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0" yWindow="0" windowWidth="19440" windowHeight="8820" tabRatio="963" firstSheet="2" activeTab="4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38" r:id="rId6"/>
    <sheet name="ميزانية2017" sheetId="40" r:id="rId7"/>
    <sheet name="PIA 2016" sheetId="42" r:id="rId8"/>
    <sheet name="الجباية المحلية" sheetId="39" r:id="rId9"/>
    <sheet name="التنظيم الهيكلي" sheetId="20" r:id="rId10"/>
    <sheet name="الدوائر" sheetId="25" r:id="rId11"/>
    <sheet name="قائمة في الأعوان" sheetId="3" r:id="rId12"/>
    <sheet name="قائمة في العملة" sheetId="21" r:id="rId13"/>
    <sheet name="مرافق البلدية" sheetId="4" r:id="rId14"/>
    <sheet name="المجلس البلدي" sheetId="5" r:id="rId15"/>
    <sheet name="النشاط البلدي 2014" sheetId="6" r:id="rId16"/>
    <sheet name="النشاط البلدي 2015" sheetId="32" r:id="rId17"/>
    <sheet name="النشاط البلدي 2016" sheetId="41" r:id="rId18"/>
    <sheet name="الملك البلدي" sheetId="7" r:id="rId19"/>
    <sheet name="المرافق الخدماتية" sheetId="8" r:id="rId20"/>
    <sheet name="الأحياء" sheetId="13" r:id="rId21"/>
    <sheet name="المشاريع" sheetId="12" r:id="rId22"/>
    <sheet name="وسائل النقل" sheetId="15" r:id="rId23"/>
    <sheet name="قانون الإطار" sheetId="16" r:id="rId24"/>
    <sheet name="النفايات" sheetId="23" r:id="rId25"/>
  </sheets>
  <externalReferences>
    <externalReference r:id="rId26"/>
  </externalReferences>
  <definedNames>
    <definedName name="_xlnm.Print_Area" localSheetId="21">المشاريع!$A$1:$AI$22</definedName>
    <definedName name="_xlnm.Print_Area" localSheetId="11">'قائمة في الأعوان'!$A$1:$D$26</definedName>
    <definedName name="_xlnm.Print_Area" localSheetId="12">'قائمة في العملة'!$A$1:$C$26</definedName>
  </definedNames>
  <calcPr calcId="145621"/>
</workbook>
</file>

<file path=xl/calcChain.xml><?xml version="1.0" encoding="utf-8"?>
<calcChain xmlns="http://schemas.openxmlformats.org/spreadsheetml/2006/main">
  <c r="H78" i="42"/>
  <c r="E78"/>
  <c r="D78"/>
  <c r="C78"/>
  <c r="E5"/>
  <c r="E4" s="1"/>
  <c r="D5"/>
  <c r="C5"/>
  <c r="I78"/>
  <c r="G78"/>
  <c r="F78"/>
  <c r="I75"/>
  <c r="I71" s="1"/>
  <c r="H75"/>
  <c r="G75"/>
  <c r="F75"/>
  <c r="E75"/>
  <c r="E71" s="1"/>
  <c r="D75"/>
  <c r="C75"/>
  <c r="I72"/>
  <c r="H72"/>
  <c r="H71" s="1"/>
  <c r="G72"/>
  <c r="G71" s="1"/>
  <c r="F72"/>
  <c r="E72"/>
  <c r="D72"/>
  <c r="D71" s="1"/>
  <c r="C72"/>
  <c r="C71" s="1"/>
  <c r="F71"/>
  <c r="H68"/>
  <c r="G68"/>
  <c r="F68"/>
  <c r="E68"/>
  <c r="D68"/>
  <c r="C68"/>
  <c r="I65"/>
  <c r="H65"/>
  <c r="G65"/>
  <c r="F65"/>
  <c r="E65"/>
  <c r="D65"/>
  <c r="C65"/>
  <c r="I62"/>
  <c r="H62"/>
  <c r="G62"/>
  <c r="F62"/>
  <c r="E62"/>
  <c r="D62"/>
  <c r="C62"/>
  <c r="I59"/>
  <c r="H59"/>
  <c r="G59"/>
  <c r="F59"/>
  <c r="E59"/>
  <c r="D59"/>
  <c r="C59"/>
  <c r="I56"/>
  <c r="H56"/>
  <c r="G56"/>
  <c r="F56"/>
  <c r="E56"/>
  <c r="D56"/>
  <c r="C56"/>
  <c r="I41"/>
  <c r="H41"/>
  <c r="G41"/>
  <c r="G40" s="1"/>
  <c r="F41"/>
  <c r="F40" s="1"/>
  <c r="E41"/>
  <c r="D41"/>
  <c r="C41"/>
  <c r="I37"/>
  <c r="I33" s="1"/>
  <c r="H37"/>
  <c r="G37"/>
  <c r="F37"/>
  <c r="E37"/>
  <c r="E33" s="1"/>
  <c r="D37"/>
  <c r="C37"/>
  <c r="I34"/>
  <c r="H34"/>
  <c r="H33" s="1"/>
  <c r="H4" s="1"/>
  <c r="G34"/>
  <c r="F34"/>
  <c r="E34"/>
  <c r="D34"/>
  <c r="D33" s="1"/>
  <c r="C34"/>
  <c r="G33"/>
  <c r="F33"/>
  <c r="C33"/>
  <c r="I30"/>
  <c r="H30"/>
  <c r="G30"/>
  <c r="F30"/>
  <c r="E30"/>
  <c r="D30"/>
  <c r="C30"/>
  <c r="I27"/>
  <c r="H27"/>
  <c r="G27"/>
  <c r="F27"/>
  <c r="E27"/>
  <c r="D27"/>
  <c r="C27"/>
  <c r="I24"/>
  <c r="H24"/>
  <c r="G24"/>
  <c r="F24"/>
  <c r="E24"/>
  <c r="D24"/>
  <c r="C24"/>
  <c r="I21"/>
  <c r="H21"/>
  <c r="G21"/>
  <c r="F21"/>
  <c r="E21"/>
  <c r="D21"/>
  <c r="C21"/>
  <c r="I18"/>
  <c r="H18"/>
  <c r="G18"/>
  <c r="F18"/>
  <c r="F4" s="1"/>
  <c r="E18"/>
  <c r="D18"/>
  <c r="C18"/>
  <c r="I5"/>
  <c r="I4" s="1"/>
  <c r="H5"/>
  <c r="G5"/>
  <c r="F5"/>
  <c r="E2" i="39"/>
  <c r="E3"/>
  <c r="E4"/>
  <c r="E5"/>
  <c r="E6"/>
  <c r="E559" i="36"/>
  <c r="E257"/>
  <c r="E114"/>
  <c r="E559" i="35"/>
  <c r="E257"/>
  <c r="E2"/>
  <c r="E559" i="34"/>
  <c r="E257"/>
  <c r="E114"/>
  <c r="E2"/>
  <c r="E559" i="33"/>
  <c r="E717" i="40"/>
  <c r="D717"/>
  <c r="C182"/>
  <c r="C179" s="1"/>
  <c r="D778"/>
  <c r="D777" s="1"/>
  <c r="C777"/>
  <c r="D776"/>
  <c r="E776" s="1"/>
  <c r="D775"/>
  <c r="E775" s="1"/>
  <c r="D774"/>
  <c r="E774" s="1"/>
  <c r="E773"/>
  <c r="D773"/>
  <c r="C772"/>
  <c r="C771" s="1"/>
  <c r="D770"/>
  <c r="E770" s="1"/>
  <c r="D769"/>
  <c r="D768" s="1"/>
  <c r="D767" s="1"/>
  <c r="C768"/>
  <c r="C767" s="1"/>
  <c r="D766"/>
  <c r="E766" s="1"/>
  <c r="E765" s="1"/>
  <c r="D765"/>
  <c r="C765"/>
  <c r="D764"/>
  <c r="E764" s="1"/>
  <c r="D763"/>
  <c r="E763" s="1"/>
  <c r="D762"/>
  <c r="E762" s="1"/>
  <c r="E761" s="1"/>
  <c r="E760" s="1"/>
  <c r="C761"/>
  <c r="C760" s="1"/>
  <c r="D759"/>
  <c r="E759" s="1"/>
  <c r="D758"/>
  <c r="E758" s="1"/>
  <c r="D757"/>
  <c r="E757" s="1"/>
  <c r="E756" s="1"/>
  <c r="E755" s="1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E747" s="1"/>
  <c r="E746" s="1"/>
  <c r="C746"/>
  <c r="D745"/>
  <c r="E745" s="1"/>
  <c r="E744" s="1"/>
  <c r="D744"/>
  <c r="C744"/>
  <c r="D742"/>
  <c r="E742" s="1"/>
  <c r="E741" s="1"/>
  <c r="C741"/>
  <c r="D740"/>
  <c r="D739" s="1"/>
  <c r="C739"/>
  <c r="E738"/>
  <c r="D738"/>
  <c r="E737"/>
  <c r="D737"/>
  <c r="E736"/>
  <c r="D736"/>
  <c r="E735"/>
  <c r="D735"/>
  <c r="E734"/>
  <c r="E733" s="1"/>
  <c r="D734"/>
  <c r="D733" s="1"/>
  <c r="C734"/>
  <c r="C733" s="1"/>
  <c r="E732"/>
  <c r="E731" s="1"/>
  <c r="E730" s="1"/>
  <c r="D732"/>
  <c r="D731" s="1"/>
  <c r="D730" s="1"/>
  <c r="C731"/>
  <c r="C730" s="1"/>
  <c r="D729"/>
  <c r="E729" s="1"/>
  <c r="D728"/>
  <c r="E728" s="1"/>
  <c r="C727"/>
  <c r="J726"/>
  <c r="J725"/>
  <c r="D724"/>
  <c r="E724" s="1"/>
  <c r="D723"/>
  <c r="C722"/>
  <c r="D721"/>
  <c r="E721" s="1"/>
  <c r="D720"/>
  <c r="E720" s="1"/>
  <c r="D719"/>
  <c r="C718"/>
  <c r="J717"/>
  <c r="C716"/>
  <c r="J716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E701" s="1"/>
  <c r="E700" s="1"/>
  <c r="C700"/>
  <c r="D699"/>
  <c r="E699" s="1"/>
  <c r="D698"/>
  <c r="E698" s="1"/>
  <c r="D697"/>
  <c r="E697" s="1"/>
  <c r="D696"/>
  <c r="E696" s="1"/>
  <c r="D695"/>
  <c r="D694" s="1"/>
  <c r="C694"/>
  <c r="D693"/>
  <c r="E693" s="1"/>
  <c r="D692"/>
  <c r="E692" s="1"/>
  <c r="D691"/>
  <c r="E691" s="1"/>
  <c r="D690"/>
  <c r="E690" s="1"/>
  <c r="D689"/>
  <c r="E689" s="1"/>
  <c r="D688"/>
  <c r="E688" s="1"/>
  <c r="D687"/>
  <c r="C687"/>
  <c r="E686"/>
  <c r="D686"/>
  <c r="E685"/>
  <c r="D685"/>
  <c r="E684"/>
  <c r="D684"/>
  <c r="D683" s="1"/>
  <c r="E683"/>
  <c r="C683"/>
  <c r="D682"/>
  <c r="E682" s="1"/>
  <c r="D681"/>
  <c r="E681" s="1"/>
  <c r="D680"/>
  <c r="C679"/>
  <c r="D678"/>
  <c r="E678" s="1"/>
  <c r="D677"/>
  <c r="E677" s="1"/>
  <c r="D676"/>
  <c r="C676"/>
  <c r="D675"/>
  <c r="E675" s="1"/>
  <c r="D674"/>
  <c r="E674" s="1"/>
  <c r="D673"/>
  <c r="E673" s="1"/>
  <c r="D672"/>
  <c r="E672" s="1"/>
  <c r="D671"/>
  <c r="C671"/>
  <c r="E670"/>
  <c r="D670"/>
  <c r="E669"/>
  <c r="D669"/>
  <c r="E668"/>
  <c r="D668"/>
  <c r="E667"/>
  <c r="D667"/>
  <c r="E666"/>
  <c r="E665" s="1"/>
  <c r="D666"/>
  <c r="D665"/>
  <c r="C665"/>
  <c r="D664"/>
  <c r="E664" s="1"/>
  <c r="D663"/>
  <c r="E663" s="1"/>
  <c r="D662"/>
  <c r="C661"/>
  <c r="D660"/>
  <c r="E660" s="1"/>
  <c r="D659"/>
  <c r="E659" s="1"/>
  <c r="D658"/>
  <c r="E658" s="1"/>
  <c r="D657"/>
  <c r="E657" s="1"/>
  <c r="D656"/>
  <c r="E656" s="1"/>
  <c r="D655"/>
  <c r="E655" s="1"/>
  <c r="D654"/>
  <c r="D653" s="1"/>
  <c r="C653"/>
  <c r="C645" s="1"/>
  <c r="D652"/>
  <c r="E652" s="1"/>
  <c r="D651"/>
  <c r="E651" s="1"/>
  <c r="D650"/>
  <c r="E650" s="1"/>
  <c r="D649"/>
  <c r="E649" s="1"/>
  <c r="D648"/>
  <c r="E648" s="1"/>
  <c r="D647"/>
  <c r="C646"/>
  <c r="J645"/>
  <c r="D644"/>
  <c r="E644" s="1"/>
  <c r="D643"/>
  <c r="D642" s="1"/>
  <c r="J642"/>
  <c r="C642"/>
  <c r="E641"/>
  <c r="D641"/>
  <c r="E640"/>
  <c r="D640"/>
  <c r="E639"/>
  <c r="D639"/>
  <c r="J638"/>
  <c r="D637"/>
  <c r="E637" s="1"/>
  <c r="D636"/>
  <c r="E636" s="1"/>
  <c r="D635"/>
  <c r="E635" s="1"/>
  <c r="E634"/>
  <c r="D634"/>
  <c r="D633"/>
  <c r="E633" s="1"/>
  <c r="D632"/>
  <c r="E632" s="1"/>
  <c r="E631"/>
  <c r="D631"/>
  <c r="E630"/>
  <c r="D630"/>
  <c r="D629"/>
  <c r="E629" s="1"/>
  <c r="C628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C616"/>
  <c r="E615"/>
  <c r="D615"/>
  <c r="E614"/>
  <c r="D614"/>
  <c r="E613"/>
  <c r="D613"/>
  <c r="E612"/>
  <c r="D612"/>
  <c r="E611"/>
  <c r="E610" s="1"/>
  <c r="D611"/>
  <c r="D610" s="1"/>
  <c r="C610"/>
  <c r="D609"/>
  <c r="E609" s="1"/>
  <c r="D608"/>
  <c r="E608" s="1"/>
  <c r="D607"/>
  <c r="E607" s="1"/>
  <c r="D606"/>
  <c r="E606" s="1"/>
  <c r="D605"/>
  <c r="E605" s="1"/>
  <c r="D604"/>
  <c r="D603" s="1"/>
  <c r="C603"/>
  <c r="E602"/>
  <c r="D602"/>
  <c r="E601"/>
  <c r="D601"/>
  <c r="D600"/>
  <c r="D599" s="1"/>
  <c r="C599"/>
  <c r="D598"/>
  <c r="E598" s="1"/>
  <c r="D597"/>
  <c r="E597" s="1"/>
  <c r="D596"/>
  <c r="E596" s="1"/>
  <c r="C595"/>
  <c r="D594"/>
  <c r="E594" s="1"/>
  <c r="D593"/>
  <c r="D592" s="1"/>
  <c r="C592"/>
  <c r="D591"/>
  <c r="E591" s="1"/>
  <c r="D590"/>
  <c r="E590" s="1"/>
  <c r="D589"/>
  <c r="E589" s="1"/>
  <c r="D588"/>
  <c r="C587"/>
  <c r="D586"/>
  <c r="E586" s="1"/>
  <c r="D585"/>
  <c r="E585" s="1"/>
  <c r="D584"/>
  <c r="E584" s="1"/>
  <c r="D583"/>
  <c r="E583" s="1"/>
  <c r="E582"/>
  <c r="D582"/>
  <c r="C581"/>
  <c r="D580"/>
  <c r="E580" s="1"/>
  <c r="D579"/>
  <c r="E579" s="1"/>
  <c r="D578"/>
  <c r="E578" s="1"/>
  <c r="D577"/>
  <c r="C577"/>
  <c r="E576"/>
  <c r="D576"/>
  <c r="D575"/>
  <c r="E575" s="1"/>
  <c r="D574"/>
  <c r="E574" s="1"/>
  <c r="D573"/>
  <c r="E573" s="1"/>
  <c r="E572"/>
  <c r="D572"/>
  <c r="E571"/>
  <c r="D571"/>
  <c r="E570"/>
  <c r="D570"/>
  <c r="C569"/>
  <c r="D568"/>
  <c r="E568" s="1"/>
  <c r="D567"/>
  <c r="E567" s="1"/>
  <c r="D566"/>
  <c r="E566" s="1"/>
  <c r="D565"/>
  <c r="E565" s="1"/>
  <c r="D564"/>
  <c r="E564" s="1"/>
  <c r="D563"/>
  <c r="E563" s="1"/>
  <c r="C562"/>
  <c r="J561"/>
  <c r="J560"/>
  <c r="J559"/>
  <c r="D558"/>
  <c r="E558" s="1"/>
  <c r="D557"/>
  <c r="D556" s="1"/>
  <c r="C556"/>
  <c r="D555"/>
  <c r="E555" s="1"/>
  <c r="D554"/>
  <c r="E554" s="1"/>
  <c r="D553"/>
  <c r="E553" s="1"/>
  <c r="C552"/>
  <c r="J551"/>
  <c r="J550"/>
  <c r="E549"/>
  <c r="D549"/>
  <c r="E548"/>
  <c r="E547" s="1"/>
  <c r="D548"/>
  <c r="J547"/>
  <c r="D547"/>
  <c r="C547"/>
  <c r="D546"/>
  <c r="E546" s="1"/>
  <c r="D545"/>
  <c r="D544" s="1"/>
  <c r="C538"/>
  <c r="D543"/>
  <c r="E543" s="1"/>
  <c r="D542"/>
  <c r="E542" s="1"/>
  <c r="D541"/>
  <c r="E541" s="1"/>
  <c r="D540"/>
  <c r="E540" s="1"/>
  <c r="D539"/>
  <c r="E539" s="1"/>
  <c r="D537"/>
  <c r="E537" s="1"/>
  <c r="D536"/>
  <c r="E536" s="1"/>
  <c r="D535"/>
  <c r="E535" s="1"/>
  <c r="D534"/>
  <c r="E534" s="1"/>
  <c r="D533"/>
  <c r="E533" s="1"/>
  <c r="D532"/>
  <c r="E532" s="1"/>
  <c r="D531"/>
  <c r="D530"/>
  <c r="E530" s="1"/>
  <c r="E529" s="1"/>
  <c r="D529"/>
  <c r="C528"/>
  <c r="D527"/>
  <c r="E527" s="1"/>
  <c r="D526"/>
  <c r="E526" s="1"/>
  <c r="D525"/>
  <c r="E525" s="1"/>
  <c r="D524"/>
  <c r="E524" s="1"/>
  <c r="D523"/>
  <c r="E523" s="1"/>
  <c r="E522" s="1"/>
  <c r="C522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09"/>
  <c r="D512"/>
  <c r="E512" s="1"/>
  <c r="D511"/>
  <c r="E511" s="1"/>
  <c r="D510"/>
  <c r="E510" s="1"/>
  <c r="D508"/>
  <c r="E508" s="1"/>
  <c r="E507"/>
  <c r="D507"/>
  <c r="E506"/>
  <c r="D506"/>
  <c r="D505"/>
  <c r="C504"/>
  <c r="D503"/>
  <c r="E503" s="1"/>
  <c r="D502"/>
  <c r="E502" s="1"/>
  <c r="D501"/>
  <c r="E501" s="1"/>
  <c r="D500"/>
  <c r="E500" s="1"/>
  <c r="D499"/>
  <c r="E499" s="1"/>
  <c r="D498"/>
  <c r="E496"/>
  <c r="D496"/>
  <c r="E495"/>
  <c r="D495"/>
  <c r="D494" s="1"/>
  <c r="E494"/>
  <c r="D493"/>
  <c r="E493" s="1"/>
  <c r="D492"/>
  <c r="E492" s="1"/>
  <c r="D491"/>
  <c r="D490"/>
  <c r="E490" s="1"/>
  <c r="D489"/>
  <c r="E489" s="1"/>
  <c r="D488"/>
  <c r="E488" s="1"/>
  <c r="D487"/>
  <c r="E487" s="1"/>
  <c r="E486" s="1"/>
  <c r="C484"/>
  <c r="D485"/>
  <c r="E485" s="1"/>
  <c r="J483"/>
  <c r="D481"/>
  <c r="E481" s="1"/>
  <c r="D480"/>
  <c r="E480" s="1"/>
  <c r="E479"/>
  <c r="D479"/>
  <c r="E478"/>
  <c r="E477" s="1"/>
  <c r="D478"/>
  <c r="D477"/>
  <c r="D476"/>
  <c r="E476" s="1"/>
  <c r="D475"/>
  <c r="D474" s="1"/>
  <c r="D473"/>
  <c r="E473" s="1"/>
  <c r="D472"/>
  <c r="E472" s="1"/>
  <c r="D471"/>
  <c r="E471" s="1"/>
  <c r="D470"/>
  <c r="E470" s="1"/>
  <c r="D469"/>
  <c r="E469" s="1"/>
  <c r="D468"/>
  <c r="D467"/>
  <c r="E467" s="1"/>
  <c r="D466"/>
  <c r="E466" s="1"/>
  <c r="D465"/>
  <c r="E465" s="1"/>
  <c r="D464"/>
  <c r="D463" s="1"/>
  <c r="D462"/>
  <c r="E462" s="1"/>
  <c r="E461"/>
  <c r="D461"/>
  <c r="E460"/>
  <c r="E459" s="1"/>
  <c r="D460"/>
  <c r="D459" s="1"/>
  <c r="D458"/>
  <c r="E458" s="1"/>
  <c r="D457"/>
  <c r="E457" s="1"/>
  <c r="D456"/>
  <c r="E456" s="1"/>
  <c r="E455" s="1"/>
  <c r="D454"/>
  <c r="E454" s="1"/>
  <c r="D453"/>
  <c r="E453" s="1"/>
  <c r="D452"/>
  <c r="E452" s="1"/>
  <c r="D451"/>
  <c r="E451" s="1"/>
  <c r="D449"/>
  <c r="E449" s="1"/>
  <c r="D448"/>
  <c r="E448" s="1"/>
  <c r="D447"/>
  <c r="E447" s="1"/>
  <c r="D446"/>
  <c r="E446" s="1"/>
  <c r="D445"/>
  <c r="C444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E428"/>
  <c r="D428"/>
  <c r="E427"/>
  <c r="D427"/>
  <c r="E426"/>
  <c r="D426"/>
  <c r="E425"/>
  <c r="D425"/>
  <c r="E424"/>
  <c r="D424"/>
  <c r="E423"/>
  <c r="D423"/>
  <c r="E422"/>
  <c r="D421"/>
  <c r="E421" s="1"/>
  <c r="D420"/>
  <c r="E420" s="1"/>
  <c r="D419"/>
  <c r="E419" s="1"/>
  <c r="D418"/>
  <c r="E418" s="1"/>
  <c r="D417"/>
  <c r="E417" s="1"/>
  <c r="D415"/>
  <c r="E415" s="1"/>
  <c r="D414"/>
  <c r="E414" s="1"/>
  <c r="D413"/>
  <c r="E413" s="1"/>
  <c r="D411"/>
  <c r="E411" s="1"/>
  <c r="D410"/>
  <c r="E410" s="1"/>
  <c r="D409"/>
  <c r="D408"/>
  <c r="E408" s="1"/>
  <c r="E407"/>
  <c r="D407"/>
  <c r="E406"/>
  <c r="D406"/>
  <c r="E405"/>
  <c r="D405"/>
  <c r="D404" s="1"/>
  <c r="E404"/>
  <c r="D403"/>
  <c r="E403" s="1"/>
  <c r="D402"/>
  <c r="E402" s="1"/>
  <c r="D401"/>
  <c r="E401" s="1"/>
  <c r="D400"/>
  <c r="E398"/>
  <c r="D398"/>
  <c r="E397"/>
  <c r="D397"/>
  <c r="E396"/>
  <c r="E395" s="1"/>
  <c r="D396"/>
  <c r="D395" s="1"/>
  <c r="D394"/>
  <c r="E394" s="1"/>
  <c r="D393"/>
  <c r="E393" s="1"/>
  <c r="D391"/>
  <c r="E391" s="1"/>
  <c r="D390"/>
  <c r="E390" s="1"/>
  <c r="D389"/>
  <c r="D388" s="1"/>
  <c r="D387"/>
  <c r="E387" s="1"/>
  <c r="D386"/>
  <c r="E386" s="1"/>
  <c r="D385"/>
  <c r="E385" s="1"/>
  <c r="D384"/>
  <c r="E384" s="1"/>
  <c r="D383"/>
  <c r="E383" s="1"/>
  <c r="E381"/>
  <c r="D381"/>
  <c r="E380"/>
  <c r="D380"/>
  <c r="E379"/>
  <c r="D379"/>
  <c r="D378" s="1"/>
  <c r="E378"/>
  <c r="D377"/>
  <c r="E377" s="1"/>
  <c r="D376"/>
  <c r="E376" s="1"/>
  <c r="D375"/>
  <c r="E375" s="1"/>
  <c r="D374"/>
  <c r="E374" s="1"/>
  <c r="E373" s="1"/>
  <c r="D372"/>
  <c r="E372" s="1"/>
  <c r="D371"/>
  <c r="E371" s="1"/>
  <c r="E370"/>
  <c r="D370"/>
  <c r="E369"/>
  <c r="E368" s="1"/>
  <c r="D369"/>
  <c r="D368"/>
  <c r="D367"/>
  <c r="E367" s="1"/>
  <c r="D366"/>
  <c r="E366" s="1"/>
  <c r="D365"/>
  <c r="E365" s="1"/>
  <c r="D364"/>
  <c r="E364" s="1"/>
  <c r="D363"/>
  <c r="E363" s="1"/>
  <c r="D362"/>
  <c r="D361"/>
  <c r="E361" s="1"/>
  <c r="D360"/>
  <c r="E360" s="1"/>
  <c r="D359"/>
  <c r="E359" s="1"/>
  <c r="D358"/>
  <c r="D357" s="1"/>
  <c r="D356"/>
  <c r="E356" s="1"/>
  <c r="D355"/>
  <c r="E355" s="1"/>
  <c r="D354"/>
  <c r="E354" s="1"/>
  <c r="E353" s="1"/>
  <c r="E352"/>
  <c r="D352"/>
  <c r="E351"/>
  <c r="D351"/>
  <c r="E350"/>
  <c r="D350"/>
  <c r="E349"/>
  <c r="E348" s="1"/>
  <c r="D349"/>
  <c r="D348"/>
  <c r="D347"/>
  <c r="E347" s="1"/>
  <c r="D346"/>
  <c r="E346" s="1"/>
  <c r="D345"/>
  <c r="E345" s="1"/>
  <c r="D343"/>
  <c r="E343" s="1"/>
  <c r="D342"/>
  <c r="E342" s="1"/>
  <c r="D341"/>
  <c r="E341" s="1"/>
  <c r="C340"/>
  <c r="J339"/>
  <c r="D338"/>
  <c r="E338" s="1"/>
  <c r="D337"/>
  <c r="E337" s="1"/>
  <c r="D336"/>
  <c r="E336" s="1"/>
  <c r="D335"/>
  <c r="E335" s="1"/>
  <c r="D334"/>
  <c r="E334" s="1"/>
  <c r="D333"/>
  <c r="E333" s="1"/>
  <c r="D332"/>
  <c r="E332" s="1"/>
  <c r="D330"/>
  <c r="E330" s="1"/>
  <c r="D329"/>
  <c r="C328"/>
  <c r="D327"/>
  <c r="E327" s="1"/>
  <c r="D326"/>
  <c r="E326" s="1"/>
  <c r="E324"/>
  <c r="D324"/>
  <c r="E323"/>
  <c r="D323"/>
  <c r="E322"/>
  <c r="D322"/>
  <c r="E321"/>
  <c r="D321"/>
  <c r="E320"/>
  <c r="D320"/>
  <c r="E319"/>
  <c r="D319"/>
  <c r="E318"/>
  <c r="D318"/>
  <c r="E317"/>
  <c r="D317"/>
  <c r="E316"/>
  <c r="E315" s="1"/>
  <c r="D316"/>
  <c r="C314"/>
  <c r="D313"/>
  <c r="E313" s="1"/>
  <c r="E312"/>
  <c r="D312"/>
  <c r="E311"/>
  <c r="D311"/>
  <c r="E310"/>
  <c r="D310"/>
  <c r="E309"/>
  <c r="E308" s="1"/>
  <c r="D309"/>
  <c r="D308" s="1"/>
  <c r="D307"/>
  <c r="E307" s="1"/>
  <c r="D306"/>
  <c r="E306" s="1"/>
  <c r="E304"/>
  <c r="D304"/>
  <c r="E303"/>
  <c r="D303"/>
  <c r="E302"/>
  <c r="D302"/>
  <c r="D301"/>
  <c r="E301" s="1"/>
  <c r="D300"/>
  <c r="E300" s="1"/>
  <c r="D299"/>
  <c r="E299" s="1"/>
  <c r="E298" s="1"/>
  <c r="D297"/>
  <c r="E297" s="1"/>
  <c r="E296" s="1"/>
  <c r="D295"/>
  <c r="E295" s="1"/>
  <c r="D294"/>
  <c r="E294" s="1"/>
  <c r="D293"/>
  <c r="E293" s="1"/>
  <c r="D292"/>
  <c r="E292" s="1"/>
  <c r="D291"/>
  <c r="E291" s="1"/>
  <c r="D290"/>
  <c r="E290" s="1"/>
  <c r="E288"/>
  <c r="D288"/>
  <c r="E287"/>
  <c r="D287"/>
  <c r="E286"/>
  <c r="D286"/>
  <c r="E285"/>
  <c r="D285"/>
  <c r="E284"/>
  <c r="D284"/>
  <c r="E283"/>
  <c r="D283"/>
  <c r="E282"/>
  <c r="D282"/>
  <c r="E281"/>
  <c r="D281"/>
  <c r="E280"/>
  <c r="D280"/>
  <c r="E279"/>
  <c r="D279"/>
  <c r="E278"/>
  <c r="D278"/>
  <c r="E277"/>
  <c r="D277"/>
  <c r="E276"/>
  <c r="D276"/>
  <c r="E275"/>
  <c r="D275"/>
  <c r="E274"/>
  <c r="D274"/>
  <c r="E273"/>
  <c r="D273"/>
  <c r="E272"/>
  <c r="D272"/>
  <c r="E271"/>
  <c r="D271"/>
  <c r="E270"/>
  <c r="D270"/>
  <c r="E269"/>
  <c r="D269"/>
  <c r="E268"/>
  <c r="D268"/>
  <c r="E267"/>
  <c r="D267"/>
  <c r="E266"/>
  <c r="D266"/>
  <c r="C263"/>
  <c r="D264"/>
  <c r="E264" s="1"/>
  <c r="D262"/>
  <c r="E262" s="1"/>
  <c r="D261"/>
  <c r="E261" s="1"/>
  <c r="C260"/>
  <c r="J259"/>
  <c r="J258"/>
  <c r="J257"/>
  <c r="J256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/>
  <c r="D242"/>
  <c r="E242" s="1"/>
  <c r="D241"/>
  <c r="E241" s="1"/>
  <c r="D240"/>
  <c r="E240" s="1"/>
  <c r="D239"/>
  <c r="D238" s="1"/>
  <c r="C239"/>
  <c r="C238"/>
  <c r="D237"/>
  <c r="E237" s="1"/>
  <c r="E236" s="1"/>
  <c r="E235" s="1"/>
  <c r="D236"/>
  <c r="D235" s="1"/>
  <c r="C236"/>
  <c r="C235"/>
  <c r="D234"/>
  <c r="E234" s="1"/>
  <c r="E233" s="1"/>
  <c r="D233"/>
  <c r="C233"/>
  <c r="E232"/>
  <c r="D232"/>
  <c r="E231"/>
  <c r="D231"/>
  <c r="E230"/>
  <c r="D230"/>
  <c r="E229"/>
  <c r="C229"/>
  <c r="C228" s="1"/>
  <c r="E227"/>
  <c r="D227"/>
  <c r="E226"/>
  <c r="D226"/>
  <c r="E225"/>
  <c r="D225"/>
  <c r="D224"/>
  <c r="E224" s="1"/>
  <c r="E223" s="1"/>
  <c r="E222" s="1"/>
  <c r="C223"/>
  <c r="C222" s="1"/>
  <c r="E221"/>
  <c r="E220" s="1"/>
  <c r="D221"/>
  <c r="D220" s="1"/>
  <c r="C220"/>
  <c r="D219"/>
  <c r="E219" s="1"/>
  <c r="D218"/>
  <c r="E218" s="1"/>
  <c r="D217"/>
  <c r="E217" s="1"/>
  <c r="D216"/>
  <c r="C216"/>
  <c r="D214"/>
  <c r="E214" s="1"/>
  <c r="E213" s="1"/>
  <c r="C213"/>
  <c r="D212"/>
  <c r="E212" s="1"/>
  <c r="E211" s="1"/>
  <c r="D211"/>
  <c r="C211"/>
  <c r="D210"/>
  <c r="E210" s="1"/>
  <c r="D209"/>
  <c r="E209" s="1"/>
  <c r="D208"/>
  <c r="E208" s="1"/>
  <c r="C207"/>
  <c r="D206"/>
  <c r="E206" s="1"/>
  <c r="D205"/>
  <c r="E205" s="1"/>
  <c r="C204"/>
  <c r="C203" s="1"/>
  <c r="D202"/>
  <c r="E202" s="1"/>
  <c r="E201" s="1"/>
  <c r="E200" s="1"/>
  <c r="C201"/>
  <c r="C200" s="1"/>
  <c r="E199"/>
  <c r="E198" s="1"/>
  <c r="E197" s="1"/>
  <c r="D199"/>
  <c r="D198" s="1"/>
  <c r="D197" s="1"/>
  <c r="C198"/>
  <c r="C197" s="1"/>
  <c r="E196"/>
  <c r="D196"/>
  <c r="E195"/>
  <c r="D195"/>
  <c r="C195"/>
  <c r="D194"/>
  <c r="E194" s="1"/>
  <c r="E193" s="1"/>
  <c r="D193"/>
  <c r="C193"/>
  <c r="E192"/>
  <c r="D192"/>
  <c r="E191"/>
  <c r="D191"/>
  <c r="E190"/>
  <c r="D190"/>
  <c r="E189"/>
  <c r="E188" s="1"/>
  <c r="D189"/>
  <c r="D188" s="1"/>
  <c r="C189"/>
  <c r="C188" s="1"/>
  <c r="E187"/>
  <c r="D187"/>
  <c r="E186"/>
  <c r="D186"/>
  <c r="C185"/>
  <c r="C184" s="1"/>
  <c r="D183"/>
  <c r="D182" s="1"/>
  <c r="E181"/>
  <c r="D181"/>
  <c r="D180" s="1"/>
  <c r="E180"/>
  <c r="J178"/>
  <c r="J177"/>
  <c r="D176"/>
  <c r="E176" s="1"/>
  <c r="D175"/>
  <c r="E175" s="1"/>
  <c r="E174" s="1"/>
  <c r="C174"/>
  <c r="E173"/>
  <c r="D173"/>
  <c r="E172"/>
  <c r="E171" s="1"/>
  <c r="D172"/>
  <c r="D171" s="1"/>
  <c r="C171"/>
  <c r="J170"/>
  <c r="C170"/>
  <c r="D169"/>
  <c r="E169" s="1"/>
  <c r="D168"/>
  <c r="E168" s="1"/>
  <c r="D167"/>
  <c r="D163" s="1"/>
  <c r="C167"/>
  <c r="E166"/>
  <c r="D166"/>
  <c r="E165"/>
  <c r="E164" s="1"/>
  <c r="D165"/>
  <c r="D164"/>
  <c r="C164"/>
  <c r="J163"/>
  <c r="C163"/>
  <c r="D162"/>
  <c r="E162" s="1"/>
  <c r="D161"/>
  <c r="E161" s="1"/>
  <c r="C160"/>
  <c r="D159"/>
  <c r="E159" s="1"/>
  <c r="D158"/>
  <c r="E158" s="1"/>
  <c r="D157"/>
  <c r="C157"/>
  <c r="D156"/>
  <c r="E156" s="1"/>
  <c r="D155"/>
  <c r="E155" s="1"/>
  <c r="C154"/>
  <c r="J153"/>
  <c r="J152"/>
  <c r="D151"/>
  <c r="E151" s="1"/>
  <c r="D150"/>
  <c r="C149"/>
  <c r="D148"/>
  <c r="E148" s="1"/>
  <c r="D147"/>
  <c r="C146"/>
  <c r="D145"/>
  <c r="E145" s="1"/>
  <c r="D144"/>
  <c r="C143"/>
  <c r="D142"/>
  <c r="E142" s="1"/>
  <c r="D141"/>
  <c r="E141" s="1"/>
  <c r="C140"/>
  <c r="D139"/>
  <c r="E139" s="1"/>
  <c r="D138"/>
  <c r="E138" s="1"/>
  <c r="D137"/>
  <c r="E137" s="1"/>
  <c r="C136"/>
  <c r="J135"/>
  <c r="D134"/>
  <c r="E134" s="1"/>
  <c r="D133"/>
  <c r="E133" s="1"/>
  <c r="E132" s="1"/>
  <c r="C132"/>
  <c r="E131"/>
  <c r="D131"/>
  <c r="E130"/>
  <c r="D130"/>
  <c r="D129"/>
  <c r="C129"/>
  <c r="D128"/>
  <c r="E128" s="1"/>
  <c r="D127"/>
  <c r="C126"/>
  <c r="D125"/>
  <c r="E125" s="1"/>
  <c r="D124"/>
  <c r="D123" s="1"/>
  <c r="C123"/>
  <c r="D122"/>
  <c r="E122" s="1"/>
  <c r="D121"/>
  <c r="E121" s="1"/>
  <c r="C120"/>
  <c r="D119"/>
  <c r="E119" s="1"/>
  <c r="D118"/>
  <c r="E118" s="1"/>
  <c r="C117"/>
  <c r="J116"/>
  <c r="J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J97"/>
  <c r="C97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J68"/>
  <c r="C68"/>
  <c r="J67"/>
  <c r="D66"/>
  <c r="E66" s="1"/>
  <c r="D65"/>
  <c r="E65" s="1"/>
  <c r="D64"/>
  <c r="E64" s="1"/>
  <c r="D63"/>
  <c r="E63" s="1"/>
  <c r="D62"/>
  <c r="J61"/>
  <c r="C6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J38"/>
  <c r="C38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J11"/>
  <c r="C11"/>
  <c r="D10"/>
  <c r="E10" s="1"/>
  <c r="D9"/>
  <c r="E9" s="1"/>
  <c r="D8"/>
  <c r="E8" s="1"/>
  <c r="D7"/>
  <c r="E7" s="1"/>
  <c r="D6"/>
  <c r="E6" s="1"/>
  <c r="D5"/>
  <c r="J4"/>
  <c r="C4"/>
  <c r="J3"/>
  <c r="J2"/>
  <c r="J1"/>
  <c r="E8" i="39"/>
  <c r="E9"/>
  <c r="E10"/>
  <c r="E11"/>
  <c r="E12"/>
  <c r="E13"/>
  <c r="E14"/>
  <c r="E15"/>
  <c r="E16"/>
  <c r="E17"/>
  <c r="E18"/>
  <c r="E19"/>
  <c r="E20"/>
  <c r="E21"/>
  <c r="E22"/>
  <c r="E23"/>
  <c r="E24"/>
  <c r="E25"/>
  <c r="E7"/>
  <c r="D31"/>
  <c r="C31"/>
  <c r="D30"/>
  <c r="C30"/>
  <c r="D29"/>
  <c r="C29"/>
  <c r="D28"/>
  <c r="C28"/>
  <c r="D27"/>
  <c r="D26"/>
  <c r="C26"/>
  <c r="C27" s="1"/>
  <c r="E559" i="38"/>
  <c r="E114"/>
  <c r="C40" i="42" l="1"/>
  <c r="F83"/>
  <c r="G83"/>
  <c r="G4"/>
  <c r="D4"/>
  <c r="C4"/>
  <c r="D40"/>
  <c r="H40"/>
  <c r="I40"/>
  <c r="D83"/>
  <c r="H83"/>
  <c r="E40"/>
  <c r="E83"/>
  <c r="I83"/>
  <c r="E28" i="39"/>
  <c r="E26"/>
  <c r="E29"/>
  <c r="E27"/>
  <c r="E30"/>
  <c r="E412" i="40"/>
  <c r="E513"/>
  <c r="E450"/>
  <c r="E204"/>
  <c r="E468"/>
  <c r="E531"/>
  <c r="E676"/>
  <c r="E124"/>
  <c r="E123" s="1"/>
  <c r="E157"/>
  <c r="D185"/>
  <c r="D184" s="1"/>
  <c r="D204"/>
  <c r="D213"/>
  <c r="D229"/>
  <c r="D228" s="1"/>
  <c r="D250"/>
  <c r="D265"/>
  <c r="D296"/>
  <c r="D315"/>
  <c r="E358"/>
  <c r="E357" s="1"/>
  <c r="D373"/>
  <c r="E389"/>
  <c r="E388" s="1"/>
  <c r="D399"/>
  <c r="D412"/>
  <c r="D422"/>
  <c r="E445"/>
  <c r="D450"/>
  <c r="D455"/>
  <c r="D486"/>
  <c r="D484" s="1"/>
  <c r="D522"/>
  <c r="E654"/>
  <c r="E653" s="1"/>
  <c r="D679"/>
  <c r="E695"/>
  <c r="E694" s="1"/>
  <c r="D722"/>
  <c r="D751"/>
  <c r="E772"/>
  <c r="E771" s="1"/>
  <c r="E129"/>
  <c r="D143"/>
  <c r="D149"/>
  <c r="E185"/>
  <c r="E184" s="1"/>
  <c r="D244"/>
  <c r="D243" s="1"/>
  <c r="E265"/>
  <c r="D328"/>
  <c r="D331"/>
  <c r="D344"/>
  <c r="D392"/>
  <c r="E144"/>
  <c r="E143" s="1"/>
  <c r="E150"/>
  <c r="E149" s="1"/>
  <c r="D207"/>
  <c r="C215"/>
  <c r="E325"/>
  <c r="E329"/>
  <c r="E328" s="1"/>
  <c r="D353"/>
  <c r="E409"/>
  <c r="D497"/>
  <c r="E545"/>
  <c r="E544" s="1"/>
  <c r="E557"/>
  <c r="E556" s="1"/>
  <c r="E593"/>
  <c r="E592" s="1"/>
  <c r="D595"/>
  <c r="E643"/>
  <c r="E642" s="1"/>
  <c r="D661"/>
  <c r="D700"/>
  <c r="D718"/>
  <c r="C743"/>
  <c r="D746"/>
  <c r="D743" s="1"/>
  <c r="E769"/>
  <c r="E768" s="1"/>
  <c r="E767" s="1"/>
  <c r="E170"/>
  <c r="D513"/>
  <c r="D646"/>
  <c r="D645" s="1"/>
  <c r="D716"/>
  <c r="D772"/>
  <c r="D771" s="1"/>
  <c r="D761"/>
  <c r="D760" s="1"/>
  <c r="D756"/>
  <c r="D755" s="1"/>
  <c r="C726"/>
  <c r="C725" s="1"/>
  <c r="D741"/>
  <c r="D727"/>
  <c r="E727"/>
  <c r="E719"/>
  <c r="E718" s="1"/>
  <c r="E628"/>
  <c r="D628"/>
  <c r="D616"/>
  <c r="E600"/>
  <c r="E599" s="1"/>
  <c r="D587"/>
  <c r="E581"/>
  <c r="D581"/>
  <c r="D569"/>
  <c r="E569"/>
  <c r="D562"/>
  <c r="C560"/>
  <c r="C551"/>
  <c r="C550" s="1"/>
  <c r="E538"/>
  <c r="E528"/>
  <c r="D528"/>
  <c r="E509"/>
  <c r="D509"/>
  <c r="C483"/>
  <c r="D504"/>
  <c r="E505"/>
  <c r="E504" s="1"/>
  <c r="E260"/>
  <c r="D260"/>
  <c r="E251"/>
  <c r="E250" s="1"/>
  <c r="D223"/>
  <c r="D222" s="1"/>
  <c r="D215"/>
  <c r="C178"/>
  <c r="C177" s="1"/>
  <c r="D201"/>
  <c r="D200" s="1"/>
  <c r="D179"/>
  <c r="E183"/>
  <c r="E182" s="1"/>
  <c r="E179" s="1"/>
  <c r="D154"/>
  <c r="C153"/>
  <c r="C152" s="1"/>
  <c r="D140"/>
  <c r="E136"/>
  <c r="C135"/>
  <c r="D136"/>
  <c r="C116"/>
  <c r="E117"/>
  <c r="D117"/>
  <c r="C67"/>
  <c r="C3"/>
  <c r="E39"/>
  <c r="E38" s="1"/>
  <c r="D38"/>
  <c r="E69"/>
  <c r="E68" s="1"/>
  <c r="D68"/>
  <c r="E147"/>
  <c r="E146" s="1"/>
  <c r="D146"/>
  <c r="E12"/>
  <c r="E11" s="1"/>
  <c r="D11"/>
  <c r="E98"/>
  <c r="E97" s="1"/>
  <c r="D97"/>
  <c r="D120"/>
  <c r="D132"/>
  <c r="E140"/>
  <c r="E154"/>
  <c r="E207"/>
  <c r="E228"/>
  <c r="E244"/>
  <c r="E243" s="1"/>
  <c r="C259"/>
  <c r="E289"/>
  <c r="E331"/>
  <c r="E362"/>
  <c r="E491"/>
  <c r="E552"/>
  <c r="E577"/>
  <c r="E687"/>
  <c r="E127"/>
  <c r="E126" s="1"/>
  <c r="D126"/>
  <c r="E216"/>
  <c r="E215" s="1"/>
  <c r="E562"/>
  <c r="E5"/>
  <c r="E4" s="1"/>
  <c r="D4"/>
  <c r="E62"/>
  <c r="E61" s="1"/>
  <c r="D61"/>
  <c r="E120"/>
  <c r="E160"/>
  <c r="E167"/>
  <c r="E163" s="1"/>
  <c r="E203"/>
  <c r="E239"/>
  <c r="E238" s="1"/>
  <c r="E305"/>
  <c r="E344"/>
  <c r="E382"/>
  <c r="E392"/>
  <c r="E416"/>
  <c r="E429"/>
  <c r="D444"/>
  <c r="E595"/>
  <c r="E671"/>
  <c r="E743"/>
  <c r="E751"/>
  <c r="E750" s="1"/>
  <c r="E314"/>
  <c r="E400"/>
  <c r="E399" s="1"/>
  <c r="E464"/>
  <c r="E463" s="1"/>
  <c r="E475"/>
  <c r="E474" s="1"/>
  <c r="E498"/>
  <c r="E497" s="1"/>
  <c r="E588"/>
  <c r="E587" s="1"/>
  <c r="E604"/>
  <c r="E603" s="1"/>
  <c r="E617"/>
  <c r="E616" s="1"/>
  <c r="E647"/>
  <c r="E646" s="1"/>
  <c r="E662"/>
  <c r="E661" s="1"/>
  <c r="E680"/>
  <c r="E679" s="1"/>
  <c r="E723"/>
  <c r="E722" s="1"/>
  <c r="E740"/>
  <c r="E739" s="1"/>
  <c r="D750"/>
  <c r="E778"/>
  <c r="E777" s="1"/>
  <c r="D160"/>
  <c r="D174"/>
  <c r="D170" s="1"/>
  <c r="D289"/>
  <c r="D298"/>
  <c r="D305"/>
  <c r="D325"/>
  <c r="D314" s="1"/>
  <c r="D382"/>
  <c r="D416"/>
  <c r="D429"/>
  <c r="D538"/>
  <c r="D552"/>
  <c r="D551" s="1"/>
  <c r="D550" s="1"/>
  <c r="E31" i="39"/>
  <c r="D778" i="38"/>
  <c r="D777" s="1"/>
  <c r="C777"/>
  <c r="D776"/>
  <c r="E776" s="1"/>
  <c r="D775"/>
  <c r="E775" s="1"/>
  <c r="D774"/>
  <c r="E774" s="1"/>
  <c r="D773"/>
  <c r="E773" s="1"/>
  <c r="C772"/>
  <c r="C771" s="1"/>
  <c r="D770"/>
  <c r="E770" s="1"/>
  <c r="E769"/>
  <c r="D769"/>
  <c r="C768"/>
  <c r="C767" s="1"/>
  <c r="D766"/>
  <c r="D765" s="1"/>
  <c r="C765"/>
  <c r="D764"/>
  <c r="E764" s="1"/>
  <c r="D763"/>
  <c r="E763" s="1"/>
  <c r="D762"/>
  <c r="C761"/>
  <c r="C760"/>
  <c r="D759"/>
  <c r="D758"/>
  <c r="E758" s="1"/>
  <c r="D757"/>
  <c r="E757" s="1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E747" s="1"/>
  <c r="E746" s="1"/>
  <c r="C746"/>
  <c r="D745"/>
  <c r="E745" s="1"/>
  <c r="E744" s="1"/>
  <c r="D744"/>
  <c r="C744"/>
  <c r="D742"/>
  <c r="C741"/>
  <c r="D740"/>
  <c r="D739" s="1"/>
  <c r="C739"/>
  <c r="D738"/>
  <c r="E738" s="1"/>
  <c r="D737"/>
  <c r="E737" s="1"/>
  <c r="D736"/>
  <c r="E736" s="1"/>
  <c r="E735"/>
  <c r="E734" s="1"/>
  <c r="D735"/>
  <c r="D734"/>
  <c r="D733" s="1"/>
  <c r="C734"/>
  <c r="C733" s="1"/>
  <c r="D732"/>
  <c r="D731" s="1"/>
  <c r="D730" s="1"/>
  <c r="C731"/>
  <c r="C730" s="1"/>
  <c r="E729"/>
  <c r="D729"/>
  <c r="D728"/>
  <c r="D727" s="1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H719"/>
  <c r="D719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E706"/>
  <c r="D706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E699"/>
  <c r="D699"/>
  <c r="H698"/>
  <c r="D698"/>
  <c r="E698" s="1"/>
  <c r="H697"/>
  <c r="D697"/>
  <c r="E697" s="1"/>
  <c r="H696"/>
  <c r="D696"/>
  <c r="E696" s="1"/>
  <c r="H695"/>
  <c r="D695"/>
  <c r="D694" s="1"/>
  <c r="H694"/>
  <c r="C694"/>
  <c r="H693"/>
  <c r="D693"/>
  <c r="E693" s="1"/>
  <c r="H692"/>
  <c r="D692"/>
  <c r="E692" s="1"/>
  <c r="H691"/>
  <c r="D691"/>
  <c r="E691" s="1"/>
  <c r="H690"/>
  <c r="D690"/>
  <c r="H689"/>
  <c r="D689"/>
  <c r="E689" s="1"/>
  <c r="H688"/>
  <c r="D688"/>
  <c r="E688" s="1"/>
  <c r="C687"/>
  <c r="H687" s="1"/>
  <c r="H686"/>
  <c r="D686"/>
  <c r="E686" s="1"/>
  <c r="H685"/>
  <c r="D685"/>
  <c r="E685" s="1"/>
  <c r="H684"/>
  <c r="D684"/>
  <c r="E684" s="1"/>
  <c r="C683"/>
  <c r="H683" s="1"/>
  <c r="H682"/>
  <c r="D682"/>
  <c r="E682" s="1"/>
  <c r="H681"/>
  <c r="D681"/>
  <c r="E681" s="1"/>
  <c r="H680"/>
  <c r="D680"/>
  <c r="C679"/>
  <c r="H679" s="1"/>
  <c r="H678"/>
  <c r="D678"/>
  <c r="E678" s="1"/>
  <c r="H677"/>
  <c r="D677"/>
  <c r="C676"/>
  <c r="H676" s="1"/>
  <c r="H675"/>
  <c r="D675"/>
  <c r="E675" s="1"/>
  <c r="H674"/>
  <c r="D674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C665"/>
  <c r="H665" s="1"/>
  <c r="H664"/>
  <c r="D664"/>
  <c r="H663"/>
  <c r="D663"/>
  <c r="E663" s="1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E647" s="1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E633"/>
  <c r="D633"/>
  <c r="H632"/>
  <c r="D632"/>
  <c r="E632" s="1"/>
  <c r="H631"/>
  <c r="D631"/>
  <c r="E631" s="1"/>
  <c r="H630"/>
  <c r="D630"/>
  <c r="E630" s="1"/>
  <c r="H629"/>
  <c r="D629"/>
  <c r="C628"/>
  <c r="H628" s="1"/>
  <c r="H627"/>
  <c r="D627"/>
  <c r="E627" s="1"/>
  <c r="H626"/>
  <c r="D626"/>
  <c r="E626" s="1"/>
  <c r="H625"/>
  <c r="D625"/>
  <c r="E625" s="1"/>
  <c r="H624"/>
  <c r="E624"/>
  <c r="D624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E604"/>
  <c r="D604"/>
  <c r="D603" s="1"/>
  <c r="C603"/>
  <c r="H603" s="1"/>
  <c r="H602"/>
  <c r="D602"/>
  <c r="E602" s="1"/>
  <c r="H601"/>
  <c r="E601"/>
  <c r="D601"/>
  <c r="H600"/>
  <c r="D600"/>
  <c r="E600" s="1"/>
  <c r="C599"/>
  <c r="H599" s="1"/>
  <c r="H598"/>
  <c r="D598"/>
  <c r="H597"/>
  <c r="D597"/>
  <c r="E597" s="1"/>
  <c r="H596"/>
  <c r="E596"/>
  <c r="D596"/>
  <c r="C595"/>
  <c r="H595" s="1"/>
  <c r="H594"/>
  <c r="D594"/>
  <c r="E594" s="1"/>
  <c r="H593"/>
  <c r="E593"/>
  <c r="E592" s="1"/>
  <c r="D593"/>
  <c r="D592"/>
  <c r="C592"/>
  <c r="H592" s="1"/>
  <c r="H591"/>
  <c r="D591"/>
  <c r="E591" s="1"/>
  <c r="H590"/>
  <c r="D590"/>
  <c r="E590" s="1"/>
  <c r="H589"/>
  <c r="D589"/>
  <c r="E589" s="1"/>
  <c r="H588"/>
  <c r="E588"/>
  <c r="D588"/>
  <c r="C587"/>
  <c r="H587" s="1"/>
  <c r="H586"/>
  <c r="D586"/>
  <c r="E586" s="1"/>
  <c r="H585"/>
  <c r="E585"/>
  <c r="D585"/>
  <c r="H584"/>
  <c r="D584"/>
  <c r="E584" s="1"/>
  <c r="H583"/>
  <c r="D583"/>
  <c r="E583" s="1"/>
  <c r="H582"/>
  <c r="D582"/>
  <c r="E582" s="1"/>
  <c r="C581"/>
  <c r="H581" s="1"/>
  <c r="H580"/>
  <c r="E580"/>
  <c r="D580"/>
  <c r="H579"/>
  <c r="D579"/>
  <c r="E579" s="1"/>
  <c r="H578"/>
  <c r="D578"/>
  <c r="D577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E563" s="1"/>
  <c r="C562"/>
  <c r="H562" s="1"/>
  <c r="H558"/>
  <c r="D558"/>
  <c r="E558" s="1"/>
  <c r="H557"/>
  <c r="D557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C547"/>
  <c r="H547" s="1"/>
  <c r="J547" s="1"/>
  <c r="H546"/>
  <c r="D546"/>
  <c r="E546" s="1"/>
  <c r="H545"/>
  <c r="D545"/>
  <c r="E545" s="1"/>
  <c r="H544"/>
  <c r="H543"/>
  <c r="D543"/>
  <c r="E543" s="1"/>
  <c r="H542"/>
  <c r="D542"/>
  <c r="E542" s="1"/>
  <c r="H541"/>
  <c r="E541"/>
  <c r="D541"/>
  <c r="H540"/>
  <c r="D540"/>
  <c r="E540" s="1"/>
  <c r="H539"/>
  <c r="D539"/>
  <c r="D538" s="1"/>
  <c r="C538"/>
  <c r="H538" s="1"/>
  <c r="H537"/>
  <c r="D537"/>
  <c r="E537" s="1"/>
  <c r="H536"/>
  <c r="D536"/>
  <c r="E536" s="1"/>
  <c r="H535"/>
  <c r="D535"/>
  <c r="E535" s="1"/>
  <c r="H534"/>
  <c r="D534"/>
  <c r="E534" s="1"/>
  <c r="H533"/>
  <c r="D533"/>
  <c r="E533" s="1"/>
  <c r="H532"/>
  <c r="D532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E516"/>
  <c r="D516"/>
  <c r="H515"/>
  <c r="D515"/>
  <c r="E515" s="1"/>
  <c r="H514"/>
  <c r="D514"/>
  <c r="D513" s="1"/>
  <c r="H513"/>
  <c r="C513"/>
  <c r="H512"/>
  <c r="D512"/>
  <c r="E512" s="1"/>
  <c r="H511"/>
  <c r="D511"/>
  <c r="E511" s="1"/>
  <c r="H510"/>
  <c r="D510"/>
  <c r="E510" s="1"/>
  <c r="C509"/>
  <c r="H509" s="1"/>
  <c r="H508"/>
  <c r="E508"/>
  <c r="D508"/>
  <c r="H507"/>
  <c r="D507"/>
  <c r="E507" s="1"/>
  <c r="H506"/>
  <c r="D506"/>
  <c r="E506" s="1"/>
  <c r="H505"/>
  <c r="D505"/>
  <c r="E505" s="1"/>
  <c r="C504"/>
  <c r="H504" s="1"/>
  <c r="H503"/>
  <c r="D503"/>
  <c r="E503" s="1"/>
  <c r="H502"/>
  <c r="D502"/>
  <c r="E502" s="1"/>
  <c r="H501"/>
  <c r="E501"/>
  <c r="D501"/>
  <c r="H500"/>
  <c r="D500"/>
  <c r="E500" s="1"/>
  <c r="H499"/>
  <c r="D499"/>
  <c r="E499" s="1"/>
  <c r="H498"/>
  <c r="D498"/>
  <c r="E498" s="1"/>
  <c r="E497" s="1"/>
  <c r="C497"/>
  <c r="H497" s="1"/>
  <c r="H496"/>
  <c r="D496"/>
  <c r="E496" s="1"/>
  <c r="H495"/>
  <c r="D495"/>
  <c r="E495" s="1"/>
  <c r="C494"/>
  <c r="H494" s="1"/>
  <c r="H493"/>
  <c r="D493"/>
  <c r="E493" s="1"/>
  <c r="H492"/>
  <c r="D492"/>
  <c r="E492" s="1"/>
  <c r="C491"/>
  <c r="H491" s="1"/>
  <c r="H490"/>
  <c r="D490"/>
  <c r="E490" s="1"/>
  <c r="H489"/>
  <c r="D489"/>
  <c r="E489" s="1"/>
  <c r="H488"/>
  <c r="E488"/>
  <c r="D488"/>
  <c r="H487"/>
  <c r="D487"/>
  <c r="E487" s="1"/>
  <c r="C486"/>
  <c r="C484" s="1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E477" s="1"/>
  <c r="C477"/>
  <c r="H477" s="1"/>
  <c r="H476"/>
  <c r="D476"/>
  <c r="E476" s="1"/>
  <c r="H475"/>
  <c r="D475"/>
  <c r="E475" s="1"/>
  <c r="E474" s="1"/>
  <c r="H474"/>
  <c r="D474"/>
  <c r="C474"/>
  <c r="H473"/>
  <c r="D473"/>
  <c r="E473" s="1"/>
  <c r="H472"/>
  <c r="D472"/>
  <c r="E472" s="1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E460" s="1"/>
  <c r="E459" s="1"/>
  <c r="C459"/>
  <c r="H459" s="1"/>
  <c r="H458"/>
  <c r="D458"/>
  <c r="E458" s="1"/>
  <c r="H457"/>
  <c r="E457"/>
  <c r="D457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E451" s="1"/>
  <c r="C450"/>
  <c r="H450" s="1"/>
  <c r="H449"/>
  <c r="D449"/>
  <c r="E449" s="1"/>
  <c r="H448"/>
  <c r="D448"/>
  <c r="E448" s="1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E437"/>
  <c r="D437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C412"/>
  <c r="H412" s="1"/>
  <c r="H411"/>
  <c r="E411"/>
  <c r="D411"/>
  <c r="H410"/>
  <c r="D410"/>
  <c r="E410" s="1"/>
  <c r="C409"/>
  <c r="H409" s="1"/>
  <c r="H408"/>
  <c r="D408"/>
  <c r="E408" s="1"/>
  <c r="H407"/>
  <c r="D407"/>
  <c r="E407" s="1"/>
  <c r="H406"/>
  <c r="D406"/>
  <c r="E406" s="1"/>
  <c r="H405"/>
  <c r="D405"/>
  <c r="E405" s="1"/>
  <c r="C404"/>
  <c r="H404" s="1"/>
  <c r="H403"/>
  <c r="D403"/>
  <c r="E403" s="1"/>
  <c r="H402"/>
  <c r="D402"/>
  <c r="E402" s="1"/>
  <c r="H401"/>
  <c r="D401"/>
  <c r="E401" s="1"/>
  <c r="H400"/>
  <c r="D400"/>
  <c r="E400" s="1"/>
  <c r="C399"/>
  <c r="H399" s="1"/>
  <c r="H398"/>
  <c r="E398"/>
  <c r="D398"/>
  <c r="H397"/>
  <c r="D397"/>
  <c r="E397" s="1"/>
  <c r="H396"/>
  <c r="D396"/>
  <c r="E396" s="1"/>
  <c r="H395"/>
  <c r="C395"/>
  <c r="H394"/>
  <c r="D394"/>
  <c r="E394" s="1"/>
  <c r="H393"/>
  <c r="D393"/>
  <c r="E393" s="1"/>
  <c r="D392"/>
  <c r="C392"/>
  <c r="H392" s="1"/>
  <c r="H391"/>
  <c r="D391"/>
  <c r="E391" s="1"/>
  <c r="H390"/>
  <c r="D390"/>
  <c r="E390" s="1"/>
  <c r="H389"/>
  <c r="D389"/>
  <c r="E389" s="1"/>
  <c r="C388"/>
  <c r="H388" s="1"/>
  <c r="H387"/>
  <c r="D387"/>
  <c r="E387" s="1"/>
  <c r="H386"/>
  <c r="D386"/>
  <c r="E386" s="1"/>
  <c r="H385"/>
  <c r="E385"/>
  <c r="D385"/>
  <c r="H384"/>
  <c r="D384"/>
  <c r="E384" s="1"/>
  <c r="H383"/>
  <c r="D383"/>
  <c r="E383" s="1"/>
  <c r="H382"/>
  <c r="C382"/>
  <c r="H381"/>
  <c r="D381"/>
  <c r="E381" s="1"/>
  <c r="H380"/>
  <c r="D380"/>
  <c r="E380" s="1"/>
  <c r="H379"/>
  <c r="D379"/>
  <c r="E379" s="1"/>
  <c r="E378" s="1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E369" s="1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E363"/>
  <c r="D363"/>
  <c r="C362"/>
  <c r="H362" s="1"/>
  <c r="H361"/>
  <c r="D361"/>
  <c r="E361" s="1"/>
  <c r="H360"/>
  <c r="D360"/>
  <c r="D357" s="1"/>
  <c r="H359"/>
  <c r="D359"/>
  <c r="E359" s="1"/>
  <c r="H358"/>
  <c r="E358"/>
  <c r="D358"/>
  <c r="C357"/>
  <c r="H357" s="1"/>
  <c r="H356"/>
  <c r="D356"/>
  <c r="E356" s="1"/>
  <c r="H355"/>
  <c r="E355"/>
  <c r="D355"/>
  <c r="H354"/>
  <c r="D354"/>
  <c r="E354" s="1"/>
  <c r="C353"/>
  <c r="H353" s="1"/>
  <c r="H352"/>
  <c r="D352"/>
  <c r="E352" s="1"/>
  <c r="H351"/>
  <c r="D351"/>
  <c r="E351" s="1"/>
  <c r="H350"/>
  <c r="E350"/>
  <c r="D350"/>
  <c r="H349"/>
  <c r="D349"/>
  <c r="E349" s="1"/>
  <c r="C348"/>
  <c r="H347"/>
  <c r="D347"/>
  <c r="E347" s="1"/>
  <c r="H346"/>
  <c r="D346"/>
  <c r="E346" s="1"/>
  <c r="H345"/>
  <c r="D345"/>
  <c r="C344"/>
  <c r="H344" s="1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E333"/>
  <c r="D333"/>
  <c r="H332"/>
  <c r="D332"/>
  <c r="E332" s="1"/>
  <c r="C331"/>
  <c r="H331" s="1"/>
  <c r="H330"/>
  <c r="D330"/>
  <c r="E330" s="1"/>
  <c r="H329"/>
  <c r="D329"/>
  <c r="E329" s="1"/>
  <c r="C328"/>
  <c r="H328" s="1"/>
  <c r="H327"/>
  <c r="D327"/>
  <c r="E327" s="1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E320"/>
  <c r="D320"/>
  <c r="H319"/>
  <c r="D319"/>
  <c r="E319" s="1"/>
  <c r="H318"/>
  <c r="D318"/>
  <c r="E318" s="1"/>
  <c r="H317"/>
  <c r="D317"/>
  <c r="E317" s="1"/>
  <c r="H316"/>
  <c r="D316"/>
  <c r="H315"/>
  <c r="C315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C308"/>
  <c r="H308" s="1"/>
  <c r="H307"/>
  <c r="D307"/>
  <c r="E307" s="1"/>
  <c r="H306"/>
  <c r="D306"/>
  <c r="E306" s="1"/>
  <c r="E305" s="1"/>
  <c r="C305"/>
  <c r="H305" s="1"/>
  <c r="H304"/>
  <c r="D304"/>
  <c r="E304" s="1"/>
  <c r="H303"/>
  <c r="D303"/>
  <c r="E303" s="1"/>
  <c r="C302"/>
  <c r="H302" s="1"/>
  <c r="H301"/>
  <c r="D301"/>
  <c r="E301" s="1"/>
  <c r="H300"/>
  <c r="D300"/>
  <c r="E300" s="1"/>
  <c r="H299"/>
  <c r="D299"/>
  <c r="H298"/>
  <c r="C298"/>
  <c r="H297"/>
  <c r="D297"/>
  <c r="E297" s="1"/>
  <c r="E296" s="1"/>
  <c r="C296"/>
  <c r="H296" s="1"/>
  <c r="H295"/>
  <c r="E295"/>
  <c r="D295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E280"/>
  <c r="D280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E270"/>
  <c r="D270"/>
  <c r="H269"/>
  <c r="D269"/>
  <c r="E269" s="1"/>
  <c r="H268"/>
  <c r="D268"/>
  <c r="E268" s="1"/>
  <c r="H267"/>
  <c r="D267"/>
  <c r="E267" s="1"/>
  <c r="H266"/>
  <c r="D266"/>
  <c r="E266" s="1"/>
  <c r="H265"/>
  <c r="H264"/>
  <c r="D264"/>
  <c r="E264" s="1"/>
  <c r="H262"/>
  <c r="D262"/>
  <c r="E262" s="1"/>
  <c r="H261"/>
  <c r="D261"/>
  <c r="E261" s="1"/>
  <c r="H260"/>
  <c r="C260"/>
  <c r="D252"/>
  <c r="E252" s="1"/>
  <c r="D251"/>
  <c r="E251" s="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E241"/>
  <c r="D241"/>
  <c r="D240"/>
  <c r="E240" s="1"/>
  <c r="C239"/>
  <c r="C238" s="1"/>
  <c r="D237"/>
  <c r="D236" s="1"/>
  <c r="D235" s="1"/>
  <c r="C236"/>
  <c r="C235" s="1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/>
  <c r="D221"/>
  <c r="E221" s="1"/>
  <c r="E220" s="1"/>
  <c r="C220"/>
  <c r="D219"/>
  <c r="E219" s="1"/>
  <c r="E218"/>
  <c r="D218"/>
  <c r="D217"/>
  <c r="E217" s="1"/>
  <c r="C216"/>
  <c r="D214"/>
  <c r="E214" s="1"/>
  <c r="E213" s="1"/>
  <c r="D213"/>
  <c r="C213"/>
  <c r="D212"/>
  <c r="E212" s="1"/>
  <c r="E211" s="1"/>
  <c r="C211"/>
  <c r="D210"/>
  <c r="E210" s="1"/>
  <c r="D209"/>
  <c r="E209" s="1"/>
  <c r="D208"/>
  <c r="C207"/>
  <c r="D206"/>
  <c r="E206" s="1"/>
  <c r="D205"/>
  <c r="E205" s="1"/>
  <c r="C204"/>
  <c r="C203" s="1"/>
  <c r="D202"/>
  <c r="E202" s="1"/>
  <c r="E201" s="1"/>
  <c r="E200" s="1"/>
  <c r="D201"/>
  <c r="D200" s="1"/>
  <c r="C201"/>
  <c r="C200" s="1"/>
  <c r="D199"/>
  <c r="E199" s="1"/>
  <c r="E198" s="1"/>
  <c r="E197" s="1"/>
  <c r="C198"/>
  <c r="C197" s="1"/>
  <c r="D196"/>
  <c r="E196" s="1"/>
  <c r="E195" s="1"/>
  <c r="D195"/>
  <c r="C195"/>
  <c r="D194"/>
  <c r="D193" s="1"/>
  <c r="C193"/>
  <c r="D192"/>
  <c r="E192" s="1"/>
  <c r="D191"/>
  <c r="E191" s="1"/>
  <c r="D190"/>
  <c r="E190" s="1"/>
  <c r="C189"/>
  <c r="C188" s="1"/>
  <c r="D187"/>
  <c r="E187" s="1"/>
  <c r="D186"/>
  <c r="C185"/>
  <c r="D183"/>
  <c r="D182" s="1"/>
  <c r="C182"/>
  <c r="C179" s="1"/>
  <c r="D181"/>
  <c r="D180" s="1"/>
  <c r="C180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D167" s="1"/>
  <c r="C167"/>
  <c r="H167" s="1"/>
  <c r="H166"/>
  <c r="D166"/>
  <c r="E166" s="1"/>
  <c r="H165"/>
  <c r="D165"/>
  <c r="D164" s="1"/>
  <c r="C164"/>
  <c r="H164" s="1"/>
  <c r="H162"/>
  <c r="D162"/>
  <c r="E162" s="1"/>
  <c r="H161"/>
  <c r="D161"/>
  <c r="E161" s="1"/>
  <c r="C160"/>
  <c r="H160" s="1"/>
  <c r="H159"/>
  <c r="E159"/>
  <c r="D159"/>
  <c r="H158"/>
  <c r="D158"/>
  <c r="C157"/>
  <c r="H157" s="1"/>
  <c r="H156"/>
  <c r="D156"/>
  <c r="E156" s="1"/>
  <c r="H155"/>
  <c r="D155"/>
  <c r="C154"/>
  <c r="H151"/>
  <c r="D151"/>
  <c r="E151" s="1"/>
  <c r="H150"/>
  <c r="D150"/>
  <c r="C149"/>
  <c r="H149" s="1"/>
  <c r="H148"/>
  <c r="D148"/>
  <c r="E148" s="1"/>
  <c r="H147"/>
  <c r="D147"/>
  <c r="C146"/>
  <c r="H146" s="1"/>
  <c r="H145"/>
  <c r="E145"/>
  <c r="D145"/>
  <c r="H144"/>
  <c r="D144"/>
  <c r="C143"/>
  <c r="H143" s="1"/>
  <c r="H142"/>
  <c r="D142"/>
  <c r="E142" s="1"/>
  <c r="H141"/>
  <c r="D14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C132"/>
  <c r="H132" s="1"/>
  <c r="H131"/>
  <c r="E131"/>
  <c r="D131"/>
  <c r="H130"/>
  <c r="D130"/>
  <c r="C129"/>
  <c r="H129" s="1"/>
  <c r="H128"/>
  <c r="D128"/>
  <c r="E128" s="1"/>
  <c r="H127"/>
  <c r="D127"/>
  <c r="C126"/>
  <c r="H126" s="1"/>
  <c r="H125"/>
  <c r="D125"/>
  <c r="E125" s="1"/>
  <c r="H124"/>
  <c r="D124"/>
  <c r="C123"/>
  <c r="H123" s="1"/>
  <c r="H122"/>
  <c r="D122"/>
  <c r="E122" s="1"/>
  <c r="H121"/>
  <c r="D121"/>
  <c r="D120" s="1"/>
  <c r="C120"/>
  <c r="H120" s="1"/>
  <c r="H119"/>
  <c r="D119"/>
  <c r="E119" s="1"/>
  <c r="H118"/>
  <c r="E118"/>
  <c r="D118"/>
  <c r="D117"/>
  <c r="C117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E103"/>
  <c r="D103"/>
  <c r="H102"/>
  <c r="D102"/>
  <c r="E102" s="1"/>
  <c r="H101"/>
  <c r="D101"/>
  <c r="E101" s="1"/>
  <c r="H100"/>
  <c r="D100"/>
  <c r="E100" s="1"/>
  <c r="H99"/>
  <c r="D99"/>
  <c r="E99" s="1"/>
  <c r="H98"/>
  <c r="D98"/>
  <c r="E98" s="1"/>
  <c r="C97"/>
  <c r="H97" s="1"/>
  <c r="J97" s="1"/>
  <c r="H96"/>
  <c r="D96"/>
  <c r="E96" s="1"/>
  <c r="H95"/>
  <c r="E95"/>
  <c r="D95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E79"/>
  <c r="D79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D63"/>
  <c r="E63" s="1"/>
  <c r="H62"/>
  <c r="D62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E53"/>
  <c r="D53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E33"/>
  <c r="D33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E25"/>
  <c r="D25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E17"/>
  <c r="D17"/>
  <c r="H16"/>
  <c r="D16"/>
  <c r="E16" s="1"/>
  <c r="H15"/>
  <c r="D15"/>
  <c r="E15" s="1"/>
  <c r="H14"/>
  <c r="D14"/>
  <c r="E14" s="1"/>
  <c r="H13"/>
  <c r="D13"/>
  <c r="E13" s="1"/>
  <c r="H12"/>
  <c r="D12"/>
  <c r="E12" s="1"/>
  <c r="H11"/>
  <c r="J11" s="1"/>
  <c r="C1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C83" i="42" l="1"/>
  <c r="D203" i="40"/>
  <c r="D178" s="1"/>
  <c r="D177" s="1"/>
  <c r="E121" i="38"/>
  <c r="C163"/>
  <c r="H163" s="1"/>
  <c r="J163" s="1"/>
  <c r="D204"/>
  <c r="D211"/>
  <c r="D233"/>
  <c r="D459"/>
  <c r="E539"/>
  <c r="E578"/>
  <c r="D587"/>
  <c r="E599"/>
  <c r="E766"/>
  <c r="E765" s="1"/>
  <c r="E768"/>
  <c r="E767" s="1"/>
  <c r="E444" i="40"/>
  <c r="E551"/>
  <c r="E550" s="1"/>
  <c r="E263"/>
  <c r="E136" i="38"/>
  <c r="E117"/>
  <c r="E189"/>
  <c r="C215"/>
  <c r="E289"/>
  <c r="D477"/>
  <c r="E733"/>
  <c r="E484" i="40"/>
  <c r="C116" i="38"/>
  <c r="H116" s="1"/>
  <c r="J116" s="1"/>
  <c r="D163"/>
  <c r="D185"/>
  <c r="D184" s="1"/>
  <c r="D198"/>
  <c r="D197" s="1"/>
  <c r="D216"/>
  <c r="E216"/>
  <c r="D239"/>
  <c r="D238" s="1"/>
  <c r="E239"/>
  <c r="E238" s="1"/>
  <c r="E250"/>
  <c r="D382"/>
  <c r="D395"/>
  <c r="C528"/>
  <c r="H528" s="1"/>
  <c r="C717"/>
  <c r="H717" s="1"/>
  <c r="J717" s="1"/>
  <c r="D746"/>
  <c r="D772"/>
  <c r="D771" s="1"/>
  <c r="D340" i="40"/>
  <c r="D263"/>
  <c r="E726"/>
  <c r="E725" s="1"/>
  <c r="C559"/>
  <c r="D559" s="1"/>
  <c r="E559" s="1"/>
  <c r="D726"/>
  <c r="D725" s="1"/>
  <c r="E716"/>
  <c r="D561"/>
  <c r="E483"/>
  <c r="D483"/>
  <c r="D339"/>
  <c r="C258"/>
  <c r="C257" s="1"/>
  <c r="D259"/>
  <c r="E259"/>
  <c r="E178"/>
  <c r="E177" s="1"/>
  <c r="D153"/>
  <c r="D152" s="1"/>
  <c r="D135"/>
  <c r="E135"/>
  <c r="C115"/>
  <c r="C114" s="1"/>
  <c r="E116"/>
  <c r="C2"/>
  <c r="E67"/>
  <c r="D67"/>
  <c r="E3"/>
  <c r="D3"/>
  <c r="E645"/>
  <c r="E340"/>
  <c r="E339" s="1"/>
  <c r="E561"/>
  <c r="E153"/>
  <c r="E152" s="1"/>
  <c r="D116"/>
  <c r="E244" i="38"/>
  <c r="E243" s="1"/>
  <c r="C178"/>
  <c r="H178" s="1"/>
  <c r="J178" s="1"/>
  <c r="E215"/>
  <c r="H348"/>
  <c r="C340"/>
  <c r="H340" s="1"/>
  <c r="D676"/>
  <c r="E677"/>
  <c r="E676" s="1"/>
  <c r="E762"/>
  <c r="E761" s="1"/>
  <c r="E760" s="1"/>
  <c r="D761"/>
  <c r="D760" s="1"/>
  <c r="D61"/>
  <c r="D97"/>
  <c r="E165"/>
  <c r="E164" s="1"/>
  <c r="E168"/>
  <c r="E167" s="1"/>
  <c r="D229"/>
  <c r="D228" s="1"/>
  <c r="E237"/>
  <c r="E236" s="1"/>
  <c r="E235" s="1"/>
  <c r="D244"/>
  <c r="D243" s="1"/>
  <c r="E373"/>
  <c r="E409"/>
  <c r="E642"/>
  <c r="D679"/>
  <c r="E680"/>
  <c r="E679" s="1"/>
  <c r="E690"/>
  <c r="E687" s="1"/>
  <c r="D687"/>
  <c r="D718"/>
  <c r="E719"/>
  <c r="E718" s="1"/>
  <c r="E759"/>
  <c r="E756" s="1"/>
  <c r="E755" s="1"/>
  <c r="D756"/>
  <c r="D755" s="1"/>
  <c r="D11"/>
  <c r="H117"/>
  <c r="E171"/>
  <c r="D207"/>
  <c r="D203" s="1"/>
  <c r="E265"/>
  <c r="D315"/>
  <c r="E316"/>
  <c r="E315" s="1"/>
  <c r="D344"/>
  <c r="E345"/>
  <c r="E344" s="1"/>
  <c r="E360"/>
  <c r="E357" s="1"/>
  <c r="E388"/>
  <c r="E395"/>
  <c r="E463"/>
  <c r="E548"/>
  <c r="E547" s="1"/>
  <c r="D547"/>
  <c r="E598"/>
  <c r="E595" s="1"/>
  <c r="D595"/>
  <c r="D610"/>
  <c r="E611"/>
  <c r="E665"/>
  <c r="D743"/>
  <c r="E772"/>
  <c r="E771" s="1"/>
  <c r="E174"/>
  <c r="D522"/>
  <c r="E523"/>
  <c r="D531"/>
  <c r="E532"/>
  <c r="D741"/>
  <c r="E742"/>
  <c r="E741" s="1"/>
  <c r="E4"/>
  <c r="E38"/>
  <c r="E97"/>
  <c r="E160"/>
  <c r="D179"/>
  <c r="E183"/>
  <c r="E182" s="1"/>
  <c r="E194"/>
  <c r="E193" s="1"/>
  <c r="E188" s="1"/>
  <c r="E208"/>
  <c r="E207" s="1"/>
  <c r="E229"/>
  <c r="E228" s="1"/>
  <c r="D298"/>
  <c r="E299"/>
  <c r="E298" s="1"/>
  <c r="E325"/>
  <c r="E353"/>
  <c r="D362"/>
  <c r="E392"/>
  <c r="C444"/>
  <c r="H444" s="1"/>
  <c r="E491"/>
  <c r="E504"/>
  <c r="D556"/>
  <c r="E557"/>
  <c r="E556" s="1"/>
  <c r="E551" s="1"/>
  <c r="E550" s="1"/>
  <c r="D628"/>
  <c r="E629"/>
  <c r="E664"/>
  <c r="E661" s="1"/>
  <c r="D661"/>
  <c r="E674"/>
  <c r="E671" s="1"/>
  <c r="D671"/>
  <c r="E722"/>
  <c r="E302"/>
  <c r="E308"/>
  <c r="E348"/>
  <c r="E368"/>
  <c r="E404"/>
  <c r="E422"/>
  <c r="E429"/>
  <c r="E450"/>
  <c r="E494"/>
  <c r="E514"/>
  <c r="E513" s="1"/>
  <c r="E509" s="1"/>
  <c r="E552"/>
  <c r="E562"/>
  <c r="E569"/>
  <c r="E695"/>
  <c r="E694" s="1"/>
  <c r="E728"/>
  <c r="E727" s="1"/>
  <c r="E732"/>
  <c r="E731" s="1"/>
  <c r="E730" s="1"/>
  <c r="D768"/>
  <c r="D767" s="1"/>
  <c r="E328"/>
  <c r="E412"/>
  <c r="E577"/>
  <c r="E581"/>
  <c r="E638"/>
  <c r="C743"/>
  <c r="C726" s="1"/>
  <c r="D751"/>
  <c r="D750" s="1"/>
  <c r="D726" s="1"/>
  <c r="D725" s="1"/>
  <c r="E120"/>
  <c r="E11"/>
  <c r="E68"/>
  <c r="E130"/>
  <c r="E129" s="1"/>
  <c r="D129"/>
  <c r="E141"/>
  <c r="E140" s="1"/>
  <c r="D140"/>
  <c r="E158"/>
  <c r="E157" s="1"/>
  <c r="D157"/>
  <c r="C3"/>
  <c r="D38"/>
  <c r="E62"/>
  <c r="E61" s="1"/>
  <c r="D68"/>
  <c r="D67" s="1"/>
  <c r="C135"/>
  <c r="H135" s="1"/>
  <c r="J135" s="1"/>
  <c r="D136"/>
  <c r="E223"/>
  <c r="E222" s="1"/>
  <c r="E382"/>
  <c r="E399"/>
  <c r="E445"/>
  <c r="E468"/>
  <c r="E538"/>
  <c r="E587"/>
  <c r="E603"/>
  <c r="E646"/>
  <c r="E653"/>
  <c r="E700"/>
  <c r="E133"/>
  <c r="E132" s="1"/>
  <c r="D132"/>
  <c r="E144"/>
  <c r="E143" s="1"/>
  <c r="D143"/>
  <c r="H154"/>
  <c r="C153"/>
  <c r="E616"/>
  <c r="E124"/>
  <c r="E123" s="1"/>
  <c r="D123"/>
  <c r="E147"/>
  <c r="E146" s="1"/>
  <c r="D146"/>
  <c r="D4"/>
  <c r="D3" s="1"/>
  <c r="D2" s="1"/>
  <c r="C67"/>
  <c r="H67" s="1"/>
  <c r="J67" s="1"/>
  <c r="E204"/>
  <c r="E260"/>
  <c r="E331"/>
  <c r="E362"/>
  <c r="E416"/>
  <c r="E455"/>
  <c r="E486"/>
  <c r="E522"/>
  <c r="E531"/>
  <c r="E528" s="1"/>
  <c r="E610"/>
  <c r="E628"/>
  <c r="E683"/>
  <c r="E743"/>
  <c r="E751"/>
  <c r="E750" s="1"/>
  <c r="E127"/>
  <c r="E126" s="1"/>
  <c r="D126"/>
  <c r="E150"/>
  <c r="E149" s="1"/>
  <c r="D149"/>
  <c r="E155"/>
  <c r="E154" s="1"/>
  <c r="E153" s="1"/>
  <c r="D154"/>
  <c r="H484"/>
  <c r="C483"/>
  <c r="H483" s="1"/>
  <c r="J483" s="1"/>
  <c r="D160"/>
  <c r="D171"/>
  <c r="E181"/>
  <c r="E180" s="1"/>
  <c r="E179" s="1"/>
  <c r="E186"/>
  <c r="E185" s="1"/>
  <c r="E184" s="1"/>
  <c r="C263"/>
  <c r="D289"/>
  <c r="D305"/>
  <c r="C314"/>
  <c r="H314" s="1"/>
  <c r="D325"/>
  <c r="D331"/>
  <c r="C339"/>
  <c r="H339" s="1"/>
  <c r="J339" s="1"/>
  <c r="D348"/>
  <c r="D353"/>
  <c r="D368"/>
  <c r="D373"/>
  <c r="D378"/>
  <c r="D388"/>
  <c r="D399"/>
  <c r="D404"/>
  <c r="D409"/>
  <c r="D429"/>
  <c r="D463"/>
  <c r="D468"/>
  <c r="H486"/>
  <c r="D494"/>
  <c r="D504"/>
  <c r="D509"/>
  <c r="D529"/>
  <c r="D528" s="1"/>
  <c r="D552"/>
  <c r="D551" s="1"/>
  <c r="D550" s="1"/>
  <c r="C561"/>
  <c r="D569"/>
  <c r="D599"/>
  <c r="D642"/>
  <c r="D646"/>
  <c r="D665"/>
  <c r="D700"/>
  <c r="C716"/>
  <c r="H716" s="1"/>
  <c r="J716" s="1"/>
  <c r="D722"/>
  <c r="D717" s="1"/>
  <c r="D716" s="1"/>
  <c r="E740"/>
  <c r="E739" s="1"/>
  <c r="E778"/>
  <c r="E777" s="1"/>
  <c r="D189"/>
  <c r="D188" s="1"/>
  <c r="D220"/>
  <c r="D215" s="1"/>
  <c r="D223"/>
  <c r="D222" s="1"/>
  <c r="D250"/>
  <c r="D260"/>
  <c r="D265"/>
  <c r="D416"/>
  <c r="C170"/>
  <c r="H170" s="1"/>
  <c r="J170" s="1"/>
  <c r="D174"/>
  <c r="D296"/>
  <c r="D302"/>
  <c r="D308"/>
  <c r="D328"/>
  <c r="D412"/>
  <c r="D422"/>
  <c r="D445"/>
  <c r="D450"/>
  <c r="D455"/>
  <c r="D486"/>
  <c r="D491"/>
  <c r="D497"/>
  <c r="C551"/>
  <c r="D562"/>
  <c r="D581"/>
  <c r="D616"/>
  <c r="D638"/>
  <c r="C645"/>
  <c r="H645" s="1"/>
  <c r="J645" s="1"/>
  <c r="D653"/>
  <c r="D683"/>
  <c r="C468" i="36"/>
  <c r="C409"/>
  <c r="H409" s="1"/>
  <c r="C289"/>
  <c r="C513"/>
  <c r="H513" s="1"/>
  <c r="C486" i="35"/>
  <c r="C455"/>
  <c r="H455" s="1"/>
  <c r="C422"/>
  <c r="C513" i="34"/>
  <c r="H513" s="1"/>
  <c r="C491"/>
  <c r="C486" i="33"/>
  <c r="F28" i="16"/>
  <c r="D778" i="37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C768"/>
  <c r="C767" s="1"/>
  <c r="D766"/>
  <c r="E766" s="1"/>
  <c r="E765" s="1"/>
  <c r="C765"/>
  <c r="D764"/>
  <c r="E764" s="1"/>
  <c r="D763"/>
  <c r="E763" s="1"/>
  <c r="D762"/>
  <c r="E762" s="1"/>
  <c r="C761"/>
  <c r="C760" s="1"/>
  <c r="D759"/>
  <c r="E759" s="1"/>
  <c r="D758"/>
  <c r="E758" s="1"/>
  <c r="D757"/>
  <c r="E757" s="1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D746" s="1"/>
  <c r="C746"/>
  <c r="D745"/>
  <c r="D744" s="1"/>
  <c r="C744"/>
  <c r="D742"/>
  <c r="E742" s="1"/>
  <c r="E741" s="1"/>
  <c r="C741"/>
  <c r="D740"/>
  <c r="D739" s="1"/>
  <c r="C739"/>
  <c r="D738"/>
  <c r="E738" s="1"/>
  <c r="D737"/>
  <c r="E737" s="1"/>
  <c r="D736"/>
  <c r="E736" s="1"/>
  <c r="D735"/>
  <c r="C734"/>
  <c r="C733" s="1"/>
  <c r="D732"/>
  <c r="E732" s="1"/>
  <c r="E731" s="1"/>
  <c r="E730" s="1"/>
  <c r="C731"/>
  <c r="C730" s="1"/>
  <c r="D729"/>
  <c r="E729" s="1"/>
  <c r="D728"/>
  <c r="D727" s="1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H688"/>
  <c r="D688"/>
  <c r="E688" s="1"/>
  <c r="C687"/>
  <c r="H687" s="1"/>
  <c r="H686"/>
  <c r="D686"/>
  <c r="E686" s="1"/>
  <c r="H685"/>
  <c r="D685"/>
  <c r="E685" s="1"/>
  <c r="H684"/>
  <c r="D684"/>
  <c r="E684" s="1"/>
  <c r="D683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E677" s="1"/>
  <c r="C676"/>
  <c r="H676" s="1"/>
  <c r="H675"/>
  <c r="D675"/>
  <c r="E675" s="1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C665"/>
  <c r="H665" s="1"/>
  <c r="H664"/>
  <c r="D664"/>
  <c r="E664" s="1"/>
  <c r="H663"/>
  <c r="D663"/>
  <c r="E663" s="1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D654"/>
  <c r="C653"/>
  <c r="H653" s="1"/>
  <c r="H652"/>
  <c r="D652"/>
  <c r="E652" s="1"/>
  <c r="H651"/>
  <c r="D651"/>
  <c r="E651" s="1"/>
  <c r="H650"/>
  <c r="D650"/>
  <c r="E650" s="1"/>
  <c r="H649"/>
  <c r="D649"/>
  <c r="H648"/>
  <c r="D648"/>
  <c r="E648" s="1"/>
  <c r="H647"/>
  <c r="D647"/>
  <c r="E647" s="1"/>
  <c r="C646"/>
  <c r="H644"/>
  <c r="D644"/>
  <c r="E644" s="1"/>
  <c r="H643"/>
  <c r="D643"/>
  <c r="E643" s="1"/>
  <c r="C642"/>
  <c r="H642" s="1"/>
  <c r="J642" s="1"/>
  <c r="H641"/>
  <c r="D641"/>
  <c r="E641" s="1"/>
  <c r="H640"/>
  <c r="D640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H563"/>
  <c r="D563"/>
  <c r="E563" s="1"/>
  <c r="C562"/>
  <c r="H562" s="1"/>
  <c r="H558"/>
  <c r="D558"/>
  <c r="H557"/>
  <c r="D557"/>
  <c r="E557" s="1"/>
  <c r="C556"/>
  <c r="H556" s="1"/>
  <c r="H555"/>
  <c r="D555"/>
  <c r="E555" s="1"/>
  <c r="H554"/>
  <c r="D554"/>
  <c r="E554" s="1"/>
  <c r="H553"/>
  <c r="D553"/>
  <c r="C552"/>
  <c r="H549"/>
  <c r="D549"/>
  <c r="E549" s="1"/>
  <c r="H548"/>
  <c r="D548"/>
  <c r="C547"/>
  <c r="H547" s="1"/>
  <c r="J547" s="1"/>
  <c r="H546"/>
  <c r="D546"/>
  <c r="H545"/>
  <c r="D545"/>
  <c r="E545" s="1"/>
  <c r="C544"/>
  <c r="C538" s="1"/>
  <c r="H538" s="1"/>
  <c r="H543"/>
  <c r="D543"/>
  <c r="E543" s="1"/>
  <c r="H542"/>
  <c r="D542"/>
  <c r="E542" s="1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D535"/>
  <c r="E535" s="1"/>
  <c r="H534"/>
  <c r="D534"/>
  <c r="E534" s="1"/>
  <c r="H533"/>
  <c r="D533"/>
  <c r="E533" s="1"/>
  <c r="H532"/>
  <c r="D532"/>
  <c r="C531"/>
  <c r="H530"/>
  <c r="D530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H510"/>
  <c r="D510"/>
  <c r="E510" s="1"/>
  <c r="H508"/>
  <c r="D508"/>
  <c r="E508" s="1"/>
  <c r="H507"/>
  <c r="D507"/>
  <c r="E507" s="1"/>
  <c r="H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C497"/>
  <c r="H497" s="1"/>
  <c r="H496"/>
  <c r="D496"/>
  <c r="H495"/>
  <c r="D495"/>
  <c r="E495" s="1"/>
  <c r="C494"/>
  <c r="H494" s="1"/>
  <c r="H493"/>
  <c r="D493"/>
  <c r="E493" s="1"/>
  <c r="H492"/>
  <c r="D492"/>
  <c r="E492" s="1"/>
  <c r="C491"/>
  <c r="H491" s="1"/>
  <c r="H490"/>
  <c r="D490"/>
  <c r="E490" s="1"/>
  <c r="H489"/>
  <c r="D489"/>
  <c r="H488"/>
  <c r="D488"/>
  <c r="E488" s="1"/>
  <c r="H487"/>
  <c r="D487"/>
  <c r="E487" s="1"/>
  <c r="C486"/>
  <c r="H486" s="1"/>
  <c r="H485"/>
  <c r="D485"/>
  <c r="H482"/>
  <c r="H481"/>
  <c r="D481"/>
  <c r="E481" s="1"/>
  <c r="H480"/>
  <c r="D480"/>
  <c r="E480" s="1"/>
  <c r="H479"/>
  <c r="D479"/>
  <c r="E479" s="1"/>
  <c r="H478"/>
  <c r="D478"/>
  <c r="C477"/>
  <c r="H477" s="1"/>
  <c r="H476"/>
  <c r="D476"/>
  <c r="E476" s="1"/>
  <c r="H475"/>
  <c r="D475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D469"/>
  <c r="E469" s="1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C459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H452"/>
  <c r="D452"/>
  <c r="E452" s="1"/>
  <c r="H451"/>
  <c r="D451"/>
  <c r="E451" s="1"/>
  <c r="C450"/>
  <c r="H450" s="1"/>
  <c r="H449"/>
  <c r="D449"/>
  <c r="E449" s="1"/>
  <c r="H448"/>
  <c r="D448"/>
  <c r="E448" s="1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C416"/>
  <c r="H416" s="1"/>
  <c r="H415"/>
  <c r="D415"/>
  <c r="E415" s="1"/>
  <c r="H414"/>
  <c r="D414"/>
  <c r="E414" s="1"/>
  <c r="H413"/>
  <c r="D413"/>
  <c r="C412"/>
  <c r="H412" s="1"/>
  <c r="H411"/>
  <c r="D411"/>
  <c r="E411" s="1"/>
  <c r="H410"/>
  <c r="D410"/>
  <c r="C409"/>
  <c r="H409" s="1"/>
  <c r="H408"/>
  <c r="D408"/>
  <c r="E408" s="1"/>
  <c r="H407"/>
  <c r="D407"/>
  <c r="E407" s="1"/>
  <c r="H406"/>
  <c r="D406"/>
  <c r="E406" s="1"/>
  <c r="H405"/>
  <c r="D405"/>
  <c r="E405" s="1"/>
  <c r="C404"/>
  <c r="H404" s="1"/>
  <c r="H403"/>
  <c r="D403"/>
  <c r="E403" s="1"/>
  <c r="H402"/>
  <c r="D402"/>
  <c r="E402" s="1"/>
  <c r="H401"/>
  <c r="D401"/>
  <c r="E401" s="1"/>
  <c r="H400"/>
  <c r="D400"/>
  <c r="E400" s="1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C392"/>
  <c r="H392" s="1"/>
  <c r="H391"/>
  <c r="D391"/>
  <c r="E391" s="1"/>
  <c r="H390"/>
  <c r="D390"/>
  <c r="E390" s="1"/>
  <c r="H389"/>
  <c r="D389"/>
  <c r="E389" s="1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E369"/>
  <c r="D369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E354" s="1"/>
  <c r="C353"/>
  <c r="H353" s="1"/>
  <c r="H352"/>
  <c r="D352"/>
  <c r="E352" s="1"/>
  <c r="H351"/>
  <c r="D351"/>
  <c r="E351" s="1"/>
  <c r="H350"/>
  <c r="D350"/>
  <c r="E350" s="1"/>
  <c r="H349"/>
  <c r="D349"/>
  <c r="E349" s="1"/>
  <c r="C348"/>
  <c r="H348" s="1"/>
  <c r="H347"/>
  <c r="D347"/>
  <c r="E347" s="1"/>
  <c r="H346"/>
  <c r="D346"/>
  <c r="E346" s="1"/>
  <c r="H345"/>
  <c r="D345"/>
  <c r="C344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D330"/>
  <c r="E330" s="1"/>
  <c r="H329"/>
  <c r="D329"/>
  <c r="E329" s="1"/>
  <c r="C328"/>
  <c r="H328" s="1"/>
  <c r="H327"/>
  <c r="D327"/>
  <c r="E327" s="1"/>
  <c r="H326"/>
  <c r="D326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C308"/>
  <c r="H308" s="1"/>
  <c r="H307"/>
  <c r="D307"/>
  <c r="H306"/>
  <c r="D306"/>
  <c r="E306" s="1"/>
  <c r="C305"/>
  <c r="H305" s="1"/>
  <c r="H304"/>
  <c r="D304"/>
  <c r="E304" s="1"/>
  <c r="H303"/>
  <c r="D303"/>
  <c r="E303" s="1"/>
  <c r="C302"/>
  <c r="H302" s="1"/>
  <c r="H301"/>
  <c r="D301"/>
  <c r="E301" s="1"/>
  <c r="H300"/>
  <c r="D300"/>
  <c r="E300" s="1"/>
  <c r="H299"/>
  <c r="D299"/>
  <c r="E299" s="1"/>
  <c r="C298"/>
  <c r="H298" s="1"/>
  <c r="H297"/>
  <c r="D297"/>
  <c r="E297" s="1"/>
  <c r="E296" s="1"/>
  <c r="C296"/>
  <c r="H296" s="1"/>
  <c r="H295"/>
  <c r="D295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E273"/>
  <c r="D273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H266"/>
  <c r="D266"/>
  <c r="E266" s="1"/>
  <c r="C265"/>
  <c r="H265" s="1"/>
  <c r="H264"/>
  <c r="D264"/>
  <c r="E264" s="1"/>
  <c r="H262"/>
  <c r="D262"/>
  <c r="E262" s="1"/>
  <c r="H261"/>
  <c r="D261"/>
  <c r="E261" s="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D240"/>
  <c r="E240" s="1"/>
  <c r="C239"/>
  <c r="C238" s="1"/>
  <c r="D237"/>
  <c r="D236" s="1"/>
  <c r="D235" s="1"/>
  <c r="C236"/>
  <c r="C235" s="1"/>
  <c r="D234"/>
  <c r="C233"/>
  <c r="D232"/>
  <c r="E232" s="1"/>
  <c r="D231"/>
  <c r="E231" s="1"/>
  <c r="D230"/>
  <c r="E230" s="1"/>
  <c r="C229"/>
  <c r="C228" s="1"/>
  <c r="D227"/>
  <c r="E227" s="1"/>
  <c r="D226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C216"/>
  <c r="D214"/>
  <c r="E214" s="1"/>
  <c r="E213" s="1"/>
  <c r="C213"/>
  <c r="D212"/>
  <c r="D211" s="1"/>
  <c r="C211"/>
  <c r="D210"/>
  <c r="E210" s="1"/>
  <c r="D209"/>
  <c r="E209" s="1"/>
  <c r="D208"/>
  <c r="C207"/>
  <c r="D206"/>
  <c r="E206" s="1"/>
  <c r="D205"/>
  <c r="E205" s="1"/>
  <c r="C204"/>
  <c r="D202"/>
  <c r="D201" s="1"/>
  <c r="D200" s="1"/>
  <c r="C201"/>
  <c r="C200" s="1"/>
  <c r="D199"/>
  <c r="D198" s="1"/>
  <c r="D197" s="1"/>
  <c r="C198"/>
  <c r="C197" s="1"/>
  <c r="D196"/>
  <c r="E196" s="1"/>
  <c r="E195" s="1"/>
  <c r="D195"/>
  <c r="C195"/>
  <c r="D194"/>
  <c r="D193" s="1"/>
  <c r="C193"/>
  <c r="D192"/>
  <c r="E192" s="1"/>
  <c r="D191"/>
  <c r="E191" s="1"/>
  <c r="D190"/>
  <c r="C189"/>
  <c r="D187"/>
  <c r="E187" s="1"/>
  <c r="D186"/>
  <c r="E186" s="1"/>
  <c r="C185"/>
  <c r="C184"/>
  <c r="D183"/>
  <c r="E183" s="1"/>
  <c r="E182" s="1"/>
  <c r="C182"/>
  <c r="D181"/>
  <c r="D180" s="1"/>
  <c r="C180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69"/>
  <c r="D169"/>
  <c r="E169" s="1"/>
  <c r="H168"/>
  <c r="D168"/>
  <c r="E168" s="1"/>
  <c r="C167"/>
  <c r="H167" s="1"/>
  <c r="H166"/>
  <c r="D166"/>
  <c r="E166" s="1"/>
  <c r="H165"/>
  <c r="D165"/>
  <c r="C164"/>
  <c r="H162"/>
  <c r="D162"/>
  <c r="E162" s="1"/>
  <c r="H161"/>
  <c r="D161"/>
  <c r="E161" s="1"/>
  <c r="C160"/>
  <c r="H160" s="1"/>
  <c r="H159"/>
  <c r="D159"/>
  <c r="E159" s="1"/>
  <c r="H158"/>
  <c r="D158"/>
  <c r="C157"/>
  <c r="H157" s="1"/>
  <c r="H156"/>
  <c r="D156"/>
  <c r="E156" s="1"/>
  <c r="H155"/>
  <c r="D155"/>
  <c r="E155" s="1"/>
  <c r="C154"/>
  <c r="H151"/>
  <c r="D151"/>
  <c r="E151" s="1"/>
  <c r="H150"/>
  <c r="D150"/>
  <c r="E150" s="1"/>
  <c r="C149"/>
  <c r="H149" s="1"/>
  <c r="H148"/>
  <c r="D148"/>
  <c r="E148" s="1"/>
  <c r="H147"/>
  <c r="D147"/>
  <c r="E147" s="1"/>
  <c r="C146"/>
  <c r="H146" s="1"/>
  <c r="H145"/>
  <c r="D145"/>
  <c r="E145" s="1"/>
  <c r="H144"/>
  <c r="D144"/>
  <c r="C143"/>
  <c r="H143" s="1"/>
  <c r="H142"/>
  <c r="D142"/>
  <c r="E142" s="1"/>
  <c r="H141"/>
  <c r="D141"/>
  <c r="C140"/>
  <c r="H140" s="1"/>
  <c r="H139"/>
  <c r="D139"/>
  <c r="E139" s="1"/>
  <c r="H138"/>
  <c r="D138"/>
  <c r="E138" s="1"/>
  <c r="H137"/>
  <c r="D137"/>
  <c r="E137" s="1"/>
  <c r="C136"/>
  <c r="H134"/>
  <c r="D134"/>
  <c r="E134" s="1"/>
  <c r="H133"/>
  <c r="D133"/>
  <c r="E133" s="1"/>
  <c r="E132" s="1"/>
  <c r="C132"/>
  <c r="H132" s="1"/>
  <c r="H131"/>
  <c r="D131"/>
  <c r="E131" s="1"/>
  <c r="H130"/>
  <c r="D130"/>
  <c r="C129"/>
  <c r="H129" s="1"/>
  <c r="H128"/>
  <c r="D128"/>
  <c r="E128" s="1"/>
  <c r="H127"/>
  <c r="D127"/>
  <c r="E127" s="1"/>
  <c r="C126"/>
  <c r="H126" s="1"/>
  <c r="H125"/>
  <c r="D125"/>
  <c r="E125" s="1"/>
  <c r="H124"/>
  <c r="D124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E118" s="1"/>
  <c r="C117"/>
  <c r="H117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E55"/>
  <c r="D55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E21"/>
  <c r="D2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6"/>
  <c r="E778" s="1"/>
  <c r="E777" s="1"/>
  <c r="C777"/>
  <c r="D776"/>
  <c r="E776" s="1"/>
  <c r="D775"/>
  <c r="E775" s="1"/>
  <c r="D774"/>
  <c r="E774" s="1"/>
  <c r="D773"/>
  <c r="C772"/>
  <c r="C771" s="1"/>
  <c r="E770"/>
  <c r="D770"/>
  <c r="D769"/>
  <c r="C768"/>
  <c r="C767" s="1"/>
  <c r="D766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E754" s="1"/>
  <c r="D753"/>
  <c r="E753" s="1"/>
  <c r="D752"/>
  <c r="E752" s="1"/>
  <c r="C751"/>
  <c r="C750" s="1"/>
  <c r="D749"/>
  <c r="E749" s="1"/>
  <c r="D748"/>
  <c r="E748" s="1"/>
  <c r="D747"/>
  <c r="C746"/>
  <c r="D745"/>
  <c r="D744" s="1"/>
  <c r="C744"/>
  <c r="D742"/>
  <c r="E742" s="1"/>
  <c r="E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E732" s="1"/>
  <c r="E731" s="1"/>
  <c r="E730" s="1"/>
  <c r="C731"/>
  <c r="C730" s="1"/>
  <c r="D729"/>
  <c r="E729" s="1"/>
  <c r="D728"/>
  <c r="E728" s="1"/>
  <c r="C727"/>
  <c r="H724"/>
  <c r="D724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H688"/>
  <c r="D688"/>
  <c r="E688" s="1"/>
  <c r="C687"/>
  <c r="H687" s="1"/>
  <c r="H686"/>
  <c r="D686"/>
  <c r="E686" s="1"/>
  <c r="H685"/>
  <c r="D685"/>
  <c r="H684"/>
  <c r="D684"/>
  <c r="E684" s="1"/>
  <c r="C683"/>
  <c r="H683" s="1"/>
  <c r="H682"/>
  <c r="D682"/>
  <c r="E682" s="1"/>
  <c r="H681"/>
  <c r="D68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H672"/>
  <c r="D672"/>
  <c r="E672" s="1"/>
  <c r="C671"/>
  <c r="H670"/>
  <c r="D670"/>
  <c r="E670" s="1"/>
  <c r="H669"/>
  <c r="D669"/>
  <c r="E669" s="1"/>
  <c r="H668"/>
  <c r="D668"/>
  <c r="E668" s="1"/>
  <c r="H667"/>
  <c r="D667"/>
  <c r="H666"/>
  <c r="D666"/>
  <c r="E666" s="1"/>
  <c r="C665"/>
  <c r="H665" s="1"/>
  <c r="H664"/>
  <c r="D664"/>
  <c r="E664" s="1"/>
  <c r="H663"/>
  <c r="D663"/>
  <c r="H662"/>
  <c r="D662"/>
  <c r="E662" s="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C552"/>
  <c r="H552" s="1"/>
  <c r="H549"/>
  <c r="D549"/>
  <c r="E549" s="1"/>
  <c r="H548"/>
  <c r="D548"/>
  <c r="C547"/>
  <c r="H547" s="1"/>
  <c r="J547" s="1"/>
  <c r="H546"/>
  <c r="D546"/>
  <c r="E546" s="1"/>
  <c r="H545"/>
  <c r="D545"/>
  <c r="C544"/>
  <c r="C538" s="1"/>
  <c r="H538" s="1"/>
  <c r="H543"/>
  <c r="D543"/>
  <c r="E543" s="1"/>
  <c r="H542"/>
  <c r="D542"/>
  <c r="E542" s="1"/>
  <c r="H541"/>
  <c r="D541"/>
  <c r="E541" s="1"/>
  <c r="H540"/>
  <c r="D540"/>
  <c r="E540" s="1"/>
  <c r="H539"/>
  <c r="D539"/>
  <c r="H537"/>
  <c r="D537"/>
  <c r="E537" s="1"/>
  <c r="H536"/>
  <c r="D536"/>
  <c r="E536" s="1"/>
  <c r="H535"/>
  <c r="D535"/>
  <c r="E535" s="1"/>
  <c r="H534"/>
  <c r="D534"/>
  <c r="E534" s="1"/>
  <c r="H533"/>
  <c r="D533"/>
  <c r="H532"/>
  <c r="D532"/>
  <c r="E532" s="1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D506"/>
  <c r="E506" s="1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E499" s="1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E493" s="1"/>
  <c r="H492"/>
  <c r="D492"/>
  <c r="E492" s="1"/>
  <c r="C491"/>
  <c r="H491" s="1"/>
  <c r="H490"/>
  <c r="D490"/>
  <c r="E490" s="1"/>
  <c r="H489"/>
  <c r="D489"/>
  <c r="E489" s="1"/>
  <c r="H488"/>
  <c r="D488"/>
  <c r="E488" s="1"/>
  <c r="H487"/>
  <c r="D487"/>
  <c r="E487" s="1"/>
  <c r="C486"/>
  <c r="H486" s="1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C477"/>
  <c r="H477" s="1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D469"/>
  <c r="E469" s="1"/>
  <c r="H468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E456" s="1"/>
  <c r="C455"/>
  <c r="H455" s="1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D448"/>
  <c r="E448" s="1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E430" s="1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E413" s="1"/>
  <c r="C412"/>
  <c r="H412" s="1"/>
  <c r="H411"/>
  <c r="D411"/>
  <c r="E411" s="1"/>
  <c r="H410"/>
  <c r="D410"/>
  <c r="E410" s="1"/>
  <c r="H408"/>
  <c r="D408"/>
  <c r="E408" s="1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H373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D365"/>
  <c r="E365" s="1"/>
  <c r="H364"/>
  <c r="D364"/>
  <c r="H363"/>
  <c r="D363"/>
  <c r="E363" s="1"/>
  <c r="C362"/>
  <c r="H362" s="1"/>
  <c r="H361"/>
  <c r="D361"/>
  <c r="E361" s="1"/>
  <c r="H360"/>
  <c r="D360"/>
  <c r="E360" s="1"/>
  <c r="H359"/>
  <c r="D359"/>
  <c r="E359" s="1"/>
  <c r="H358"/>
  <c r="D358"/>
  <c r="E358" s="1"/>
  <c r="C357"/>
  <c r="H357" s="1"/>
  <c r="H356"/>
  <c r="D356"/>
  <c r="E356" s="1"/>
  <c r="H355"/>
  <c r="D355"/>
  <c r="H354"/>
  <c r="D354"/>
  <c r="E354" s="1"/>
  <c r="C353"/>
  <c r="H353" s="1"/>
  <c r="H352"/>
  <c r="D352"/>
  <c r="E352" s="1"/>
  <c r="H351"/>
  <c r="D351"/>
  <c r="E351" s="1"/>
  <c r="H350"/>
  <c r="D350"/>
  <c r="H349"/>
  <c r="D349"/>
  <c r="E349" s="1"/>
  <c r="C348"/>
  <c r="H348" s="1"/>
  <c r="H347"/>
  <c r="D347"/>
  <c r="E347" s="1"/>
  <c r="H346"/>
  <c r="D346"/>
  <c r="E346" s="1"/>
  <c r="H345"/>
  <c r="D345"/>
  <c r="E345" s="1"/>
  <c r="C344"/>
  <c r="H344" s="1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H333"/>
  <c r="D333"/>
  <c r="E333" s="1"/>
  <c r="H332"/>
  <c r="D332"/>
  <c r="E332" s="1"/>
  <c r="C331"/>
  <c r="H331" s="1"/>
  <c r="H330"/>
  <c r="D330"/>
  <c r="E330" s="1"/>
  <c r="H329"/>
  <c r="D329"/>
  <c r="C328"/>
  <c r="H327"/>
  <c r="D327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E316" s="1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C308"/>
  <c r="H308" s="1"/>
  <c r="H307"/>
  <c r="D307"/>
  <c r="E307" s="1"/>
  <c r="H306"/>
  <c r="D306"/>
  <c r="C305"/>
  <c r="H305" s="1"/>
  <c r="H304"/>
  <c r="D304"/>
  <c r="E304" s="1"/>
  <c r="H303"/>
  <c r="D303"/>
  <c r="C302"/>
  <c r="H302" s="1"/>
  <c r="H301"/>
  <c r="D301"/>
  <c r="E301" s="1"/>
  <c r="H300"/>
  <c r="D300"/>
  <c r="E300" s="1"/>
  <c r="H299"/>
  <c r="D299"/>
  <c r="E299" s="1"/>
  <c r="C298"/>
  <c r="H298" s="1"/>
  <c r="H297"/>
  <c r="D297"/>
  <c r="C296"/>
  <c r="H296" s="1"/>
  <c r="H295"/>
  <c r="D295"/>
  <c r="E295" s="1"/>
  <c r="H294"/>
  <c r="D294"/>
  <c r="E294" s="1"/>
  <c r="H293"/>
  <c r="D293"/>
  <c r="E293" s="1"/>
  <c r="H292"/>
  <c r="D292"/>
  <c r="H291"/>
  <c r="D291"/>
  <c r="E291" s="1"/>
  <c r="H290"/>
  <c r="D290"/>
  <c r="E290" s="1"/>
  <c r="H289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E266" s="1"/>
  <c r="C265"/>
  <c r="H264"/>
  <c r="D264"/>
  <c r="E264" s="1"/>
  <c r="H262"/>
  <c r="D262"/>
  <c r="H261"/>
  <c r="D261"/>
  <c r="E261" s="1"/>
  <c r="C260"/>
  <c r="H260" s="1"/>
  <c r="D252"/>
  <c r="E252" s="1"/>
  <c r="D251"/>
  <c r="C250"/>
  <c r="D249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E230" s="1"/>
  <c r="C229"/>
  <c r="D227"/>
  <c r="E227" s="1"/>
  <c r="D226"/>
  <c r="D225"/>
  <c r="E225" s="1"/>
  <c r="D224"/>
  <c r="E224" s="1"/>
  <c r="C223"/>
  <c r="C222" s="1"/>
  <c r="D221"/>
  <c r="D220" s="1"/>
  <c r="C220"/>
  <c r="D219"/>
  <c r="E219" s="1"/>
  <c r="D218"/>
  <c r="E218" s="1"/>
  <c r="D217"/>
  <c r="E217" s="1"/>
  <c r="C216"/>
  <c r="D214"/>
  <c r="C213"/>
  <c r="D212"/>
  <c r="E212" s="1"/>
  <c r="E211" s="1"/>
  <c r="C211"/>
  <c r="D210"/>
  <c r="E210" s="1"/>
  <c r="D209"/>
  <c r="E209" s="1"/>
  <c r="D208"/>
  <c r="C207"/>
  <c r="D206"/>
  <c r="E206" s="1"/>
  <c r="D205"/>
  <c r="C204"/>
  <c r="D202"/>
  <c r="C201"/>
  <c r="C200" s="1"/>
  <c r="D199"/>
  <c r="C198"/>
  <c r="C197" s="1"/>
  <c r="D196"/>
  <c r="C195"/>
  <c r="D194"/>
  <c r="C193"/>
  <c r="D192"/>
  <c r="E192" s="1"/>
  <c r="D191"/>
  <c r="E191" s="1"/>
  <c r="D190"/>
  <c r="C189"/>
  <c r="D187"/>
  <c r="E187" s="1"/>
  <c r="D186"/>
  <c r="C185"/>
  <c r="C184" s="1"/>
  <c r="D183"/>
  <c r="C182"/>
  <c r="D181"/>
  <c r="D180" s="1"/>
  <c r="C180"/>
  <c r="H176"/>
  <c r="D176"/>
  <c r="E176" s="1"/>
  <c r="H175"/>
  <c r="D175"/>
  <c r="C174"/>
  <c r="H174" s="1"/>
  <c r="H173"/>
  <c r="D173"/>
  <c r="H172"/>
  <c r="D172"/>
  <c r="E172" s="1"/>
  <c r="C171"/>
  <c r="H171" s="1"/>
  <c r="H169"/>
  <c r="D169"/>
  <c r="E169" s="1"/>
  <c r="H168"/>
  <c r="D168"/>
  <c r="E168" s="1"/>
  <c r="C167"/>
  <c r="H167" s="1"/>
  <c r="H166"/>
  <c r="D166"/>
  <c r="E166" s="1"/>
  <c r="H165"/>
  <c r="D165"/>
  <c r="E165" s="1"/>
  <c r="C164"/>
  <c r="H164" s="1"/>
  <c r="H162"/>
  <c r="D162"/>
  <c r="H161"/>
  <c r="D161"/>
  <c r="E161" s="1"/>
  <c r="C160"/>
  <c r="H160" s="1"/>
  <c r="H159"/>
  <c r="D159"/>
  <c r="E159" s="1"/>
  <c r="H158"/>
  <c r="D158"/>
  <c r="E158" s="1"/>
  <c r="C157"/>
  <c r="H157" s="1"/>
  <c r="H156"/>
  <c r="D156"/>
  <c r="H155"/>
  <c r="D155"/>
  <c r="E155" s="1"/>
  <c r="C154"/>
  <c r="H151"/>
  <c r="D151"/>
  <c r="H150"/>
  <c r="D150"/>
  <c r="E150" s="1"/>
  <c r="C149"/>
  <c r="H149" s="1"/>
  <c r="H148"/>
  <c r="D148"/>
  <c r="E148" s="1"/>
  <c r="H147"/>
  <c r="D147"/>
  <c r="E147" s="1"/>
  <c r="E146" s="1"/>
  <c r="C146"/>
  <c r="H146" s="1"/>
  <c r="H145"/>
  <c r="D145"/>
  <c r="H144"/>
  <c r="D144"/>
  <c r="E144" s="1"/>
  <c r="C143"/>
  <c r="H143" s="1"/>
  <c r="H142"/>
  <c r="D142"/>
  <c r="E142" s="1"/>
  <c r="H141"/>
  <c r="D14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C132"/>
  <c r="H132" s="1"/>
  <c r="H131"/>
  <c r="D131"/>
  <c r="H130"/>
  <c r="D130"/>
  <c r="E130" s="1"/>
  <c r="C129"/>
  <c r="H129" s="1"/>
  <c r="H128"/>
  <c r="D128"/>
  <c r="E128" s="1"/>
  <c r="H127"/>
  <c r="D127"/>
  <c r="C126"/>
  <c r="H126" s="1"/>
  <c r="H125"/>
  <c r="D125"/>
  <c r="E125" s="1"/>
  <c r="H124"/>
  <c r="D124"/>
  <c r="C123"/>
  <c r="H123" s="1"/>
  <c r="H122"/>
  <c r="D122"/>
  <c r="E122" s="1"/>
  <c r="H121"/>
  <c r="D121"/>
  <c r="C120"/>
  <c r="H120" s="1"/>
  <c r="H119"/>
  <c r="D119"/>
  <c r="E119" s="1"/>
  <c r="H118"/>
  <c r="D118"/>
  <c r="E118" s="1"/>
  <c r="C117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E100" s="1"/>
  <c r="H99"/>
  <c r="D99"/>
  <c r="E99" s="1"/>
  <c r="H98"/>
  <c r="D98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E53"/>
  <c r="D53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E19"/>
  <c r="D19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5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E768" s="1"/>
  <c r="E767" s="1"/>
  <c r="C768"/>
  <c r="C767" s="1"/>
  <c r="D766"/>
  <c r="E766" s="1"/>
  <c r="E765" s="1"/>
  <c r="C765"/>
  <c r="D764"/>
  <c r="E764" s="1"/>
  <c r="D763"/>
  <c r="E763" s="1"/>
  <c r="D762"/>
  <c r="E762" s="1"/>
  <c r="C761"/>
  <c r="C760" s="1"/>
  <c r="D759"/>
  <c r="E759" s="1"/>
  <c r="D758"/>
  <c r="E758" s="1"/>
  <c r="D757"/>
  <c r="E757" s="1"/>
  <c r="C756"/>
  <c r="C755" s="1"/>
  <c r="D754"/>
  <c r="E754" s="1"/>
  <c r="D753"/>
  <c r="D752"/>
  <c r="E752" s="1"/>
  <c r="C751"/>
  <c r="C750" s="1"/>
  <c r="D749"/>
  <c r="E749" s="1"/>
  <c r="D748"/>
  <c r="E748" s="1"/>
  <c r="D747"/>
  <c r="E747" s="1"/>
  <c r="E746" s="1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E736"/>
  <c r="D736"/>
  <c r="D735"/>
  <c r="C734"/>
  <c r="C733"/>
  <c r="D732"/>
  <c r="D731" s="1"/>
  <c r="D730" s="1"/>
  <c r="C731"/>
  <c r="C730" s="1"/>
  <c r="D729"/>
  <c r="D728"/>
  <c r="E728" s="1"/>
  <c r="C727"/>
  <c r="H724"/>
  <c r="D724"/>
  <c r="E724" s="1"/>
  <c r="H723"/>
  <c r="D723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H688"/>
  <c r="E688"/>
  <c r="D688"/>
  <c r="C687"/>
  <c r="H687" s="1"/>
  <c r="H686"/>
  <c r="D686"/>
  <c r="E686" s="1"/>
  <c r="H685"/>
  <c r="D685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C665"/>
  <c r="H665" s="1"/>
  <c r="H664"/>
  <c r="D664"/>
  <c r="E664" s="1"/>
  <c r="H663"/>
  <c r="D663"/>
  <c r="E663" s="1"/>
  <c r="H662"/>
  <c r="D662"/>
  <c r="E662" s="1"/>
  <c r="D661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E647" s="1"/>
  <c r="C646"/>
  <c r="H646" s="1"/>
  <c r="H644"/>
  <c r="D644"/>
  <c r="E644" s="1"/>
  <c r="H643"/>
  <c r="D643"/>
  <c r="E643" s="1"/>
  <c r="C642"/>
  <c r="H642" s="1"/>
  <c r="J642" s="1"/>
  <c r="H641"/>
  <c r="D64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E623" s="1"/>
  <c r="H622"/>
  <c r="D622"/>
  <c r="E622" s="1"/>
  <c r="H621"/>
  <c r="D621"/>
  <c r="E621" s="1"/>
  <c r="H620"/>
  <c r="D620"/>
  <c r="E620" s="1"/>
  <c r="H619"/>
  <c r="D619"/>
  <c r="E619" s="1"/>
  <c r="H618"/>
  <c r="D618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C599"/>
  <c r="H599" s="1"/>
  <c r="H598"/>
  <c r="D598"/>
  <c r="E598" s="1"/>
  <c r="H597"/>
  <c r="D597"/>
  <c r="E597" s="1"/>
  <c r="H596"/>
  <c r="D596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H582"/>
  <c r="D582"/>
  <c r="E582" s="1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C556"/>
  <c r="H556" s="1"/>
  <c r="H555"/>
  <c r="D555"/>
  <c r="H554"/>
  <c r="D554"/>
  <c r="E554" s="1"/>
  <c r="H553"/>
  <c r="D553"/>
  <c r="E553" s="1"/>
  <c r="C552"/>
  <c r="H552" s="1"/>
  <c r="H549"/>
  <c r="D549"/>
  <c r="H548"/>
  <c r="D548"/>
  <c r="E548" s="1"/>
  <c r="C547"/>
  <c r="H547" s="1"/>
  <c r="J547" s="1"/>
  <c r="H546"/>
  <c r="D546"/>
  <c r="E546" s="1"/>
  <c r="H545"/>
  <c r="D545"/>
  <c r="E545" s="1"/>
  <c r="C544"/>
  <c r="C538" s="1"/>
  <c r="H538" s="1"/>
  <c r="H543"/>
  <c r="D543"/>
  <c r="E543" s="1"/>
  <c r="H542"/>
  <c r="D542"/>
  <c r="E542" s="1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D535"/>
  <c r="E535" s="1"/>
  <c r="H534"/>
  <c r="D534"/>
  <c r="E534" s="1"/>
  <c r="H533"/>
  <c r="D533"/>
  <c r="E533" s="1"/>
  <c r="H532"/>
  <c r="D532"/>
  <c r="C531"/>
  <c r="H531" s="1"/>
  <c r="H530"/>
  <c r="D530"/>
  <c r="E530" s="1"/>
  <c r="E529" s="1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C513"/>
  <c r="H513" s="1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D506"/>
  <c r="E506" s="1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H498"/>
  <c r="D498"/>
  <c r="E498" s="1"/>
  <c r="C497"/>
  <c r="H497" s="1"/>
  <c r="H496"/>
  <c r="D496"/>
  <c r="E496" s="1"/>
  <c r="H495"/>
  <c r="D495"/>
  <c r="E495" s="1"/>
  <c r="C494"/>
  <c r="H494" s="1"/>
  <c r="H493"/>
  <c r="D493"/>
  <c r="H492"/>
  <c r="D492"/>
  <c r="E492" s="1"/>
  <c r="C491"/>
  <c r="H491" s="1"/>
  <c r="H490"/>
  <c r="D490"/>
  <c r="E490" s="1"/>
  <c r="H489"/>
  <c r="D489"/>
  <c r="E489" s="1"/>
  <c r="H488"/>
  <c r="D488"/>
  <c r="H487"/>
  <c r="D487"/>
  <c r="E487" s="1"/>
  <c r="H486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C477"/>
  <c r="H477" s="1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D470"/>
  <c r="E470" s="1"/>
  <c r="H469"/>
  <c r="D469"/>
  <c r="C468"/>
  <c r="H468" s="1"/>
  <c r="H467"/>
  <c r="D467"/>
  <c r="E467" s="1"/>
  <c r="H466"/>
  <c r="D466"/>
  <c r="E466" s="1"/>
  <c r="H465"/>
  <c r="D465"/>
  <c r="E465" s="1"/>
  <c r="H464"/>
  <c r="D464"/>
  <c r="E464" s="1"/>
  <c r="C463"/>
  <c r="H463" s="1"/>
  <c r="H462"/>
  <c r="D462"/>
  <c r="E462" s="1"/>
  <c r="H461"/>
  <c r="D461"/>
  <c r="E461" s="1"/>
  <c r="H460"/>
  <c r="D460"/>
  <c r="C459"/>
  <c r="H459" s="1"/>
  <c r="H458"/>
  <c r="D458"/>
  <c r="E458" s="1"/>
  <c r="H457"/>
  <c r="D457"/>
  <c r="H456"/>
  <c r="D456"/>
  <c r="E456" s="1"/>
  <c r="H454"/>
  <c r="D454"/>
  <c r="E454" s="1"/>
  <c r="H453"/>
  <c r="D453"/>
  <c r="E453" s="1"/>
  <c r="H452"/>
  <c r="D452"/>
  <c r="H451"/>
  <c r="D451"/>
  <c r="E451" s="1"/>
  <c r="C450"/>
  <c r="H450" s="1"/>
  <c r="H449"/>
  <c r="D449"/>
  <c r="E449" s="1"/>
  <c r="H448"/>
  <c r="D448"/>
  <c r="E448" s="1"/>
  <c r="H447"/>
  <c r="D447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H423"/>
  <c r="D423"/>
  <c r="E423" s="1"/>
  <c r="H422"/>
  <c r="H421"/>
  <c r="D421"/>
  <c r="E421" s="1"/>
  <c r="H420"/>
  <c r="D420"/>
  <c r="E420" s="1"/>
  <c r="H419"/>
  <c r="D419"/>
  <c r="E419" s="1"/>
  <c r="H418"/>
  <c r="D418"/>
  <c r="E418" s="1"/>
  <c r="H417"/>
  <c r="D417"/>
  <c r="C416"/>
  <c r="H416" s="1"/>
  <c r="H415"/>
  <c r="D415"/>
  <c r="E415" s="1"/>
  <c r="H414"/>
  <c r="D414"/>
  <c r="H413"/>
  <c r="D413"/>
  <c r="E413" s="1"/>
  <c r="C412"/>
  <c r="H412" s="1"/>
  <c r="H411"/>
  <c r="D411"/>
  <c r="E411" s="1"/>
  <c r="H410"/>
  <c r="D410"/>
  <c r="C409"/>
  <c r="H409" s="1"/>
  <c r="H408"/>
  <c r="D408"/>
  <c r="E408" s="1"/>
  <c r="H407"/>
  <c r="D407"/>
  <c r="E407" s="1"/>
  <c r="H406"/>
  <c r="D406"/>
  <c r="E406" s="1"/>
  <c r="H405"/>
  <c r="D405"/>
  <c r="C404"/>
  <c r="H404" s="1"/>
  <c r="H403"/>
  <c r="D403"/>
  <c r="E403" s="1"/>
  <c r="H402"/>
  <c r="D402"/>
  <c r="E402" s="1"/>
  <c r="H401"/>
  <c r="D401"/>
  <c r="E401" s="1"/>
  <c r="H400"/>
  <c r="D400"/>
  <c r="E400" s="1"/>
  <c r="C399"/>
  <c r="H399" s="1"/>
  <c r="H398"/>
  <c r="D398"/>
  <c r="E398" s="1"/>
  <c r="H397"/>
  <c r="D397"/>
  <c r="E397" s="1"/>
  <c r="H396"/>
  <c r="D396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C373"/>
  <c r="H373" s="1"/>
  <c r="H372"/>
  <c r="D372"/>
  <c r="E372" s="1"/>
  <c r="H371"/>
  <c r="D371"/>
  <c r="E371" s="1"/>
  <c r="H370"/>
  <c r="D370"/>
  <c r="E370" s="1"/>
  <c r="H369"/>
  <c r="D369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C353"/>
  <c r="H353" s="1"/>
  <c r="H352"/>
  <c r="D352"/>
  <c r="E352" s="1"/>
  <c r="H351"/>
  <c r="D351"/>
  <c r="E351" s="1"/>
  <c r="H350"/>
  <c r="D350"/>
  <c r="E350" s="1"/>
  <c r="H349"/>
  <c r="D349"/>
  <c r="C348"/>
  <c r="H347"/>
  <c r="D347"/>
  <c r="E347" s="1"/>
  <c r="H346"/>
  <c r="D346"/>
  <c r="E346" s="1"/>
  <c r="H345"/>
  <c r="D345"/>
  <c r="C344"/>
  <c r="H344" s="1"/>
  <c r="H343"/>
  <c r="D343"/>
  <c r="E343" s="1"/>
  <c r="H342"/>
  <c r="D342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D330"/>
  <c r="E330" s="1"/>
  <c r="H329"/>
  <c r="D329"/>
  <c r="E329" s="1"/>
  <c r="C328"/>
  <c r="H328" s="1"/>
  <c r="H327"/>
  <c r="D327"/>
  <c r="E327" s="1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C308"/>
  <c r="H308" s="1"/>
  <c r="H307"/>
  <c r="D307"/>
  <c r="E307" s="1"/>
  <c r="H306"/>
  <c r="D306"/>
  <c r="E306" s="1"/>
  <c r="C305"/>
  <c r="H305" s="1"/>
  <c r="H304"/>
  <c r="D304"/>
  <c r="E304" s="1"/>
  <c r="H303"/>
  <c r="D303"/>
  <c r="E303" s="1"/>
  <c r="C302"/>
  <c r="H302" s="1"/>
  <c r="H301"/>
  <c r="D301"/>
  <c r="E301" s="1"/>
  <c r="H300"/>
  <c r="D300"/>
  <c r="E300" s="1"/>
  <c r="H299"/>
  <c r="D299"/>
  <c r="E299" s="1"/>
  <c r="C298"/>
  <c r="H298" s="1"/>
  <c r="H297"/>
  <c r="D297"/>
  <c r="E297" s="1"/>
  <c r="E296" s="1"/>
  <c r="C296"/>
  <c r="H296" s="1"/>
  <c r="H295"/>
  <c r="D295"/>
  <c r="E295" s="1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E266" s="1"/>
  <c r="C265"/>
  <c r="H265" s="1"/>
  <c r="H264"/>
  <c r="D264"/>
  <c r="E264" s="1"/>
  <c r="H262"/>
  <c r="D262"/>
  <c r="E262" s="1"/>
  <c r="H261"/>
  <c r="D261"/>
  <c r="E261" s="1"/>
  <c r="C260"/>
  <c r="H260" s="1"/>
  <c r="D252"/>
  <c r="E252" s="1"/>
  <c r="D251"/>
  <c r="D250" s="1"/>
  <c r="C250"/>
  <c r="D249"/>
  <c r="E249" s="1"/>
  <c r="D248"/>
  <c r="E248" s="1"/>
  <c r="D247"/>
  <c r="E247" s="1"/>
  <c r="D246"/>
  <c r="D245"/>
  <c r="E245" s="1"/>
  <c r="C244"/>
  <c r="C243" s="1"/>
  <c r="D242"/>
  <c r="E242" s="1"/>
  <c r="D241"/>
  <c r="E241" s="1"/>
  <c r="D240"/>
  <c r="E240" s="1"/>
  <c r="C239"/>
  <c r="C238"/>
  <c r="D237"/>
  <c r="C236"/>
  <c r="C235"/>
  <c r="D234"/>
  <c r="E234" s="1"/>
  <c r="E233" s="1"/>
  <c r="C233"/>
  <c r="D232"/>
  <c r="E232" s="1"/>
  <c r="D231"/>
  <c r="D230"/>
  <c r="E230" s="1"/>
  <c r="C229"/>
  <c r="D227"/>
  <c r="E227" s="1"/>
  <c r="D226"/>
  <c r="E226" s="1"/>
  <c r="D225"/>
  <c r="E225" s="1"/>
  <c r="D224"/>
  <c r="E224" s="1"/>
  <c r="C223"/>
  <c r="C222" s="1"/>
  <c r="D221"/>
  <c r="C220"/>
  <c r="D219"/>
  <c r="E219" s="1"/>
  <c r="D218"/>
  <c r="E218" s="1"/>
  <c r="D217"/>
  <c r="E217" s="1"/>
  <c r="C216"/>
  <c r="D214"/>
  <c r="E214" s="1"/>
  <c r="E213" s="1"/>
  <c r="C213"/>
  <c r="D212"/>
  <c r="C211"/>
  <c r="D210"/>
  <c r="E210" s="1"/>
  <c r="D209"/>
  <c r="E209" s="1"/>
  <c r="D208"/>
  <c r="E208" s="1"/>
  <c r="C207"/>
  <c r="D206"/>
  <c r="E206" s="1"/>
  <c r="D205"/>
  <c r="E205" s="1"/>
  <c r="E204" s="1"/>
  <c r="C204"/>
  <c r="D202"/>
  <c r="D201" s="1"/>
  <c r="D200" s="1"/>
  <c r="C201"/>
  <c r="C200" s="1"/>
  <c r="D199"/>
  <c r="C198"/>
  <c r="C197" s="1"/>
  <c r="D196"/>
  <c r="C195"/>
  <c r="D194"/>
  <c r="C193"/>
  <c r="D192"/>
  <c r="E192" s="1"/>
  <c r="D191"/>
  <c r="E191" s="1"/>
  <c r="D190"/>
  <c r="E190" s="1"/>
  <c r="C189"/>
  <c r="D187"/>
  <c r="E187" s="1"/>
  <c r="D186"/>
  <c r="E186" s="1"/>
  <c r="C185"/>
  <c r="C184" s="1"/>
  <c r="D183"/>
  <c r="D182" s="1"/>
  <c r="C182"/>
  <c r="C179" s="1"/>
  <c r="D181"/>
  <c r="C180"/>
  <c r="H176"/>
  <c r="D176"/>
  <c r="E176" s="1"/>
  <c r="H175"/>
  <c r="D175"/>
  <c r="C174"/>
  <c r="H174" s="1"/>
  <c r="H173"/>
  <c r="D173"/>
  <c r="E173" s="1"/>
  <c r="H172"/>
  <c r="D172"/>
  <c r="C171"/>
  <c r="H169"/>
  <c r="D169"/>
  <c r="E169" s="1"/>
  <c r="H168"/>
  <c r="D168"/>
  <c r="E168" s="1"/>
  <c r="C167"/>
  <c r="H167" s="1"/>
  <c r="H166"/>
  <c r="D166"/>
  <c r="E166" s="1"/>
  <c r="H165"/>
  <c r="D165"/>
  <c r="E165" s="1"/>
  <c r="C164"/>
  <c r="C163" s="1"/>
  <c r="H163" s="1"/>
  <c r="J163" s="1"/>
  <c r="H162"/>
  <c r="D162"/>
  <c r="E162" s="1"/>
  <c r="H161"/>
  <c r="D161"/>
  <c r="C160"/>
  <c r="H160" s="1"/>
  <c r="H159"/>
  <c r="D159"/>
  <c r="E159" s="1"/>
  <c r="H158"/>
  <c r="D158"/>
  <c r="C157"/>
  <c r="H157" s="1"/>
  <c r="H156"/>
  <c r="D156"/>
  <c r="E156" s="1"/>
  <c r="H155"/>
  <c r="D155"/>
  <c r="C154"/>
  <c r="H154" s="1"/>
  <c r="H151"/>
  <c r="D151"/>
  <c r="H150"/>
  <c r="D150"/>
  <c r="E150" s="1"/>
  <c r="C149"/>
  <c r="H149" s="1"/>
  <c r="H148"/>
  <c r="D148"/>
  <c r="E148" s="1"/>
  <c r="H147"/>
  <c r="D147"/>
  <c r="E147" s="1"/>
  <c r="C146"/>
  <c r="H146" s="1"/>
  <c r="H145"/>
  <c r="D145"/>
  <c r="H144"/>
  <c r="D144"/>
  <c r="E144" s="1"/>
  <c r="C143"/>
  <c r="H143" s="1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E133" s="1"/>
  <c r="C132"/>
  <c r="H132" s="1"/>
  <c r="H131"/>
  <c r="D131"/>
  <c r="H130"/>
  <c r="D130"/>
  <c r="E130" s="1"/>
  <c r="C129"/>
  <c r="H129" s="1"/>
  <c r="H128"/>
  <c r="D128"/>
  <c r="E128" s="1"/>
  <c r="H127"/>
  <c r="D127"/>
  <c r="E127" s="1"/>
  <c r="C126"/>
  <c r="H126" s="1"/>
  <c r="H125"/>
  <c r="D125"/>
  <c r="H124"/>
  <c r="D124"/>
  <c r="E124" s="1"/>
  <c r="C123"/>
  <c r="H123" s="1"/>
  <c r="H122"/>
  <c r="D122"/>
  <c r="E122" s="1"/>
  <c r="H121"/>
  <c r="D121"/>
  <c r="E121" s="1"/>
  <c r="C120"/>
  <c r="H120" s="1"/>
  <c r="H119"/>
  <c r="D119"/>
  <c r="H118"/>
  <c r="D118"/>
  <c r="E118" s="1"/>
  <c r="C117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8" s="1"/>
  <c r="J68" s="1"/>
  <c r="H66"/>
  <c r="D66"/>
  <c r="E66" s="1"/>
  <c r="H65"/>
  <c r="D65"/>
  <c r="E65" s="1"/>
  <c r="H64"/>
  <c r="D64"/>
  <c r="E64" s="1"/>
  <c r="H63"/>
  <c r="D63"/>
  <c r="E63" s="1"/>
  <c r="H62"/>
  <c r="D62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D778" i="34"/>
  <c r="E778" s="1"/>
  <c r="E777" s="1"/>
  <c r="C777"/>
  <c r="D776"/>
  <c r="E776" s="1"/>
  <c r="D775"/>
  <c r="E775" s="1"/>
  <c r="D774"/>
  <c r="E774" s="1"/>
  <c r="D773"/>
  <c r="C772"/>
  <c r="C771" s="1"/>
  <c r="D770"/>
  <c r="D769"/>
  <c r="E769" s="1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E754" s="1"/>
  <c r="D753"/>
  <c r="E753" s="1"/>
  <c r="D752"/>
  <c r="E752" s="1"/>
  <c r="C751"/>
  <c r="C750"/>
  <c r="D749"/>
  <c r="E749" s="1"/>
  <c r="D748"/>
  <c r="E748" s="1"/>
  <c r="D747"/>
  <c r="D746" s="1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E732" s="1"/>
  <c r="E731" s="1"/>
  <c r="E730" s="1"/>
  <c r="C731"/>
  <c r="C730" s="1"/>
  <c r="D729"/>
  <c r="E729" s="1"/>
  <c r="D728"/>
  <c r="C727"/>
  <c r="H724"/>
  <c r="D724"/>
  <c r="E724" s="1"/>
  <c r="H723"/>
  <c r="D723"/>
  <c r="E723" s="1"/>
  <c r="C722"/>
  <c r="H722" s="1"/>
  <c r="H721"/>
  <c r="D721"/>
  <c r="E721" s="1"/>
  <c r="H720"/>
  <c r="D720"/>
  <c r="E720" s="1"/>
  <c r="H719"/>
  <c r="D719"/>
  <c r="E719" s="1"/>
  <c r="C718"/>
  <c r="H718" s="1"/>
  <c r="H715"/>
  <c r="D715"/>
  <c r="E715" s="1"/>
  <c r="H714"/>
  <c r="D714"/>
  <c r="E714" s="1"/>
  <c r="H713"/>
  <c r="D713"/>
  <c r="E713" s="1"/>
  <c r="H712"/>
  <c r="D712"/>
  <c r="E712" s="1"/>
  <c r="H711"/>
  <c r="D711"/>
  <c r="E711" s="1"/>
  <c r="H710"/>
  <c r="D710"/>
  <c r="E710" s="1"/>
  <c r="H709"/>
  <c r="D709"/>
  <c r="E709" s="1"/>
  <c r="H708"/>
  <c r="D708"/>
  <c r="E708" s="1"/>
  <c r="H707"/>
  <c r="D707"/>
  <c r="E707" s="1"/>
  <c r="H706"/>
  <c r="D706"/>
  <c r="E706" s="1"/>
  <c r="H705"/>
  <c r="D705"/>
  <c r="E705" s="1"/>
  <c r="H704"/>
  <c r="D704"/>
  <c r="E704" s="1"/>
  <c r="H703"/>
  <c r="D703"/>
  <c r="E703" s="1"/>
  <c r="H702"/>
  <c r="D702"/>
  <c r="E702" s="1"/>
  <c r="H701"/>
  <c r="D701"/>
  <c r="E701" s="1"/>
  <c r="C700"/>
  <c r="H700" s="1"/>
  <c r="H699"/>
  <c r="D699"/>
  <c r="E699" s="1"/>
  <c r="H698"/>
  <c r="D698"/>
  <c r="E698" s="1"/>
  <c r="H697"/>
  <c r="D697"/>
  <c r="E697" s="1"/>
  <c r="H696"/>
  <c r="D696"/>
  <c r="E696" s="1"/>
  <c r="H695"/>
  <c r="D695"/>
  <c r="E695" s="1"/>
  <c r="C694"/>
  <c r="H694" s="1"/>
  <c r="H693"/>
  <c r="D693"/>
  <c r="E693" s="1"/>
  <c r="H692"/>
  <c r="D692"/>
  <c r="E692" s="1"/>
  <c r="H691"/>
  <c r="D691"/>
  <c r="E691" s="1"/>
  <c r="H690"/>
  <c r="D690"/>
  <c r="E690" s="1"/>
  <c r="H689"/>
  <c r="D689"/>
  <c r="E689" s="1"/>
  <c r="H688"/>
  <c r="D688"/>
  <c r="C687"/>
  <c r="H687" s="1"/>
  <c r="H686"/>
  <c r="D686"/>
  <c r="E686" s="1"/>
  <c r="H685"/>
  <c r="D685"/>
  <c r="E685" s="1"/>
  <c r="H684"/>
  <c r="D684"/>
  <c r="E684" s="1"/>
  <c r="C683"/>
  <c r="H683" s="1"/>
  <c r="H682"/>
  <c r="D682"/>
  <c r="E682" s="1"/>
  <c r="H681"/>
  <c r="D681"/>
  <c r="E681" s="1"/>
  <c r="H680"/>
  <c r="D680"/>
  <c r="E680" s="1"/>
  <c r="C679"/>
  <c r="H679" s="1"/>
  <c r="H678"/>
  <c r="D678"/>
  <c r="E678" s="1"/>
  <c r="H677"/>
  <c r="D677"/>
  <c r="C676"/>
  <c r="H676" s="1"/>
  <c r="H675"/>
  <c r="D675"/>
  <c r="E675" s="1"/>
  <c r="H674"/>
  <c r="D674"/>
  <c r="E674" s="1"/>
  <c r="H673"/>
  <c r="D673"/>
  <c r="E673" s="1"/>
  <c r="H672"/>
  <c r="D672"/>
  <c r="E672" s="1"/>
  <c r="C671"/>
  <c r="H671" s="1"/>
  <c r="H670"/>
  <c r="D670"/>
  <c r="E670" s="1"/>
  <c r="H669"/>
  <c r="D669"/>
  <c r="E669" s="1"/>
  <c r="H668"/>
  <c r="D668"/>
  <c r="E668" s="1"/>
  <c r="H667"/>
  <c r="D667"/>
  <c r="E667" s="1"/>
  <c r="H666"/>
  <c r="D666"/>
  <c r="E666" s="1"/>
  <c r="C665"/>
  <c r="H665" s="1"/>
  <c r="H664"/>
  <c r="D664"/>
  <c r="E664" s="1"/>
  <c r="H663"/>
  <c r="D663"/>
  <c r="E663" s="1"/>
  <c r="H662"/>
  <c r="D662"/>
  <c r="C661"/>
  <c r="H661" s="1"/>
  <c r="H660"/>
  <c r="D660"/>
  <c r="E660" s="1"/>
  <c r="H659"/>
  <c r="D659"/>
  <c r="E659" s="1"/>
  <c r="H658"/>
  <c r="D658"/>
  <c r="E658" s="1"/>
  <c r="H657"/>
  <c r="D657"/>
  <c r="E657" s="1"/>
  <c r="H656"/>
  <c r="D656"/>
  <c r="E656" s="1"/>
  <c r="H655"/>
  <c r="D655"/>
  <c r="E655" s="1"/>
  <c r="H654"/>
  <c r="D654"/>
  <c r="E654" s="1"/>
  <c r="C653"/>
  <c r="H653" s="1"/>
  <c r="H652"/>
  <c r="D652"/>
  <c r="E652" s="1"/>
  <c r="H651"/>
  <c r="D651"/>
  <c r="E651" s="1"/>
  <c r="H650"/>
  <c r="D650"/>
  <c r="E650" s="1"/>
  <c r="H649"/>
  <c r="D649"/>
  <c r="E649" s="1"/>
  <c r="H648"/>
  <c r="D648"/>
  <c r="E648" s="1"/>
  <c r="H647"/>
  <c r="D647"/>
  <c r="E647" s="1"/>
  <c r="C646"/>
  <c r="H646" s="1"/>
  <c r="H644"/>
  <c r="D644"/>
  <c r="E644" s="1"/>
  <c r="H643"/>
  <c r="D643"/>
  <c r="E643" s="1"/>
  <c r="C642"/>
  <c r="H642" s="1"/>
  <c r="J642" s="1"/>
  <c r="H641"/>
  <c r="D641"/>
  <c r="E641" s="1"/>
  <c r="H640"/>
  <c r="D640"/>
  <c r="E640" s="1"/>
  <c r="H639"/>
  <c r="D639"/>
  <c r="E639" s="1"/>
  <c r="C638"/>
  <c r="H638" s="1"/>
  <c r="J638" s="1"/>
  <c r="H637"/>
  <c r="D637"/>
  <c r="E637" s="1"/>
  <c r="H636"/>
  <c r="D636"/>
  <c r="E636" s="1"/>
  <c r="H635"/>
  <c r="D635"/>
  <c r="E635" s="1"/>
  <c r="H634"/>
  <c r="D634"/>
  <c r="E634" s="1"/>
  <c r="H633"/>
  <c r="D633"/>
  <c r="E633" s="1"/>
  <c r="H632"/>
  <c r="D632"/>
  <c r="E632" s="1"/>
  <c r="H631"/>
  <c r="D631"/>
  <c r="E631" s="1"/>
  <c r="H630"/>
  <c r="D630"/>
  <c r="E630" s="1"/>
  <c r="H629"/>
  <c r="D629"/>
  <c r="E629" s="1"/>
  <c r="C628"/>
  <c r="H628" s="1"/>
  <c r="H627"/>
  <c r="D627"/>
  <c r="E627" s="1"/>
  <c r="H626"/>
  <c r="D626"/>
  <c r="E626" s="1"/>
  <c r="H625"/>
  <c r="D625"/>
  <c r="E625" s="1"/>
  <c r="H624"/>
  <c r="D624"/>
  <c r="E624" s="1"/>
  <c r="H623"/>
  <c r="D623"/>
  <c r="H622"/>
  <c r="D622"/>
  <c r="E622" s="1"/>
  <c r="H621"/>
  <c r="D621"/>
  <c r="E621" s="1"/>
  <c r="H620"/>
  <c r="D620"/>
  <c r="E620" s="1"/>
  <c r="H619"/>
  <c r="D619"/>
  <c r="E619" s="1"/>
  <c r="H618"/>
  <c r="D618"/>
  <c r="E618" s="1"/>
  <c r="H617"/>
  <c r="D617"/>
  <c r="E617" s="1"/>
  <c r="C616"/>
  <c r="H616" s="1"/>
  <c r="H615"/>
  <c r="D615"/>
  <c r="E615" s="1"/>
  <c r="H614"/>
  <c r="D614"/>
  <c r="E614" s="1"/>
  <c r="H613"/>
  <c r="D613"/>
  <c r="E613" s="1"/>
  <c r="H612"/>
  <c r="D612"/>
  <c r="E612" s="1"/>
  <c r="H611"/>
  <c r="D611"/>
  <c r="E611" s="1"/>
  <c r="C610"/>
  <c r="H610" s="1"/>
  <c r="H609"/>
  <c r="D609"/>
  <c r="E609" s="1"/>
  <c r="H608"/>
  <c r="D608"/>
  <c r="E608" s="1"/>
  <c r="H607"/>
  <c r="D607"/>
  <c r="E607" s="1"/>
  <c r="H606"/>
  <c r="D606"/>
  <c r="E606" s="1"/>
  <c r="H605"/>
  <c r="D605"/>
  <c r="E605" s="1"/>
  <c r="H604"/>
  <c r="D604"/>
  <c r="E604" s="1"/>
  <c r="C603"/>
  <c r="H603" s="1"/>
  <c r="H602"/>
  <c r="D602"/>
  <c r="E602" s="1"/>
  <c r="H601"/>
  <c r="D601"/>
  <c r="E601" s="1"/>
  <c r="H600"/>
  <c r="D600"/>
  <c r="E600" s="1"/>
  <c r="C599"/>
  <c r="H599" s="1"/>
  <c r="H598"/>
  <c r="D598"/>
  <c r="E598" s="1"/>
  <c r="H597"/>
  <c r="D597"/>
  <c r="E597" s="1"/>
  <c r="H596"/>
  <c r="D596"/>
  <c r="E596" s="1"/>
  <c r="C595"/>
  <c r="H595" s="1"/>
  <c r="H594"/>
  <c r="D594"/>
  <c r="E594" s="1"/>
  <c r="H593"/>
  <c r="D593"/>
  <c r="E593" s="1"/>
  <c r="C592"/>
  <c r="H592" s="1"/>
  <c r="H591"/>
  <c r="D591"/>
  <c r="E591" s="1"/>
  <c r="H590"/>
  <c r="D590"/>
  <c r="E590" s="1"/>
  <c r="H589"/>
  <c r="D589"/>
  <c r="E589" s="1"/>
  <c r="H588"/>
  <c r="D588"/>
  <c r="E588" s="1"/>
  <c r="C587"/>
  <c r="H587" s="1"/>
  <c r="H586"/>
  <c r="D586"/>
  <c r="E586" s="1"/>
  <c r="H585"/>
  <c r="D585"/>
  <c r="E585" s="1"/>
  <c r="H584"/>
  <c r="D584"/>
  <c r="E584" s="1"/>
  <c r="H583"/>
  <c r="D583"/>
  <c r="E583" s="1"/>
  <c r="H582"/>
  <c r="D582"/>
  <c r="C581"/>
  <c r="H581" s="1"/>
  <c r="H580"/>
  <c r="D580"/>
  <c r="E580" s="1"/>
  <c r="H579"/>
  <c r="D579"/>
  <c r="E579" s="1"/>
  <c r="H578"/>
  <c r="D578"/>
  <c r="E578" s="1"/>
  <c r="C577"/>
  <c r="H577" s="1"/>
  <c r="H576"/>
  <c r="D576"/>
  <c r="E576" s="1"/>
  <c r="H575"/>
  <c r="D575"/>
  <c r="E575" s="1"/>
  <c r="H574"/>
  <c r="D574"/>
  <c r="E574" s="1"/>
  <c r="H573"/>
  <c r="D573"/>
  <c r="E573" s="1"/>
  <c r="H572"/>
  <c r="D572"/>
  <c r="E572" s="1"/>
  <c r="H571"/>
  <c r="D571"/>
  <c r="E571" s="1"/>
  <c r="H570"/>
  <c r="D570"/>
  <c r="E570" s="1"/>
  <c r="C569"/>
  <c r="H569" s="1"/>
  <c r="H568"/>
  <c r="D568"/>
  <c r="E568" s="1"/>
  <c r="H567"/>
  <c r="D567"/>
  <c r="E567" s="1"/>
  <c r="H566"/>
  <c r="D566"/>
  <c r="E566" s="1"/>
  <c r="H565"/>
  <c r="D565"/>
  <c r="E565" s="1"/>
  <c r="H564"/>
  <c r="D564"/>
  <c r="E564" s="1"/>
  <c r="H563"/>
  <c r="D563"/>
  <c r="C562"/>
  <c r="H562" s="1"/>
  <c r="H558"/>
  <c r="D558"/>
  <c r="E558" s="1"/>
  <c r="H557"/>
  <c r="D557"/>
  <c r="E557" s="1"/>
  <c r="C556"/>
  <c r="H556" s="1"/>
  <c r="H555"/>
  <c r="D555"/>
  <c r="E555" s="1"/>
  <c r="H554"/>
  <c r="D554"/>
  <c r="E554" s="1"/>
  <c r="H553"/>
  <c r="D553"/>
  <c r="E553" s="1"/>
  <c r="C552"/>
  <c r="H552" s="1"/>
  <c r="H549"/>
  <c r="D549"/>
  <c r="E549" s="1"/>
  <c r="H548"/>
  <c r="D548"/>
  <c r="E548" s="1"/>
  <c r="C547"/>
  <c r="H547" s="1"/>
  <c r="J547" s="1"/>
  <c r="H546"/>
  <c r="D546"/>
  <c r="E546" s="1"/>
  <c r="H545"/>
  <c r="D545"/>
  <c r="C544"/>
  <c r="H543"/>
  <c r="D543"/>
  <c r="E543" s="1"/>
  <c r="H542"/>
  <c r="D542"/>
  <c r="E542" s="1"/>
  <c r="H541"/>
  <c r="D541"/>
  <c r="E541" s="1"/>
  <c r="H540"/>
  <c r="D540"/>
  <c r="E540" s="1"/>
  <c r="H539"/>
  <c r="D539"/>
  <c r="E539" s="1"/>
  <c r="H537"/>
  <c r="D537"/>
  <c r="E537" s="1"/>
  <c r="H536"/>
  <c r="D536"/>
  <c r="E536" s="1"/>
  <c r="H535"/>
  <c r="D535"/>
  <c r="E535" s="1"/>
  <c r="H534"/>
  <c r="D534"/>
  <c r="E534" s="1"/>
  <c r="H533"/>
  <c r="D533"/>
  <c r="E533" s="1"/>
  <c r="H532"/>
  <c r="D532"/>
  <c r="E532" s="1"/>
  <c r="C531"/>
  <c r="H531" s="1"/>
  <c r="H530"/>
  <c r="D530"/>
  <c r="C529"/>
  <c r="H529" s="1"/>
  <c r="H527"/>
  <c r="D527"/>
  <c r="E527" s="1"/>
  <c r="H526"/>
  <c r="D526"/>
  <c r="E526" s="1"/>
  <c r="H525"/>
  <c r="D525"/>
  <c r="E525" s="1"/>
  <c r="H524"/>
  <c r="D524"/>
  <c r="E524" s="1"/>
  <c r="H523"/>
  <c r="D523"/>
  <c r="E523" s="1"/>
  <c r="C522"/>
  <c r="H522" s="1"/>
  <c r="H521"/>
  <c r="D521"/>
  <c r="E521" s="1"/>
  <c r="H520"/>
  <c r="D520"/>
  <c r="E520" s="1"/>
  <c r="H519"/>
  <c r="D519"/>
  <c r="E519" s="1"/>
  <c r="H518"/>
  <c r="D518"/>
  <c r="E518" s="1"/>
  <c r="H517"/>
  <c r="D517"/>
  <c r="E517" s="1"/>
  <c r="H516"/>
  <c r="D516"/>
  <c r="E516" s="1"/>
  <c r="H515"/>
  <c r="D515"/>
  <c r="E515" s="1"/>
  <c r="H514"/>
  <c r="D514"/>
  <c r="E514" s="1"/>
  <c r="H512"/>
  <c r="D512"/>
  <c r="E512" s="1"/>
  <c r="H511"/>
  <c r="D511"/>
  <c r="E511" s="1"/>
  <c r="H510"/>
  <c r="D510"/>
  <c r="E510" s="1"/>
  <c r="H508"/>
  <c r="D508"/>
  <c r="E508" s="1"/>
  <c r="H507"/>
  <c r="D507"/>
  <c r="E507" s="1"/>
  <c r="H506"/>
  <c r="D506"/>
  <c r="H505"/>
  <c r="D505"/>
  <c r="E505" s="1"/>
  <c r="C504"/>
  <c r="H504" s="1"/>
  <c r="H503"/>
  <c r="D503"/>
  <c r="E503" s="1"/>
  <c r="H502"/>
  <c r="D502"/>
  <c r="E502" s="1"/>
  <c r="H501"/>
  <c r="D501"/>
  <c r="E501" s="1"/>
  <c r="H500"/>
  <c r="D500"/>
  <c r="E500" s="1"/>
  <c r="H499"/>
  <c r="D499"/>
  <c r="H498"/>
  <c r="D498"/>
  <c r="E498" s="1"/>
  <c r="C497"/>
  <c r="H497" s="1"/>
  <c r="H496"/>
  <c r="D496"/>
  <c r="E496" s="1"/>
  <c r="H495"/>
  <c r="D495"/>
  <c r="C494"/>
  <c r="H494" s="1"/>
  <c r="H493"/>
  <c r="D493"/>
  <c r="E493" s="1"/>
  <c r="H492"/>
  <c r="D492"/>
  <c r="H491"/>
  <c r="H490"/>
  <c r="D490"/>
  <c r="E490" s="1"/>
  <c r="H489"/>
  <c r="D489"/>
  <c r="E489" s="1"/>
  <c r="H488"/>
  <c r="D488"/>
  <c r="E488" s="1"/>
  <c r="H487"/>
  <c r="D487"/>
  <c r="E487" s="1"/>
  <c r="H485"/>
  <c r="D485"/>
  <c r="E485" s="1"/>
  <c r="H482"/>
  <c r="H481"/>
  <c r="D481"/>
  <c r="E481" s="1"/>
  <c r="H480"/>
  <c r="D480"/>
  <c r="E480" s="1"/>
  <c r="H479"/>
  <c r="D479"/>
  <c r="E479" s="1"/>
  <c r="H478"/>
  <c r="D478"/>
  <c r="E478" s="1"/>
  <c r="C477"/>
  <c r="H477" s="1"/>
  <c r="H476"/>
  <c r="D476"/>
  <c r="E476" s="1"/>
  <c r="H475"/>
  <c r="D475"/>
  <c r="E475" s="1"/>
  <c r="C474"/>
  <c r="H474" s="1"/>
  <c r="H473"/>
  <c r="D473"/>
  <c r="E473" s="1"/>
  <c r="H472"/>
  <c r="D472"/>
  <c r="E472" s="1"/>
  <c r="H471"/>
  <c r="D471"/>
  <c r="E471" s="1"/>
  <c r="H470"/>
  <c r="D470"/>
  <c r="H469"/>
  <c r="D469"/>
  <c r="E469" s="1"/>
  <c r="C468"/>
  <c r="H468" s="1"/>
  <c r="H467"/>
  <c r="D467"/>
  <c r="E467" s="1"/>
  <c r="H466"/>
  <c r="D466"/>
  <c r="E466" s="1"/>
  <c r="H465"/>
  <c r="D465"/>
  <c r="H464"/>
  <c r="D464"/>
  <c r="E464" s="1"/>
  <c r="C463"/>
  <c r="H463" s="1"/>
  <c r="H462"/>
  <c r="D462"/>
  <c r="E462" s="1"/>
  <c r="H461"/>
  <c r="D461"/>
  <c r="E461" s="1"/>
  <c r="H460"/>
  <c r="D460"/>
  <c r="E460" s="1"/>
  <c r="C459"/>
  <c r="H459" s="1"/>
  <c r="H458"/>
  <c r="D458"/>
  <c r="E458" s="1"/>
  <c r="H457"/>
  <c r="D457"/>
  <c r="E457" s="1"/>
  <c r="H456"/>
  <c r="D456"/>
  <c r="C455"/>
  <c r="H455" s="1"/>
  <c r="H454"/>
  <c r="D454"/>
  <c r="E454" s="1"/>
  <c r="H453"/>
  <c r="D453"/>
  <c r="E453" s="1"/>
  <c r="H452"/>
  <c r="D452"/>
  <c r="E452" s="1"/>
  <c r="H451"/>
  <c r="D451"/>
  <c r="C450"/>
  <c r="H450" s="1"/>
  <c r="H449"/>
  <c r="D449"/>
  <c r="E449" s="1"/>
  <c r="H448"/>
  <c r="D448"/>
  <c r="E448" s="1"/>
  <c r="H447"/>
  <c r="D447"/>
  <c r="E447" s="1"/>
  <c r="H446"/>
  <c r="D446"/>
  <c r="E446" s="1"/>
  <c r="C445"/>
  <c r="H445" s="1"/>
  <c r="H443"/>
  <c r="D443"/>
  <c r="E443" s="1"/>
  <c r="H442"/>
  <c r="D442"/>
  <c r="E442" s="1"/>
  <c r="H441"/>
  <c r="D441"/>
  <c r="E441" s="1"/>
  <c r="H440"/>
  <c r="D440"/>
  <c r="E440" s="1"/>
  <c r="H439"/>
  <c r="D439"/>
  <c r="E439" s="1"/>
  <c r="H438"/>
  <c r="D438"/>
  <c r="E438" s="1"/>
  <c r="H437"/>
  <c r="D437"/>
  <c r="E437" s="1"/>
  <c r="H436"/>
  <c r="D436"/>
  <c r="E436" s="1"/>
  <c r="H435"/>
  <c r="D435"/>
  <c r="E435" s="1"/>
  <c r="H434"/>
  <c r="D434"/>
  <c r="E434" s="1"/>
  <c r="H433"/>
  <c r="D433"/>
  <c r="E433" s="1"/>
  <c r="H432"/>
  <c r="D432"/>
  <c r="E432" s="1"/>
  <c r="H431"/>
  <c r="D431"/>
  <c r="E431" s="1"/>
  <c r="H430"/>
  <c r="D430"/>
  <c r="C429"/>
  <c r="H429" s="1"/>
  <c r="H428"/>
  <c r="D428"/>
  <c r="E428" s="1"/>
  <c r="H427"/>
  <c r="D427"/>
  <c r="E427" s="1"/>
  <c r="H426"/>
  <c r="D426"/>
  <c r="E426" s="1"/>
  <c r="H425"/>
  <c r="D425"/>
  <c r="E425" s="1"/>
  <c r="H424"/>
  <c r="D424"/>
  <c r="E424" s="1"/>
  <c r="H423"/>
  <c r="D423"/>
  <c r="E423" s="1"/>
  <c r="C422"/>
  <c r="H422" s="1"/>
  <c r="H421"/>
  <c r="D421"/>
  <c r="E421" s="1"/>
  <c r="H420"/>
  <c r="D420"/>
  <c r="E420" s="1"/>
  <c r="H419"/>
  <c r="D419"/>
  <c r="E419" s="1"/>
  <c r="H418"/>
  <c r="D418"/>
  <c r="E418" s="1"/>
  <c r="H417"/>
  <c r="D417"/>
  <c r="E417" s="1"/>
  <c r="C416"/>
  <c r="H416" s="1"/>
  <c r="H415"/>
  <c r="D415"/>
  <c r="E415" s="1"/>
  <c r="H414"/>
  <c r="D414"/>
  <c r="E414" s="1"/>
  <c r="H413"/>
  <c r="D413"/>
  <c r="C412"/>
  <c r="H412" s="1"/>
  <c r="H411"/>
  <c r="D411"/>
  <c r="E411" s="1"/>
  <c r="H410"/>
  <c r="D410"/>
  <c r="E410" s="1"/>
  <c r="C409"/>
  <c r="H409" s="1"/>
  <c r="H408"/>
  <c r="D408"/>
  <c r="E408" s="1"/>
  <c r="H407"/>
  <c r="D407"/>
  <c r="E407" s="1"/>
  <c r="H406"/>
  <c r="D406"/>
  <c r="H405"/>
  <c r="D405"/>
  <c r="E405" s="1"/>
  <c r="C404"/>
  <c r="H404" s="1"/>
  <c r="H403"/>
  <c r="D403"/>
  <c r="E403" s="1"/>
  <c r="H402"/>
  <c r="D402"/>
  <c r="E402" s="1"/>
  <c r="H401"/>
  <c r="D401"/>
  <c r="E401" s="1"/>
  <c r="H400"/>
  <c r="D400"/>
  <c r="C399"/>
  <c r="H399" s="1"/>
  <c r="H398"/>
  <c r="D398"/>
  <c r="E398" s="1"/>
  <c r="H397"/>
  <c r="D397"/>
  <c r="E397" s="1"/>
  <c r="H396"/>
  <c r="D396"/>
  <c r="E396" s="1"/>
  <c r="C395"/>
  <c r="H395" s="1"/>
  <c r="H394"/>
  <c r="D394"/>
  <c r="E394" s="1"/>
  <c r="H393"/>
  <c r="D393"/>
  <c r="E393" s="1"/>
  <c r="C392"/>
  <c r="H392" s="1"/>
  <c r="H391"/>
  <c r="D391"/>
  <c r="E391" s="1"/>
  <c r="H390"/>
  <c r="D390"/>
  <c r="E390" s="1"/>
  <c r="H389"/>
  <c r="D389"/>
  <c r="C388"/>
  <c r="H388" s="1"/>
  <c r="H387"/>
  <c r="D387"/>
  <c r="E387" s="1"/>
  <c r="H386"/>
  <c r="D386"/>
  <c r="E386" s="1"/>
  <c r="H385"/>
  <c r="D385"/>
  <c r="E385" s="1"/>
  <c r="H384"/>
  <c r="D384"/>
  <c r="E384" s="1"/>
  <c r="H383"/>
  <c r="D383"/>
  <c r="E383" s="1"/>
  <c r="C382"/>
  <c r="H382" s="1"/>
  <c r="H381"/>
  <c r="D381"/>
  <c r="E381" s="1"/>
  <c r="H380"/>
  <c r="D380"/>
  <c r="E380" s="1"/>
  <c r="H379"/>
  <c r="D379"/>
  <c r="E379" s="1"/>
  <c r="C378"/>
  <c r="H378" s="1"/>
  <c r="H377"/>
  <c r="D377"/>
  <c r="E377" s="1"/>
  <c r="H376"/>
  <c r="D376"/>
  <c r="E376" s="1"/>
  <c r="H375"/>
  <c r="D375"/>
  <c r="E375" s="1"/>
  <c r="H374"/>
  <c r="D374"/>
  <c r="E374" s="1"/>
  <c r="C373"/>
  <c r="H373" s="1"/>
  <c r="H372"/>
  <c r="D372"/>
  <c r="E372" s="1"/>
  <c r="H371"/>
  <c r="D371"/>
  <c r="E371" s="1"/>
  <c r="H370"/>
  <c r="D370"/>
  <c r="E370" s="1"/>
  <c r="H369"/>
  <c r="D369"/>
  <c r="E369" s="1"/>
  <c r="E368" s="1"/>
  <c r="C368"/>
  <c r="H368" s="1"/>
  <c r="H367"/>
  <c r="D367"/>
  <c r="E367" s="1"/>
  <c r="H366"/>
  <c r="D366"/>
  <c r="E366" s="1"/>
  <c r="H365"/>
  <c r="D365"/>
  <c r="E365" s="1"/>
  <c r="H364"/>
  <c r="D364"/>
  <c r="E364" s="1"/>
  <c r="H363"/>
  <c r="D363"/>
  <c r="C362"/>
  <c r="H362" s="1"/>
  <c r="H361"/>
  <c r="D361"/>
  <c r="E361" s="1"/>
  <c r="H360"/>
  <c r="D360"/>
  <c r="E360" s="1"/>
  <c r="H359"/>
  <c r="D359"/>
  <c r="E359" s="1"/>
  <c r="H358"/>
  <c r="D358"/>
  <c r="C357"/>
  <c r="H357" s="1"/>
  <c r="H356"/>
  <c r="D356"/>
  <c r="E356" s="1"/>
  <c r="H355"/>
  <c r="D355"/>
  <c r="E355" s="1"/>
  <c r="H354"/>
  <c r="D354"/>
  <c r="C353"/>
  <c r="H353" s="1"/>
  <c r="H352"/>
  <c r="D352"/>
  <c r="E352" s="1"/>
  <c r="H351"/>
  <c r="D351"/>
  <c r="E351" s="1"/>
  <c r="H350"/>
  <c r="D350"/>
  <c r="E350" s="1"/>
  <c r="H349"/>
  <c r="D349"/>
  <c r="E349" s="1"/>
  <c r="C348"/>
  <c r="H348" s="1"/>
  <c r="H347"/>
  <c r="D347"/>
  <c r="E347" s="1"/>
  <c r="H346"/>
  <c r="D346"/>
  <c r="E346" s="1"/>
  <c r="H345"/>
  <c r="D345"/>
  <c r="C344"/>
  <c r="H343"/>
  <c r="D343"/>
  <c r="E343" s="1"/>
  <c r="H342"/>
  <c r="D342"/>
  <c r="E342" s="1"/>
  <c r="H341"/>
  <c r="D341"/>
  <c r="E341" s="1"/>
  <c r="H338"/>
  <c r="D338"/>
  <c r="E338" s="1"/>
  <c r="H337"/>
  <c r="D337"/>
  <c r="E337" s="1"/>
  <c r="H336"/>
  <c r="D336"/>
  <c r="E336" s="1"/>
  <c r="H335"/>
  <c r="D335"/>
  <c r="E335" s="1"/>
  <c r="H334"/>
  <c r="D334"/>
  <c r="E334" s="1"/>
  <c r="H333"/>
  <c r="D333"/>
  <c r="E333" s="1"/>
  <c r="H332"/>
  <c r="D332"/>
  <c r="E332" s="1"/>
  <c r="C331"/>
  <c r="H331" s="1"/>
  <c r="H330"/>
  <c r="D330"/>
  <c r="E330" s="1"/>
  <c r="H329"/>
  <c r="D329"/>
  <c r="E329" s="1"/>
  <c r="C328"/>
  <c r="H328" s="1"/>
  <c r="H327"/>
  <c r="D327"/>
  <c r="E327" s="1"/>
  <c r="H326"/>
  <c r="D326"/>
  <c r="E326" s="1"/>
  <c r="C325"/>
  <c r="H325" s="1"/>
  <c r="H324"/>
  <c r="D324"/>
  <c r="E324" s="1"/>
  <c r="H323"/>
  <c r="D323"/>
  <c r="E323" s="1"/>
  <c r="H322"/>
  <c r="D322"/>
  <c r="E322" s="1"/>
  <c r="H321"/>
  <c r="D321"/>
  <c r="E321" s="1"/>
  <c r="H320"/>
  <c r="D320"/>
  <c r="E320" s="1"/>
  <c r="H319"/>
  <c r="D319"/>
  <c r="E319" s="1"/>
  <c r="H318"/>
  <c r="D318"/>
  <c r="E318" s="1"/>
  <c r="H317"/>
  <c r="D317"/>
  <c r="E317" s="1"/>
  <c r="H316"/>
  <c r="D316"/>
  <c r="C315"/>
  <c r="H315" s="1"/>
  <c r="H313"/>
  <c r="D313"/>
  <c r="E313" s="1"/>
  <c r="H312"/>
  <c r="D312"/>
  <c r="E312" s="1"/>
  <c r="H311"/>
  <c r="D311"/>
  <c r="E311" s="1"/>
  <c r="H310"/>
  <c r="D310"/>
  <c r="E310" s="1"/>
  <c r="H309"/>
  <c r="D309"/>
  <c r="E309" s="1"/>
  <c r="C308"/>
  <c r="H308" s="1"/>
  <c r="H307"/>
  <c r="D307"/>
  <c r="E307" s="1"/>
  <c r="H306"/>
  <c r="D306"/>
  <c r="E306" s="1"/>
  <c r="C305"/>
  <c r="H305" s="1"/>
  <c r="H304"/>
  <c r="D304"/>
  <c r="E304" s="1"/>
  <c r="H303"/>
  <c r="D303"/>
  <c r="E303" s="1"/>
  <c r="C302"/>
  <c r="H302" s="1"/>
  <c r="H301"/>
  <c r="D301"/>
  <c r="E301" s="1"/>
  <c r="H300"/>
  <c r="D300"/>
  <c r="E300" s="1"/>
  <c r="H299"/>
  <c r="D299"/>
  <c r="C298"/>
  <c r="H298" s="1"/>
  <c r="H297"/>
  <c r="D297"/>
  <c r="E297" s="1"/>
  <c r="E296" s="1"/>
  <c r="C296"/>
  <c r="H296" s="1"/>
  <c r="H295"/>
  <c r="D295"/>
  <c r="E295" s="1"/>
  <c r="H294"/>
  <c r="D294"/>
  <c r="E294" s="1"/>
  <c r="H293"/>
  <c r="D293"/>
  <c r="E293" s="1"/>
  <c r="H292"/>
  <c r="D292"/>
  <c r="E292" s="1"/>
  <c r="H291"/>
  <c r="D291"/>
  <c r="E291" s="1"/>
  <c r="H290"/>
  <c r="D290"/>
  <c r="E290" s="1"/>
  <c r="C289"/>
  <c r="H289" s="1"/>
  <c r="H288"/>
  <c r="D288"/>
  <c r="E288" s="1"/>
  <c r="H287"/>
  <c r="D287"/>
  <c r="E287" s="1"/>
  <c r="H286"/>
  <c r="D286"/>
  <c r="E286" s="1"/>
  <c r="H285"/>
  <c r="D285"/>
  <c r="E285" s="1"/>
  <c r="H284"/>
  <c r="D284"/>
  <c r="E284" s="1"/>
  <c r="H283"/>
  <c r="D283"/>
  <c r="E283" s="1"/>
  <c r="H282"/>
  <c r="D282"/>
  <c r="E282" s="1"/>
  <c r="H281"/>
  <c r="D281"/>
  <c r="E281" s="1"/>
  <c r="H280"/>
  <c r="D280"/>
  <c r="E280" s="1"/>
  <c r="H279"/>
  <c r="D279"/>
  <c r="E279" s="1"/>
  <c r="H278"/>
  <c r="D278"/>
  <c r="E278" s="1"/>
  <c r="H277"/>
  <c r="D277"/>
  <c r="E277" s="1"/>
  <c r="H276"/>
  <c r="D276"/>
  <c r="E276" s="1"/>
  <c r="H275"/>
  <c r="D275"/>
  <c r="E275" s="1"/>
  <c r="H274"/>
  <c r="D274"/>
  <c r="E274" s="1"/>
  <c r="H273"/>
  <c r="D273"/>
  <c r="E273" s="1"/>
  <c r="H272"/>
  <c r="D272"/>
  <c r="E272" s="1"/>
  <c r="H271"/>
  <c r="D271"/>
  <c r="E271" s="1"/>
  <c r="H270"/>
  <c r="D270"/>
  <c r="E270" s="1"/>
  <c r="H269"/>
  <c r="D269"/>
  <c r="E269" s="1"/>
  <c r="H268"/>
  <c r="D268"/>
  <c r="E268" s="1"/>
  <c r="H267"/>
  <c r="D267"/>
  <c r="E267" s="1"/>
  <c r="H266"/>
  <c r="D266"/>
  <c r="E266" s="1"/>
  <c r="C265"/>
  <c r="H265" s="1"/>
  <c r="H264"/>
  <c r="D264"/>
  <c r="E264" s="1"/>
  <c r="H262"/>
  <c r="D262"/>
  <c r="E262" s="1"/>
  <c r="H261"/>
  <c r="D261"/>
  <c r="E261" s="1"/>
  <c r="C260"/>
  <c r="H260" s="1"/>
  <c r="D252"/>
  <c r="E252" s="1"/>
  <c r="D251"/>
  <c r="E251" s="1"/>
  <c r="C250"/>
  <c r="D249"/>
  <c r="E249" s="1"/>
  <c r="D248"/>
  <c r="E248" s="1"/>
  <c r="D247"/>
  <c r="D246"/>
  <c r="E246" s="1"/>
  <c r="D245"/>
  <c r="E245" s="1"/>
  <c r="C244"/>
  <c r="C243" s="1"/>
  <c r="D242"/>
  <c r="D241"/>
  <c r="E241" s="1"/>
  <c r="D240"/>
  <c r="E240" s="1"/>
  <c r="C239"/>
  <c r="C238" s="1"/>
  <c r="D237"/>
  <c r="D236" s="1"/>
  <c r="D235" s="1"/>
  <c r="C236"/>
  <c r="C235"/>
  <c r="D234"/>
  <c r="D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C223"/>
  <c r="C222" s="1"/>
  <c r="D221"/>
  <c r="D220" s="1"/>
  <c r="C220"/>
  <c r="D219"/>
  <c r="D218"/>
  <c r="E218" s="1"/>
  <c r="D217"/>
  <c r="E217" s="1"/>
  <c r="C216"/>
  <c r="D214"/>
  <c r="D213" s="1"/>
  <c r="C213"/>
  <c r="E212"/>
  <c r="E211" s="1"/>
  <c r="D212"/>
  <c r="D211" s="1"/>
  <c r="C211"/>
  <c r="D210"/>
  <c r="E210" s="1"/>
  <c r="D209"/>
  <c r="E209" s="1"/>
  <c r="D208"/>
  <c r="E208" s="1"/>
  <c r="C207"/>
  <c r="D206"/>
  <c r="E206" s="1"/>
  <c r="D205"/>
  <c r="C204"/>
  <c r="D202"/>
  <c r="D201" s="1"/>
  <c r="D200" s="1"/>
  <c r="C201"/>
  <c r="C200" s="1"/>
  <c r="D199"/>
  <c r="D198" s="1"/>
  <c r="D197" s="1"/>
  <c r="C198"/>
  <c r="C197" s="1"/>
  <c r="D196"/>
  <c r="D195" s="1"/>
  <c r="C195"/>
  <c r="D194"/>
  <c r="D193" s="1"/>
  <c r="C193"/>
  <c r="D192"/>
  <c r="E192" s="1"/>
  <c r="D191"/>
  <c r="E191" s="1"/>
  <c r="D190"/>
  <c r="C189"/>
  <c r="D187"/>
  <c r="E187" s="1"/>
  <c r="D186"/>
  <c r="C185"/>
  <c r="C184" s="1"/>
  <c r="D183"/>
  <c r="D182" s="1"/>
  <c r="C182"/>
  <c r="D181"/>
  <c r="D180" s="1"/>
  <c r="C180"/>
  <c r="H176"/>
  <c r="D176"/>
  <c r="E176" s="1"/>
  <c r="H175"/>
  <c r="D175"/>
  <c r="E175" s="1"/>
  <c r="C174"/>
  <c r="H174" s="1"/>
  <c r="H173"/>
  <c r="D173"/>
  <c r="E173" s="1"/>
  <c r="H172"/>
  <c r="D172"/>
  <c r="E172" s="1"/>
  <c r="C171"/>
  <c r="H171" s="1"/>
  <c r="H169"/>
  <c r="D169"/>
  <c r="E169" s="1"/>
  <c r="H168"/>
  <c r="D168"/>
  <c r="C167"/>
  <c r="H167" s="1"/>
  <c r="H166"/>
  <c r="D166"/>
  <c r="E166" s="1"/>
  <c r="H165"/>
  <c r="D165"/>
  <c r="C164"/>
  <c r="H164" s="1"/>
  <c r="H162"/>
  <c r="D162"/>
  <c r="E162" s="1"/>
  <c r="H161"/>
  <c r="D161"/>
  <c r="E161" s="1"/>
  <c r="C160"/>
  <c r="H160" s="1"/>
  <c r="H159"/>
  <c r="D159"/>
  <c r="E159" s="1"/>
  <c r="H158"/>
  <c r="D158"/>
  <c r="E158" s="1"/>
  <c r="C157"/>
  <c r="H157" s="1"/>
  <c r="H156"/>
  <c r="D156"/>
  <c r="E156" s="1"/>
  <c r="H155"/>
  <c r="D155"/>
  <c r="E155" s="1"/>
  <c r="C154"/>
  <c r="H154" s="1"/>
  <c r="H151"/>
  <c r="D151"/>
  <c r="E151" s="1"/>
  <c r="H150"/>
  <c r="D150"/>
  <c r="E150" s="1"/>
  <c r="C149"/>
  <c r="H149" s="1"/>
  <c r="H148"/>
  <c r="D148"/>
  <c r="E148" s="1"/>
  <c r="H147"/>
  <c r="D147"/>
  <c r="E147" s="1"/>
  <c r="C146"/>
  <c r="H146" s="1"/>
  <c r="H145"/>
  <c r="D145"/>
  <c r="E145" s="1"/>
  <c r="H144"/>
  <c r="D144"/>
  <c r="E144" s="1"/>
  <c r="C143"/>
  <c r="H143" s="1"/>
  <c r="H142"/>
  <c r="D142"/>
  <c r="E142" s="1"/>
  <c r="H141"/>
  <c r="D141"/>
  <c r="E141" s="1"/>
  <c r="C140"/>
  <c r="H140" s="1"/>
  <c r="H139"/>
  <c r="D139"/>
  <c r="E139" s="1"/>
  <c r="H138"/>
  <c r="D138"/>
  <c r="E138" s="1"/>
  <c r="H137"/>
  <c r="D137"/>
  <c r="E137" s="1"/>
  <c r="C136"/>
  <c r="H136" s="1"/>
  <c r="H134"/>
  <c r="D134"/>
  <c r="E134" s="1"/>
  <c r="H133"/>
  <c r="D133"/>
  <c r="E133" s="1"/>
  <c r="C132"/>
  <c r="H132" s="1"/>
  <c r="H131"/>
  <c r="D131"/>
  <c r="E131" s="1"/>
  <c r="H130"/>
  <c r="D130"/>
  <c r="E130" s="1"/>
  <c r="C129"/>
  <c r="H129" s="1"/>
  <c r="H128"/>
  <c r="D128"/>
  <c r="E128" s="1"/>
  <c r="H127"/>
  <c r="D127"/>
  <c r="E127" s="1"/>
  <c r="C126"/>
  <c r="H126" s="1"/>
  <c r="H125"/>
  <c r="D125"/>
  <c r="E125" s="1"/>
  <c r="H124"/>
  <c r="D124"/>
  <c r="E124" s="1"/>
  <c r="C123"/>
  <c r="H123" s="1"/>
  <c r="H122"/>
  <c r="D122"/>
  <c r="E122" s="1"/>
  <c r="H121"/>
  <c r="D121"/>
  <c r="E121" s="1"/>
  <c r="C120"/>
  <c r="H120" s="1"/>
  <c r="H119"/>
  <c r="D119"/>
  <c r="E119" s="1"/>
  <c r="H118"/>
  <c r="D118"/>
  <c r="E118" s="1"/>
  <c r="C117"/>
  <c r="H117" s="1"/>
  <c r="H113"/>
  <c r="D113"/>
  <c r="E113" s="1"/>
  <c r="H112"/>
  <c r="D112"/>
  <c r="E112" s="1"/>
  <c r="H111"/>
  <c r="D111"/>
  <c r="E111" s="1"/>
  <c r="H110"/>
  <c r="D110"/>
  <c r="E110" s="1"/>
  <c r="H109"/>
  <c r="D109"/>
  <c r="E109" s="1"/>
  <c r="H108"/>
  <c r="D108"/>
  <c r="E108" s="1"/>
  <c r="H107"/>
  <c r="D107"/>
  <c r="E107" s="1"/>
  <c r="H106"/>
  <c r="D106"/>
  <c r="E106" s="1"/>
  <c r="H105"/>
  <c r="D105"/>
  <c r="E105" s="1"/>
  <c r="H104"/>
  <c r="D104"/>
  <c r="E104" s="1"/>
  <c r="H103"/>
  <c r="D103"/>
  <c r="E103" s="1"/>
  <c r="H102"/>
  <c r="D102"/>
  <c r="E102" s="1"/>
  <c r="H101"/>
  <c r="D101"/>
  <c r="E101" s="1"/>
  <c r="H100"/>
  <c r="D100"/>
  <c r="H99"/>
  <c r="D99"/>
  <c r="E99" s="1"/>
  <c r="H98"/>
  <c r="D98"/>
  <c r="E98" s="1"/>
  <c r="C97"/>
  <c r="H97" s="1"/>
  <c r="J97" s="1"/>
  <c r="H96"/>
  <c r="D96"/>
  <c r="E96" s="1"/>
  <c r="H95"/>
  <c r="D95"/>
  <c r="E95" s="1"/>
  <c r="H94"/>
  <c r="D94"/>
  <c r="E94" s="1"/>
  <c r="H93"/>
  <c r="D93"/>
  <c r="E93" s="1"/>
  <c r="H92"/>
  <c r="D92"/>
  <c r="E92" s="1"/>
  <c r="H91"/>
  <c r="D91"/>
  <c r="E91" s="1"/>
  <c r="H90"/>
  <c r="D90"/>
  <c r="E90" s="1"/>
  <c r="H89"/>
  <c r="D89"/>
  <c r="E89" s="1"/>
  <c r="H88"/>
  <c r="D88"/>
  <c r="E88" s="1"/>
  <c r="H87"/>
  <c r="D87"/>
  <c r="E87" s="1"/>
  <c r="H86"/>
  <c r="D86"/>
  <c r="E86" s="1"/>
  <c r="H85"/>
  <c r="D85"/>
  <c r="E85" s="1"/>
  <c r="H84"/>
  <c r="D84"/>
  <c r="E84" s="1"/>
  <c r="H83"/>
  <c r="D83"/>
  <c r="E83" s="1"/>
  <c r="H82"/>
  <c r="D82"/>
  <c r="E82" s="1"/>
  <c r="H81"/>
  <c r="D81"/>
  <c r="E81" s="1"/>
  <c r="H80"/>
  <c r="D80"/>
  <c r="E80" s="1"/>
  <c r="H79"/>
  <c r="D79"/>
  <c r="E79" s="1"/>
  <c r="H78"/>
  <c r="D78"/>
  <c r="E78" s="1"/>
  <c r="H77"/>
  <c r="D77"/>
  <c r="E77" s="1"/>
  <c r="H76"/>
  <c r="D76"/>
  <c r="E76" s="1"/>
  <c r="H75"/>
  <c r="D75"/>
  <c r="E75" s="1"/>
  <c r="H74"/>
  <c r="D74"/>
  <c r="E74" s="1"/>
  <c r="H73"/>
  <c r="D73"/>
  <c r="E73" s="1"/>
  <c r="H72"/>
  <c r="D72"/>
  <c r="E72" s="1"/>
  <c r="H71"/>
  <c r="D71"/>
  <c r="E71" s="1"/>
  <c r="H70"/>
  <c r="D70"/>
  <c r="E70" s="1"/>
  <c r="H69"/>
  <c r="D69"/>
  <c r="E69" s="1"/>
  <c r="C68"/>
  <c r="H66"/>
  <c r="D66"/>
  <c r="E66" s="1"/>
  <c r="H65"/>
  <c r="D65"/>
  <c r="E65" s="1"/>
  <c r="H64"/>
  <c r="D64"/>
  <c r="E64" s="1"/>
  <c r="H63"/>
  <c r="D63"/>
  <c r="E63" s="1"/>
  <c r="H62"/>
  <c r="D62"/>
  <c r="E62" s="1"/>
  <c r="C61"/>
  <c r="H61" s="1"/>
  <c r="J61" s="1"/>
  <c r="H60"/>
  <c r="D60"/>
  <c r="E60" s="1"/>
  <c r="H59"/>
  <c r="D59"/>
  <c r="E59" s="1"/>
  <c r="H58"/>
  <c r="D58"/>
  <c r="E58" s="1"/>
  <c r="H57"/>
  <c r="D57"/>
  <c r="E57" s="1"/>
  <c r="H56"/>
  <c r="D56"/>
  <c r="E56" s="1"/>
  <c r="H55"/>
  <c r="D55"/>
  <c r="E55" s="1"/>
  <c r="H54"/>
  <c r="D54"/>
  <c r="E54" s="1"/>
  <c r="H53"/>
  <c r="D53"/>
  <c r="E53" s="1"/>
  <c r="H52"/>
  <c r="D52"/>
  <c r="E52" s="1"/>
  <c r="H51"/>
  <c r="D51"/>
  <c r="E51" s="1"/>
  <c r="H50"/>
  <c r="D50"/>
  <c r="E50" s="1"/>
  <c r="H49"/>
  <c r="D49"/>
  <c r="E49" s="1"/>
  <c r="H48"/>
  <c r="D48"/>
  <c r="E48" s="1"/>
  <c r="H47"/>
  <c r="D47"/>
  <c r="E47" s="1"/>
  <c r="H46"/>
  <c r="D46"/>
  <c r="E46" s="1"/>
  <c r="H45"/>
  <c r="D45"/>
  <c r="E45" s="1"/>
  <c r="H44"/>
  <c r="D44"/>
  <c r="E44" s="1"/>
  <c r="H43"/>
  <c r="D43"/>
  <c r="E43" s="1"/>
  <c r="H42"/>
  <c r="D42"/>
  <c r="E42" s="1"/>
  <c r="H41"/>
  <c r="D41"/>
  <c r="E41" s="1"/>
  <c r="H40"/>
  <c r="D40"/>
  <c r="E40" s="1"/>
  <c r="H39"/>
  <c r="D39"/>
  <c r="E39" s="1"/>
  <c r="C38"/>
  <c r="H38" s="1"/>
  <c r="J38" s="1"/>
  <c r="H37"/>
  <c r="D37"/>
  <c r="E37" s="1"/>
  <c r="H36"/>
  <c r="D36"/>
  <c r="E36" s="1"/>
  <c r="H35"/>
  <c r="D35"/>
  <c r="E35" s="1"/>
  <c r="H34"/>
  <c r="D34"/>
  <c r="E34" s="1"/>
  <c r="H33"/>
  <c r="D33"/>
  <c r="E33" s="1"/>
  <c r="H32"/>
  <c r="D32"/>
  <c r="E32" s="1"/>
  <c r="H31"/>
  <c r="D31"/>
  <c r="E31" s="1"/>
  <c r="H30"/>
  <c r="D30"/>
  <c r="E30" s="1"/>
  <c r="H29"/>
  <c r="D29"/>
  <c r="E29" s="1"/>
  <c r="H28"/>
  <c r="D28"/>
  <c r="E28" s="1"/>
  <c r="H27"/>
  <c r="D27"/>
  <c r="E27" s="1"/>
  <c r="H26"/>
  <c r="D26"/>
  <c r="E26" s="1"/>
  <c r="H25"/>
  <c r="D25"/>
  <c r="E25" s="1"/>
  <c r="H24"/>
  <c r="D24"/>
  <c r="E24" s="1"/>
  <c r="H23"/>
  <c r="D23"/>
  <c r="E23" s="1"/>
  <c r="H22"/>
  <c r="D22"/>
  <c r="E22" s="1"/>
  <c r="H21"/>
  <c r="D21"/>
  <c r="E21" s="1"/>
  <c r="H20"/>
  <c r="D20"/>
  <c r="E20" s="1"/>
  <c r="H19"/>
  <c r="D19"/>
  <c r="E19" s="1"/>
  <c r="H18"/>
  <c r="D18"/>
  <c r="E18" s="1"/>
  <c r="H17"/>
  <c r="D17"/>
  <c r="E17" s="1"/>
  <c r="H16"/>
  <c r="D16"/>
  <c r="E16" s="1"/>
  <c r="H15"/>
  <c r="D15"/>
  <c r="E15" s="1"/>
  <c r="H14"/>
  <c r="D14"/>
  <c r="E14" s="1"/>
  <c r="H13"/>
  <c r="D13"/>
  <c r="E13" s="1"/>
  <c r="H12"/>
  <c r="D12"/>
  <c r="E12" s="1"/>
  <c r="C11"/>
  <c r="H11" s="1"/>
  <c r="J11" s="1"/>
  <c r="H10"/>
  <c r="D10"/>
  <c r="E10" s="1"/>
  <c r="H9"/>
  <c r="D9"/>
  <c r="E9" s="1"/>
  <c r="H8"/>
  <c r="D8"/>
  <c r="E8" s="1"/>
  <c r="H7"/>
  <c r="D7"/>
  <c r="E7" s="1"/>
  <c r="H6"/>
  <c r="D6"/>
  <c r="E6" s="1"/>
  <c r="H5"/>
  <c r="D5"/>
  <c r="E5" s="1"/>
  <c r="C4"/>
  <c r="H4" s="1"/>
  <c r="J4" s="1"/>
  <c r="C182" i="33"/>
  <c r="C180"/>
  <c r="H724"/>
  <c r="H723"/>
  <c r="H721"/>
  <c r="H720"/>
  <c r="H719"/>
  <c r="H715"/>
  <c r="H714"/>
  <c r="H713"/>
  <c r="H712"/>
  <c r="H711"/>
  <c r="H710"/>
  <c r="H709"/>
  <c r="H708"/>
  <c r="H707"/>
  <c r="H706"/>
  <c r="H705"/>
  <c r="H704"/>
  <c r="H703"/>
  <c r="H702"/>
  <c r="H701"/>
  <c r="H699"/>
  <c r="H698"/>
  <c r="H697"/>
  <c r="H696"/>
  <c r="H695"/>
  <c r="H693"/>
  <c r="H692"/>
  <c r="H691"/>
  <c r="H690"/>
  <c r="H689"/>
  <c r="H688"/>
  <c r="H686"/>
  <c r="H685"/>
  <c r="H684"/>
  <c r="H682"/>
  <c r="H681"/>
  <c r="H680"/>
  <c r="H678"/>
  <c r="H677"/>
  <c r="H675"/>
  <c r="H674"/>
  <c r="H673"/>
  <c r="H672"/>
  <c r="H670"/>
  <c r="H669"/>
  <c r="H668"/>
  <c r="H667"/>
  <c r="H666"/>
  <c r="H664"/>
  <c r="H663"/>
  <c r="H662"/>
  <c r="H660"/>
  <c r="H659"/>
  <c r="H658"/>
  <c r="H657"/>
  <c r="H656"/>
  <c r="H655"/>
  <c r="H654"/>
  <c r="H652"/>
  <c r="H651"/>
  <c r="H650"/>
  <c r="H649"/>
  <c r="H648"/>
  <c r="H647"/>
  <c r="H644"/>
  <c r="H643"/>
  <c r="H641"/>
  <c r="H640"/>
  <c r="H639"/>
  <c r="H637"/>
  <c r="H636"/>
  <c r="H635"/>
  <c r="H634"/>
  <c r="H633"/>
  <c r="H632"/>
  <c r="H631"/>
  <c r="H630"/>
  <c r="H629"/>
  <c r="H627"/>
  <c r="H626"/>
  <c r="H625"/>
  <c r="H624"/>
  <c r="H623"/>
  <c r="H622"/>
  <c r="H621"/>
  <c r="H620"/>
  <c r="H619"/>
  <c r="H618"/>
  <c r="H617"/>
  <c r="H615"/>
  <c r="H614"/>
  <c r="H613"/>
  <c r="H612"/>
  <c r="H611"/>
  <c r="H609"/>
  <c r="H608"/>
  <c r="H607"/>
  <c r="H606"/>
  <c r="H605"/>
  <c r="H604"/>
  <c r="H602"/>
  <c r="H601"/>
  <c r="H600"/>
  <c r="H598"/>
  <c r="H597"/>
  <c r="H596"/>
  <c r="H594"/>
  <c r="H593"/>
  <c r="H591"/>
  <c r="H590"/>
  <c r="H589"/>
  <c r="H588"/>
  <c r="H586"/>
  <c r="H585"/>
  <c r="H584"/>
  <c r="H583"/>
  <c r="H582"/>
  <c r="H580"/>
  <c r="H579"/>
  <c r="H578"/>
  <c r="H576"/>
  <c r="H575"/>
  <c r="H574"/>
  <c r="H573"/>
  <c r="H572"/>
  <c r="H571"/>
  <c r="H570"/>
  <c r="H568"/>
  <c r="H567"/>
  <c r="H566"/>
  <c r="H565"/>
  <c r="H564"/>
  <c r="H563"/>
  <c r="H558"/>
  <c r="H557"/>
  <c r="H555"/>
  <c r="H554"/>
  <c r="H553"/>
  <c r="H549"/>
  <c r="H548"/>
  <c r="H546"/>
  <c r="H545"/>
  <c r="H543"/>
  <c r="H542"/>
  <c r="H541"/>
  <c r="H540"/>
  <c r="H539"/>
  <c r="H537"/>
  <c r="H536"/>
  <c r="H535"/>
  <c r="H534"/>
  <c r="H533"/>
  <c r="H532"/>
  <c r="H530"/>
  <c r="H527"/>
  <c r="H526"/>
  <c r="H525"/>
  <c r="H524"/>
  <c r="H523"/>
  <c r="H521"/>
  <c r="H520"/>
  <c r="H519"/>
  <c r="H518"/>
  <c r="H517"/>
  <c r="H516"/>
  <c r="H515"/>
  <c r="H514"/>
  <c r="H512"/>
  <c r="H511"/>
  <c r="H510"/>
  <c r="H508"/>
  <c r="H507"/>
  <c r="H506"/>
  <c r="H505"/>
  <c r="H503"/>
  <c r="H502"/>
  <c r="H501"/>
  <c r="H500"/>
  <c r="H499"/>
  <c r="H498"/>
  <c r="H496"/>
  <c r="H495"/>
  <c r="H493"/>
  <c r="H492"/>
  <c r="H490"/>
  <c r="H489"/>
  <c r="H488"/>
  <c r="H487"/>
  <c r="H485"/>
  <c r="H482"/>
  <c r="H481"/>
  <c r="H480"/>
  <c r="H479"/>
  <c r="H478"/>
  <c r="H476"/>
  <c r="H475"/>
  <c r="H473"/>
  <c r="H472"/>
  <c r="H471"/>
  <c r="H470"/>
  <c r="H469"/>
  <c r="H467"/>
  <c r="H466"/>
  <c r="H465"/>
  <c r="H464"/>
  <c r="H462"/>
  <c r="H461"/>
  <c r="H460"/>
  <c r="H458"/>
  <c r="H457"/>
  <c r="H456"/>
  <c r="H454"/>
  <c r="H453"/>
  <c r="H452"/>
  <c r="H451"/>
  <c r="H449"/>
  <c r="H448"/>
  <c r="H447"/>
  <c r="H446"/>
  <c r="H443"/>
  <c r="H442"/>
  <c r="H441"/>
  <c r="H440"/>
  <c r="H439"/>
  <c r="H438"/>
  <c r="H437"/>
  <c r="H436"/>
  <c r="H435"/>
  <c r="H434"/>
  <c r="H433"/>
  <c r="H432"/>
  <c r="H431"/>
  <c r="H430"/>
  <c r="H428"/>
  <c r="H427"/>
  <c r="H426"/>
  <c r="H425"/>
  <c r="H424"/>
  <c r="H423"/>
  <c r="H421"/>
  <c r="H420"/>
  <c r="H419"/>
  <c r="H418"/>
  <c r="H417"/>
  <c r="H415"/>
  <c r="H414"/>
  <c r="H413"/>
  <c r="H411"/>
  <c r="H410"/>
  <c r="H408"/>
  <c r="H407"/>
  <c r="H406"/>
  <c r="H405"/>
  <c r="H403"/>
  <c r="H402"/>
  <c r="H401"/>
  <c r="H400"/>
  <c r="H398"/>
  <c r="H397"/>
  <c r="H396"/>
  <c r="H394"/>
  <c r="H393"/>
  <c r="H391"/>
  <c r="H390"/>
  <c r="H389"/>
  <c r="H387"/>
  <c r="H386"/>
  <c r="H385"/>
  <c r="H384"/>
  <c r="H383"/>
  <c r="H381"/>
  <c r="H380"/>
  <c r="H379"/>
  <c r="H377"/>
  <c r="H376"/>
  <c r="H375"/>
  <c r="H374"/>
  <c r="H372"/>
  <c r="H371"/>
  <c r="H370"/>
  <c r="H369"/>
  <c r="H367"/>
  <c r="H366"/>
  <c r="H365"/>
  <c r="H364"/>
  <c r="H363"/>
  <c r="H361"/>
  <c r="H360"/>
  <c r="H359"/>
  <c r="H358"/>
  <c r="H356"/>
  <c r="H355"/>
  <c r="H354"/>
  <c r="H352"/>
  <c r="H351"/>
  <c r="H350"/>
  <c r="H349"/>
  <c r="H347"/>
  <c r="H346"/>
  <c r="H345"/>
  <c r="H343"/>
  <c r="H342"/>
  <c r="H341"/>
  <c r="H338"/>
  <c r="H337"/>
  <c r="H336"/>
  <c r="H335"/>
  <c r="H334"/>
  <c r="H333"/>
  <c r="H332"/>
  <c r="H330"/>
  <c r="H329"/>
  <c r="H327"/>
  <c r="H326"/>
  <c r="H324"/>
  <c r="H323"/>
  <c r="H322"/>
  <c r="H321"/>
  <c r="H320"/>
  <c r="H319"/>
  <c r="H318"/>
  <c r="H317"/>
  <c r="H316"/>
  <c r="H313"/>
  <c r="H312"/>
  <c r="H311"/>
  <c r="H310"/>
  <c r="H309"/>
  <c r="H307"/>
  <c r="H306"/>
  <c r="H304"/>
  <c r="H303"/>
  <c r="H301"/>
  <c r="H300"/>
  <c r="H299"/>
  <c r="H297"/>
  <c r="H295"/>
  <c r="H294"/>
  <c r="H293"/>
  <c r="H292"/>
  <c r="H291"/>
  <c r="H290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4"/>
  <c r="H262"/>
  <c r="H261"/>
  <c r="H176"/>
  <c r="H175"/>
  <c r="H173"/>
  <c r="H172"/>
  <c r="H169"/>
  <c r="H168"/>
  <c r="H166"/>
  <c r="H165"/>
  <c r="H162"/>
  <c r="H161"/>
  <c r="H159"/>
  <c r="H158"/>
  <c r="H156"/>
  <c r="H155"/>
  <c r="H151"/>
  <c r="H150"/>
  <c r="H148"/>
  <c r="H147"/>
  <c r="H145"/>
  <c r="H144"/>
  <c r="H142"/>
  <c r="H141"/>
  <c r="H139"/>
  <c r="H138"/>
  <c r="H137"/>
  <c r="H134"/>
  <c r="H133"/>
  <c r="H131"/>
  <c r="H130"/>
  <c r="H128"/>
  <c r="H127"/>
  <c r="H125"/>
  <c r="H124"/>
  <c r="H122"/>
  <c r="H121"/>
  <c r="H119"/>
  <c r="H118"/>
  <c r="H113"/>
  <c r="H112"/>
  <c r="H111"/>
  <c r="H110"/>
  <c r="H109"/>
  <c r="H108"/>
  <c r="H107"/>
  <c r="H106"/>
  <c r="H105"/>
  <c r="H104"/>
  <c r="H103"/>
  <c r="H102"/>
  <c r="H101"/>
  <c r="H100"/>
  <c r="H99"/>
  <c r="H98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6"/>
  <c r="H65"/>
  <c r="H64"/>
  <c r="H63"/>
  <c r="H62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0"/>
  <c r="H9"/>
  <c r="H8"/>
  <c r="H7"/>
  <c r="H6"/>
  <c r="H5"/>
  <c r="C743" i="35" l="1"/>
  <c r="E67" i="38"/>
  <c r="E170"/>
  <c r="D236" i="36"/>
  <c r="D235" s="1"/>
  <c r="D731" i="37"/>
  <c r="D730" s="1"/>
  <c r="D153" i="38"/>
  <c r="E263"/>
  <c r="E116"/>
  <c r="D258" i="40"/>
  <c r="D257" s="1"/>
  <c r="E258"/>
  <c r="E257" s="1"/>
  <c r="D115"/>
  <c r="E115"/>
  <c r="E114" s="1"/>
  <c r="E2"/>
  <c r="D2"/>
  <c r="D114"/>
  <c r="C725" i="38"/>
  <c r="H725" s="1"/>
  <c r="J725" s="1"/>
  <c r="H726"/>
  <c r="J726" s="1"/>
  <c r="D373" i="37"/>
  <c r="D340" i="38"/>
  <c r="E726"/>
  <c r="E725" s="1"/>
  <c r="E340"/>
  <c r="E3"/>
  <c r="E2" s="1"/>
  <c r="E717"/>
  <c r="E716" s="1"/>
  <c r="D146" i="36"/>
  <c r="E203" i="38"/>
  <c r="E178" s="1"/>
  <c r="E177" s="1"/>
  <c r="D388" i="34"/>
  <c r="D765"/>
  <c r="D646" i="35"/>
  <c r="D378" i="36"/>
  <c r="D513"/>
  <c r="E455" i="37"/>
  <c r="D665"/>
  <c r="D178" i="38"/>
  <c r="D177" s="1"/>
  <c r="C177"/>
  <c r="H177" s="1"/>
  <c r="J177" s="1"/>
  <c r="E561"/>
  <c r="E484"/>
  <c r="E314"/>
  <c r="C115"/>
  <c r="E163"/>
  <c r="E152" s="1"/>
  <c r="E185" i="35"/>
  <c r="E184" s="1"/>
  <c r="D213"/>
  <c r="D315"/>
  <c r="E513"/>
  <c r="D599"/>
  <c r="C153" i="36"/>
  <c r="H153" s="1"/>
  <c r="J153" s="1"/>
  <c r="D211"/>
  <c r="E474"/>
  <c r="E756" i="37"/>
  <c r="E755" s="1"/>
  <c r="E761"/>
  <c r="E760" s="1"/>
  <c r="D444" i="38"/>
  <c r="D116"/>
  <c r="E483"/>
  <c r="D263"/>
  <c r="E259"/>
  <c r="H551"/>
  <c r="J551" s="1"/>
  <c r="C550"/>
  <c r="H550" s="1"/>
  <c r="J550" s="1"/>
  <c r="H115"/>
  <c r="J115" s="1"/>
  <c r="H3"/>
  <c r="J3" s="1"/>
  <c r="C2"/>
  <c r="E135"/>
  <c r="E115" s="1"/>
  <c r="C259"/>
  <c r="H263"/>
  <c r="H153"/>
  <c r="J153" s="1"/>
  <c r="C152"/>
  <c r="H152" s="1"/>
  <c r="J152" s="1"/>
  <c r="D561"/>
  <c r="D484"/>
  <c r="D483" s="1"/>
  <c r="D314"/>
  <c r="E645"/>
  <c r="E560" s="1"/>
  <c r="D135"/>
  <c r="H561"/>
  <c r="J561" s="1"/>
  <c r="C560"/>
  <c r="D259"/>
  <c r="D645"/>
  <c r="D170"/>
  <c r="D152" s="1"/>
  <c r="E444"/>
  <c r="E339" s="1"/>
  <c r="E196" i="34"/>
  <c r="E195" s="1"/>
  <c r="D298" i="35"/>
  <c r="C203" i="36"/>
  <c r="D344"/>
  <c r="D216" i="37"/>
  <c r="E679"/>
  <c r="C179" i="34"/>
  <c r="C188" i="35"/>
  <c r="E316"/>
  <c r="D344"/>
  <c r="D353"/>
  <c r="D373"/>
  <c r="D595"/>
  <c r="D683"/>
  <c r="D229" i="36"/>
  <c r="D213" i="37"/>
  <c r="D599"/>
  <c r="E751"/>
  <c r="D164" i="34"/>
  <c r="D185"/>
  <c r="D184" s="1"/>
  <c r="D412"/>
  <c r="D581"/>
  <c r="E592"/>
  <c r="D731"/>
  <c r="D730" s="1"/>
  <c r="D189" i="35"/>
  <c r="D547"/>
  <c r="D687"/>
  <c r="C170" i="36"/>
  <c r="H170" s="1"/>
  <c r="J170" s="1"/>
  <c r="D171"/>
  <c r="C179"/>
  <c r="D233"/>
  <c r="D722"/>
  <c r="D734"/>
  <c r="E117" i="37"/>
  <c r="D722"/>
  <c r="E747"/>
  <c r="E746" s="1"/>
  <c r="E246" i="35"/>
  <c r="D244"/>
  <c r="D243" s="1"/>
  <c r="E202" i="34"/>
  <c r="E201" s="1"/>
  <c r="E200" s="1"/>
  <c r="D544"/>
  <c r="D538" s="1"/>
  <c r="E328" i="35"/>
  <c r="E548" i="37"/>
  <c r="D547"/>
  <c r="E186" i="34"/>
  <c r="E185" s="1"/>
  <c r="E184" s="1"/>
  <c r="E596" i="35"/>
  <c r="D409" i="34"/>
  <c r="E545"/>
  <c r="E569"/>
  <c r="E642"/>
  <c r="C645"/>
  <c r="H645" s="1"/>
  <c r="J645" s="1"/>
  <c r="D653"/>
  <c r="D229" i="35"/>
  <c r="E231"/>
  <c r="E229" s="1"/>
  <c r="E228" s="1"/>
  <c r="D700"/>
  <c r="D477" i="36"/>
  <c r="D146" i="37"/>
  <c r="D229"/>
  <c r="E237"/>
  <c r="E236" s="1"/>
  <c r="E235" s="1"/>
  <c r="E413"/>
  <c r="D412"/>
  <c r="E735"/>
  <c r="D734"/>
  <c r="D733" s="1"/>
  <c r="C743"/>
  <c r="E194" i="35"/>
  <c r="E193" s="1"/>
  <c r="D193"/>
  <c r="D211"/>
  <c r="E212"/>
  <c r="E211" s="1"/>
  <c r="E331" i="34"/>
  <c r="H164" i="35"/>
  <c r="C163" i="34"/>
  <c r="H163" s="1"/>
  <c r="J163" s="1"/>
  <c r="D250"/>
  <c r="D167"/>
  <c r="D204"/>
  <c r="E513"/>
  <c r="D671"/>
  <c r="D761"/>
  <c r="D760" s="1"/>
  <c r="D399" i="35"/>
  <c r="E661"/>
  <c r="D671"/>
  <c r="E355" i="36"/>
  <c r="E353" s="1"/>
  <c r="D353"/>
  <c r="E389"/>
  <c r="D388"/>
  <c r="C509"/>
  <c r="H509" s="1"/>
  <c r="D117" i="37"/>
  <c r="D126"/>
  <c r="D132"/>
  <c r="C170"/>
  <c r="H170" s="1"/>
  <c r="J170" s="1"/>
  <c r="E202"/>
  <c r="E201" s="1"/>
  <c r="E200" s="1"/>
  <c r="C314"/>
  <c r="H314" s="1"/>
  <c r="E491"/>
  <c r="D642"/>
  <c r="D765"/>
  <c r="D768"/>
  <c r="D767" s="1"/>
  <c r="E665" i="34"/>
  <c r="E718"/>
  <c r="C116" i="35"/>
  <c r="H116" s="1"/>
  <c r="J116" s="1"/>
  <c r="C228"/>
  <c r="D416"/>
  <c r="D463"/>
  <c r="D497"/>
  <c r="E694"/>
  <c r="C188" i="36"/>
  <c r="C215"/>
  <c r="D731"/>
  <c r="D730" s="1"/>
  <c r="E136" i="37"/>
  <c r="E174"/>
  <c r="D182"/>
  <c r="D179" s="1"/>
  <c r="D331"/>
  <c r="E740"/>
  <c r="E739" s="1"/>
  <c r="C743" i="34"/>
  <c r="D129" i="35"/>
  <c r="E183"/>
  <c r="E182" s="1"/>
  <c r="D445"/>
  <c r="D491"/>
  <c r="E595"/>
  <c r="D143" i="36"/>
  <c r="D149"/>
  <c r="E167"/>
  <c r="E181"/>
  <c r="E180" s="1"/>
  <c r="D189"/>
  <c r="D768"/>
  <c r="D767" s="1"/>
  <c r="E160" i="37"/>
  <c r="E167"/>
  <c r="C179"/>
  <c r="D250"/>
  <c r="E260"/>
  <c r="C743" i="36"/>
  <c r="D741"/>
  <c r="E727"/>
  <c r="D727"/>
  <c r="C528"/>
  <c r="H528" s="1"/>
  <c r="D474"/>
  <c r="D445"/>
  <c r="E392"/>
  <c r="D382"/>
  <c r="D357"/>
  <c r="C263"/>
  <c r="C228"/>
  <c r="D157"/>
  <c r="D154"/>
  <c r="H154"/>
  <c r="D140"/>
  <c r="E141"/>
  <c r="E140" s="1"/>
  <c r="E4"/>
  <c r="D772" i="35"/>
  <c r="D771" s="1"/>
  <c r="D761"/>
  <c r="D760" s="1"/>
  <c r="D746"/>
  <c r="D610"/>
  <c r="E600"/>
  <c r="C509"/>
  <c r="H509" s="1"/>
  <c r="E494"/>
  <c r="E477"/>
  <c r="E417"/>
  <c r="D412"/>
  <c r="E374"/>
  <c r="E345"/>
  <c r="E344" s="1"/>
  <c r="E202"/>
  <c r="E201" s="1"/>
  <c r="E200" s="1"/>
  <c r="C153"/>
  <c r="H153" s="1"/>
  <c r="J153" s="1"/>
  <c r="D136"/>
  <c r="H117"/>
  <c r="D756" i="34"/>
  <c r="D755" s="1"/>
  <c r="E757"/>
  <c r="E756" s="1"/>
  <c r="E755" s="1"/>
  <c r="E747"/>
  <c r="E746" s="1"/>
  <c r="D727"/>
  <c r="D718"/>
  <c r="E628"/>
  <c r="E595"/>
  <c r="E587"/>
  <c r="E582"/>
  <c r="E581" s="1"/>
  <c r="E486"/>
  <c r="E474"/>
  <c r="D450"/>
  <c r="E451"/>
  <c r="D445"/>
  <c r="E413"/>
  <c r="E392"/>
  <c r="E389"/>
  <c r="E388" s="1"/>
  <c r="E382"/>
  <c r="E378"/>
  <c r="D373"/>
  <c r="E348"/>
  <c r="E325"/>
  <c r="E289"/>
  <c r="C263"/>
  <c r="H263" s="1"/>
  <c r="D265"/>
  <c r="D244"/>
  <c r="D243" s="1"/>
  <c r="C215"/>
  <c r="E183"/>
  <c r="E182" s="1"/>
  <c r="D136"/>
  <c r="C67"/>
  <c r="H67" s="1"/>
  <c r="J67" s="1"/>
  <c r="D97"/>
  <c r="H68"/>
  <c r="J68" s="1"/>
  <c r="D11"/>
  <c r="D163"/>
  <c r="E250"/>
  <c r="E229"/>
  <c r="E174"/>
  <c r="D494"/>
  <c r="E495"/>
  <c r="E494" s="1"/>
  <c r="D395" i="35"/>
  <c r="E396"/>
  <c r="E202" i="36"/>
  <c r="E201" s="1"/>
  <c r="E200" s="1"/>
  <c r="D201"/>
  <c r="D200" s="1"/>
  <c r="E241" i="37"/>
  <c r="E239" s="1"/>
  <c r="E238" s="1"/>
  <c r="D239"/>
  <c r="D238" s="1"/>
  <c r="D244"/>
  <c r="D243" s="1"/>
  <c r="E4" i="34"/>
  <c r="E11"/>
  <c r="E61"/>
  <c r="E68"/>
  <c r="E100"/>
  <c r="E97" s="1"/>
  <c r="E120"/>
  <c r="E126"/>
  <c r="E132"/>
  <c r="E143"/>
  <c r="E149"/>
  <c r="E157"/>
  <c r="E165"/>
  <c r="E164" s="1"/>
  <c r="E168"/>
  <c r="E167" s="1"/>
  <c r="C188"/>
  <c r="E205"/>
  <c r="E204" s="1"/>
  <c r="D207"/>
  <c r="D203" s="1"/>
  <c r="D422"/>
  <c r="D455"/>
  <c r="E456"/>
  <c r="E455" s="1"/>
  <c r="E623"/>
  <c r="E616" s="1"/>
  <c r="D616"/>
  <c r="D683"/>
  <c r="E688"/>
  <c r="E687" s="1"/>
  <c r="D687"/>
  <c r="D220" i="35"/>
  <c r="E221"/>
  <c r="E220" s="1"/>
  <c r="E380"/>
  <c r="D378"/>
  <c r="E469"/>
  <c r="E468" s="1"/>
  <c r="D468"/>
  <c r="D474"/>
  <c r="D531"/>
  <c r="E532"/>
  <c r="C561"/>
  <c r="H561" s="1"/>
  <c r="J561" s="1"/>
  <c r="E199" i="36"/>
  <c r="E198" s="1"/>
  <c r="E197" s="1"/>
  <c r="D198"/>
  <c r="D197" s="1"/>
  <c r="E667"/>
  <c r="D665"/>
  <c r="H671"/>
  <c r="C645"/>
  <c r="H645" s="1"/>
  <c r="J645" s="1"/>
  <c r="E685"/>
  <c r="E683" s="1"/>
  <c r="D683"/>
  <c r="D399" i="34"/>
  <c r="E400"/>
  <c r="E399" s="1"/>
  <c r="E677"/>
  <c r="E676" s="1"/>
  <c r="D676"/>
  <c r="E181" i="35"/>
  <c r="E180" s="1"/>
  <c r="D180"/>
  <c r="D179" s="1"/>
  <c r="D198"/>
  <c r="D197" s="1"/>
  <c r="E199"/>
  <c r="E198" s="1"/>
  <c r="E197" s="1"/>
  <c r="E410"/>
  <c r="E409" s="1"/>
  <c r="D409"/>
  <c r="D325" i="37"/>
  <c r="E326"/>
  <c r="E325" s="1"/>
  <c r="E564"/>
  <c r="D562"/>
  <c r="C645"/>
  <c r="H645" s="1"/>
  <c r="J645" s="1"/>
  <c r="H646"/>
  <c r="D653"/>
  <c r="E654"/>
  <c r="E653" s="1"/>
  <c r="E38" i="34"/>
  <c r="C135"/>
  <c r="H135" s="1"/>
  <c r="J135" s="1"/>
  <c r="E171"/>
  <c r="E170" s="1"/>
  <c r="D189"/>
  <c r="D188" s="1"/>
  <c r="D223"/>
  <c r="D222" s="1"/>
  <c r="D315"/>
  <c r="E316"/>
  <c r="D353"/>
  <c r="E354"/>
  <c r="E353" s="1"/>
  <c r="D429"/>
  <c r="E430"/>
  <c r="H486"/>
  <c r="C484"/>
  <c r="H484" s="1"/>
  <c r="D491"/>
  <c r="E492"/>
  <c r="E491" s="1"/>
  <c r="D529"/>
  <c r="E530"/>
  <c r="E529" s="1"/>
  <c r="E662"/>
  <c r="E661" s="1"/>
  <c r="D661"/>
  <c r="D11" i="35"/>
  <c r="E189"/>
  <c r="D195"/>
  <c r="E196"/>
  <c r="E195" s="1"/>
  <c r="E260"/>
  <c r="C263"/>
  <c r="H263" s="1"/>
  <c r="D265"/>
  <c r="D388"/>
  <c r="E389"/>
  <c r="E388" s="1"/>
  <c r="D404"/>
  <c r="E405"/>
  <c r="E404" s="1"/>
  <c r="E555"/>
  <c r="E552" s="1"/>
  <c r="D552"/>
  <c r="E729"/>
  <c r="D727"/>
  <c r="D132" i="36"/>
  <c r="E133"/>
  <c r="E132" s="1"/>
  <c r="E196"/>
  <c r="E195" s="1"/>
  <c r="D195"/>
  <c r="D207"/>
  <c r="E208"/>
  <c r="E207" s="1"/>
  <c r="D213"/>
  <c r="E214"/>
  <c r="E213" s="1"/>
  <c r="E249"/>
  <c r="E244" s="1"/>
  <c r="E243" s="1"/>
  <c r="D244"/>
  <c r="D243" s="1"/>
  <c r="E396"/>
  <c r="E395" s="1"/>
  <c r="D395"/>
  <c r="D404"/>
  <c r="E405"/>
  <c r="E404" s="1"/>
  <c r="D552"/>
  <c r="E553"/>
  <c r="E552" s="1"/>
  <c r="E563"/>
  <c r="D562"/>
  <c r="E406" i="34"/>
  <c r="D404"/>
  <c r="E430" i="35"/>
  <c r="E429" s="1"/>
  <c r="D429"/>
  <c r="E702" i="36"/>
  <c r="D700"/>
  <c r="E117" i="34"/>
  <c r="E123"/>
  <c r="E129"/>
  <c r="E140"/>
  <c r="E146"/>
  <c r="E154"/>
  <c r="E160"/>
  <c r="D179"/>
  <c r="E190"/>
  <c r="E189" s="1"/>
  <c r="E199"/>
  <c r="E198" s="1"/>
  <c r="E197" s="1"/>
  <c r="C203"/>
  <c r="D216"/>
  <c r="D215" s="1"/>
  <c r="E221"/>
  <c r="E220" s="1"/>
  <c r="E224"/>
  <c r="E223" s="1"/>
  <c r="E222" s="1"/>
  <c r="D229"/>
  <c r="D228" s="1"/>
  <c r="D239"/>
  <c r="D238" s="1"/>
  <c r="E260"/>
  <c r="D298"/>
  <c r="E299"/>
  <c r="D486"/>
  <c r="E506"/>
  <c r="D504"/>
  <c r="E509"/>
  <c r="C538"/>
  <c r="H538" s="1"/>
  <c r="H544"/>
  <c r="D562"/>
  <c r="E563"/>
  <c r="E562" s="1"/>
  <c r="E610"/>
  <c r="E770"/>
  <c r="E768" s="1"/>
  <c r="E767" s="1"/>
  <c r="D768"/>
  <c r="D767" s="1"/>
  <c r="E62" i="35"/>
  <c r="D61"/>
  <c r="D188"/>
  <c r="E223"/>
  <c r="E222" s="1"/>
  <c r="E237"/>
  <c r="E236" s="1"/>
  <c r="E235" s="1"/>
  <c r="D236"/>
  <c r="D235" s="1"/>
  <c r="D459"/>
  <c r="E460"/>
  <c r="E459" s="1"/>
  <c r="E563"/>
  <c r="D562"/>
  <c r="D628"/>
  <c r="D676"/>
  <c r="E677"/>
  <c r="E723"/>
  <c r="E722" s="1"/>
  <c r="D722"/>
  <c r="C726"/>
  <c r="D11" i="36"/>
  <c r="C116"/>
  <c r="H116" s="1"/>
  <c r="J116" s="1"/>
  <c r="H117"/>
  <c r="E186"/>
  <c r="E185" s="1"/>
  <c r="E184" s="1"/>
  <c r="D185"/>
  <c r="D184" s="1"/>
  <c r="E205"/>
  <c r="E204" s="1"/>
  <c r="D204"/>
  <c r="E369"/>
  <c r="E368" s="1"/>
  <c r="D368"/>
  <c r="E302" i="34"/>
  <c r="E308"/>
  <c r="E459"/>
  <c r="D463"/>
  <c r="D468"/>
  <c r="D547"/>
  <c r="E751"/>
  <c r="E750" s="1"/>
  <c r="E207" i="35"/>
  <c r="E203" s="1"/>
  <c r="E289"/>
  <c r="E305"/>
  <c r="E392"/>
  <c r="E544"/>
  <c r="E538" s="1"/>
  <c r="E646"/>
  <c r="E687"/>
  <c r="E98" i="36"/>
  <c r="E97" s="1"/>
  <c r="D97"/>
  <c r="D120"/>
  <c r="E121"/>
  <c r="D126"/>
  <c r="E127"/>
  <c r="D174"/>
  <c r="D170" s="1"/>
  <c r="E175"/>
  <c r="E183"/>
  <c r="E182" s="1"/>
  <c r="D182"/>
  <c r="D179" s="1"/>
  <c r="D193"/>
  <c r="E194"/>
  <c r="E193" s="1"/>
  <c r="E265"/>
  <c r="D305"/>
  <c r="E306"/>
  <c r="E305" s="1"/>
  <c r="E350"/>
  <c r="D348"/>
  <c r="E451"/>
  <c r="E450" s="1"/>
  <c r="D450"/>
  <c r="E545"/>
  <c r="D544"/>
  <c r="D538" s="1"/>
  <c r="E663"/>
  <c r="E661" s="1"/>
  <c r="D661"/>
  <c r="E681"/>
  <c r="D679"/>
  <c r="E747"/>
  <c r="E746" s="1"/>
  <c r="D746"/>
  <c r="D743" s="1"/>
  <c r="E328" i="34"/>
  <c r="E395"/>
  <c r="E477"/>
  <c r="D497"/>
  <c r="D638"/>
  <c r="E683"/>
  <c r="E722"/>
  <c r="E717" s="1"/>
  <c r="E716" s="1"/>
  <c r="D734"/>
  <c r="D733" s="1"/>
  <c r="D751"/>
  <c r="D750" s="1"/>
  <c r="E762"/>
  <c r="E761" s="1"/>
  <c r="E760" s="1"/>
  <c r="D4" i="35"/>
  <c r="E120"/>
  <c r="E126"/>
  <c r="E140"/>
  <c r="E146"/>
  <c r="E216"/>
  <c r="E251"/>
  <c r="E250" s="1"/>
  <c r="E325"/>
  <c r="E331"/>
  <c r="E378"/>
  <c r="E416"/>
  <c r="D455"/>
  <c r="D486"/>
  <c r="C528"/>
  <c r="H528" s="1"/>
  <c r="E549"/>
  <c r="E547" s="1"/>
  <c r="D569"/>
  <c r="E610"/>
  <c r="D642"/>
  <c r="E666"/>
  <c r="E665" s="1"/>
  <c r="D665"/>
  <c r="E679"/>
  <c r="D756"/>
  <c r="D755" s="1"/>
  <c r="D765"/>
  <c r="D768"/>
  <c r="D767" s="1"/>
  <c r="D61" i="36"/>
  <c r="D117"/>
  <c r="D216"/>
  <c r="D223"/>
  <c r="D222" s="1"/>
  <c r="D250"/>
  <c r="D298"/>
  <c r="E327"/>
  <c r="E325" s="1"/>
  <c r="D325"/>
  <c r="C340"/>
  <c r="H340" s="1"/>
  <c r="E344"/>
  <c r="E364"/>
  <c r="D362"/>
  <c r="D392"/>
  <c r="D522"/>
  <c r="E539"/>
  <c r="D547"/>
  <c r="E548"/>
  <c r="E547" s="1"/>
  <c r="E655"/>
  <c r="E653" s="1"/>
  <c r="D653"/>
  <c r="E677"/>
  <c r="E676" s="1"/>
  <c r="D676"/>
  <c r="D694"/>
  <c r="E305" i="34"/>
  <c r="E416"/>
  <c r="E547"/>
  <c r="E679"/>
  <c r="C726"/>
  <c r="H726" s="1"/>
  <c r="J726" s="1"/>
  <c r="E734"/>
  <c r="E733" s="1"/>
  <c r="D743"/>
  <c r="D772"/>
  <c r="D771" s="1"/>
  <c r="C3" i="35"/>
  <c r="H3" s="1"/>
  <c r="J3" s="1"/>
  <c r="D97"/>
  <c r="D117"/>
  <c r="D123"/>
  <c r="E132"/>
  <c r="D143"/>
  <c r="D149"/>
  <c r="D185"/>
  <c r="D184" s="1"/>
  <c r="D204"/>
  <c r="C215"/>
  <c r="D223"/>
  <c r="D222" s="1"/>
  <c r="E302"/>
  <c r="E308"/>
  <c r="D348"/>
  <c r="D368"/>
  <c r="E373"/>
  <c r="E395"/>
  <c r="D422"/>
  <c r="D450"/>
  <c r="D581"/>
  <c r="D616"/>
  <c r="D638"/>
  <c r="D653"/>
  <c r="D718"/>
  <c r="E718"/>
  <c r="E717" s="1"/>
  <c r="E716" s="1"/>
  <c r="E727"/>
  <c r="E753"/>
  <c r="D751"/>
  <c r="D750" s="1"/>
  <c r="D123" i="36"/>
  <c r="E124"/>
  <c r="E123" s="1"/>
  <c r="D160"/>
  <c r="D153" s="1"/>
  <c r="E216"/>
  <c r="E239"/>
  <c r="E238" s="1"/>
  <c r="E400"/>
  <c r="E399" s="1"/>
  <c r="D399"/>
  <c r="E513"/>
  <c r="E509" s="1"/>
  <c r="E556"/>
  <c r="H592"/>
  <c r="C561"/>
  <c r="H561" s="1"/>
  <c r="J561" s="1"/>
  <c r="E617"/>
  <c r="D616"/>
  <c r="E647"/>
  <c r="D646"/>
  <c r="E673"/>
  <c r="E671" s="1"/>
  <c r="D671"/>
  <c r="E689"/>
  <c r="E687" s="1"/>
  <c r="D687"/>
  <c r="E445"/>
  <c r="E491"/>
  <c r="E497"/>
  <c r="E504"/>
  <c r="E694"/>
  <c r="D733"/>
  <c r="E757"/>
  <c r="E756" s="1"/>
  <c r="E755" s="1"/>
  <c r="D756"/>
  <c r="D755" s="1"/>
  <c r="E766"/>
  <c r="E765" s="1"/>
  <c r="D765"/>
  <c r="E4" i="37"/>
  <c r="E98"/>
  <c r="D97"/>
  <c r="C135"/>
  <c r="H135" s="1"/>
  <c r="J135" s="1"/>
  <c r="H136"/>
  <c r="D157"/>
  <c r="E158"/>
  <c r="E157" s="1"/>
  <c r="E185"/>
  <c r="E184" s="1"/>
  <c r="E422"/>
  <c r="D450"/>
  <c r="E453"/>
  <c r="E450" s="1"/>
  <c r="E617"/>
  <c r="E616" s="1"/>
  <c r="D616"/>
  <c r="E640"/>
  <c r="D638"/>
  <c r="E136" i="36"/>
  <c r="C178"/>
  <c r="C177" s="1"/>
  <c r="H177" s="1"/>
  <c r="J177" s="1"/>
  <c r="E412"/>
  <c r="C444"/>
  <c r="H444" s="1"/>
  <c r="D455"/>
  <c r="D459"/>
  <c r="E523"/>
  <c r="D569"/>
  <c r="D577"/>
  <c r="D581"/>
  <c r="D587"/>
  <c r="D595"/>
  <c r="D599"/>
  <c r="D603"/>
  <c r="D638"/>
  <c r="E665"/>
  <c r="E679"/>
  <c r="E700"/>
  <c r="E751"/>
  <c r="E146" i="37"/>
  <c r="D233"/>
  <c r="D228" s="1"/>
  <c r="E234"/>
  <c r="E233" s="1"/>
  <c r="E295"/>
  <c r="D289"/>
  <c r="E410"/>
  <c r="E409" s="1"/>
  <c r="D409"/>
  <c r="D486"/>
  <c r="E489"/>
  <c r="E486" s="1"/>
  <c r="D497"/>
  <c r="E498"/>
  <c r="E497" s="1"/>
  <c r="D529"/>
  <c r="E530"/>
  <c r="E529" s="1"/>
  <c r="E649"/>
  <c r="D646"/>
  <c r="E676" i="35"/>
  <c r="D734"/>
  <c r="D733" s="1"/>
  <c r="D743"/>
  <c r="D129" i="36"/>
  <c r="E164"/>
  <c r="D215"/>
  <c r="D239"/>
  <c r="D238" s="1"/>
  <c r="D260"/>
  <c r="E348"/>
  <c r="E362"/>
  <c r="D409"/>
  <c r="E416"/>
  <c r="E422"/>
  <c r="E429"/>
  <c r="E455"/>
  <c r="E459"/>
  <c r="E494"/>
  <c r="D531"/>
  <c r="H544"/>
  <c r="E569"/>
  <c r="E577"/>
  <c r="E581"/>
  <c r="E587"/>
  <c r="E595"/>
  <c r="E599"/>
  <c r="E603"/>
  <c r="E773"/>
  <c r="D772"/>
  <c r="D771" s="1"/>
  <c r="C153" i="37"/>
  <c r="H154"/>
  <c r="D174"/>
  <c r="E204"/>
  <c r="E289"/>
  <c r="E307"/>
  <c r="E305" s="1"/>
  <c r="D305"/>
  <c r="C726" i="36"/>
  <c r="H726" s="1"/>
  <c r="J726" s="1"/>
  <c r="D61" i="37"/>
  <c r="E126"/>
  <c r="C188"/>
  <c r="D265"/>
  <c r="E308"/>
  <c r="E463"/>
  <c r="E38"/>
  <c r="E120"/>
  <c r="D140"/>
  <c r="E154"/>
  <c r="E153" s="1"/>
  <c r="H171"/>
  <c r="E199"/>
  <c r="E198" s="1"/>
  <c r="E197" s="1"/>
  <c r="D207"/>
  <c r="E212"/>
  <c r="E211" s="1"/>
  <c r="E378"/>
  <c r="C484"/>
  <c r="E513"/>
  <c r="H544"/>
  <c r="C561"/>
  <c r="D569"/>
  <c r="E595"/>
  <c r="D700"/>
  <c r="D741"/>
  <c r="E750"/>
  <c r="D751" i="36"/>
  <c r="D750" s="1"/>
  <c r="D761"/>
  <c r="D760" s="1"/>
  <c r="D11" i="37"/>
  <c r="E149"/>
  <c r="D167"/>
  <c r="C203"/>
  <c r="C215"/>
  <c r="D215"/>
  <c r="E298"/>
  <c r="D368"/>
  <c r="E373"/>
  <c r="D455"/>
  <c r="D491"/>
  <c r="E522"/>
  <c r="E570"/>
  <c r="D581"/>
  <c r="E642"/>
  <c r="E683"/>
  <c r="C726"/>
  <c r="C725" s="1"/>
  <c r="H725" s="1"/>
  <c r="J725" s="1"/>
  <c r="E778"/>
  <c r="E777" s="1"/>
  <c r="D223"/>
  <c r="D222" s="1"/>
  <c r="E229"/>
  <c r="E592"/>
  <c r="E676"/>
  <c r="E734"/>
  <c r="E733" s="1"/>
  <c r="D751"/>
  <c r="D750" s="1"/>
  <c r="D756"/>
  <c r="D755" s="1"/>
  <c r="D761"/>
  <c r="D760" s="1"/>
  <c r="E768"/>
  <c r="E767" s="1"/>
  <c r="D772"/>
  <c r="D771" s="1"/>
  <c r="E68"/>
  <c r="E97"/>
  <c r="E11"/>
  <c r="H164"/>
  <c r="C163"/>
  <c r="H163" s="1"/>
  <c r="J163" s="1"/>
  <c r="D4"/>
  <c r="E64"/>
  <c r="E61" s="1"/>
  <c r="C67"/>
  <c r="H67" s="1"/>
  <c r="J67" s="1"/>
  <c r="E141"/>
  <c r="E140" s="1"/>
  <c r="E144"/>
  <c r="E143" s="1"/>
  <c r="D143"/>
  <c r="H153"/>
  <c r="J153" s="1"/>
  <c r="E165"/>
  <c r="E164" s="1"/>
  <c r="E163" s="1"/>
  <c r="D164"/>
  <c r="D185"/>
  <c r="D184" s="1"/>
  <c r="D204"/>
  <c r="E331"/>
  <c r="C116"/>
  <c r="D120"/>
  <c r="E124"/>
  <c r="E123" s="1"/>
  <c r="D123"/>
  <c r="D136"/>
  <c r="E216"/>
  <c r="E302"/>
  <c r="E315"/>
  <c r="E328"/>
  <c r="C3"/>
  <c r="D38"/>
  <c r="D68"/>
  <c r="E130"/>
  <c r="E129" s="1"/>
  <c r="D129"/>
  <c r="E171"/>
  <c r="E170" s="1"/>
  <c r="D189"/>
  <c r="D188" s="1"/>
  <c r="E190"/>
  <c r="E189" s="1"/>
  <c r="E244"/>
  <c r="E243" s="1"/>
  <c r="H344"/>
  <c r="C340"/>
  <c r="E417"/>
  <c r="E416" s="1"/>
  <c r="D416"/>
  <c r="D544"/>
  <c r="E546"/>
  <c r="E544" s="1"/>
  <c r="E538" s="1"/>
  <c r="H552"/>
  <c r="C551"/>
  <c r="E221"/>
  <c r="E220" s="1"/>
  <c r="E226"/>
  <c r="E223" s="1"/>
  <c r="E222" s="1"/>
  <c r="E251"/>
  <c r="E250" s="1"/>
  <c r="D298"/>
  <c r="D315"/>
  <c r="E348"/>
  <c r="E399"/>
  <c r="D422"/>
  <c r="E460"/>
  <c r="E459" s="1"/>
  <c r="D459"/>
  <c r="D463"/>
  <c r="E468"/>
  <c r="E485"/>
  <c r="D494"/>
  <c r="D484" s="1"/>
  <c r="E496"/>
  <c r="E511"/>
  <c r="H531"/>
  <c r="C528"/>
  <c r="H528" s="1"/>
  <c r="E547"/>
  <c r="E553"/>
  <c r="E552" s="1"/>
  <c r="D552"/>
  <c r="D556"/>
  <c r="E558"/>
  <c r="D149"/>
  <c r="D154"/>
  <c r="D160"/>
  <c r="D171"/>
  <c r="E181"/>
  <c r="E180" s="1"/>
  <c r="E179" s="1"/>
  <c r="E194"/>
  <c r="E193" s="1"/>
  <c r="E208"/>
  <c r="E207" s="1"/>
  <c r="D260"/>
  <c r="E267"/>
  <c r="E265" s="1"/>
  <c r="D296"/>
  <c r="D302"/>
  <c r="D308"/>
  <c r="D328"/>
  <c r="E345"/>
  <c r="E344" s="1"/>
  <c r="D344"/>
  <c r="D348"/>
  <c r="E353"/>
  <c r="D378"/>
  <c r="E383"/>
  <c r="E382" s="1"/>
  <c r="D382"/>
  <c r="E388"/>
  <c r="E396"/>
  <c r="E395" s="1"/>
  <c r="D395"/>
  <c r="D399"/>
  <c r="E404"/>
  <c r="E429"/>
  <c r="E445"/>
  <c r="D468"/>
  <c r="E478"/>
  <c r="E477" s="1"/>
  <c r="D477"/>
  <c r="D504"/>
  <c r="E506"/>
  <c r="E504" s="1"/>
  <c r="E532"/>
  <c r="E531" s="1"/>
  <c r="D531"/>
  <c r="D528" s="1"/>
  <c r="C263"/>
  <c r="D353"/>
  <c r="E358"/>
  <c r="E357" s="1"/>
  <c r="D357"/>
  <c r="E363"/>
  <c r="E362" s="1"/>
  <c r="D362"/>
  <c r="E368"/>
  <c r="D388"/>
  <c r="E393"/>
  <c r="E392" s="1"/>
  <c r="D392"/>
  <c r="D404"/>
  <c r="E412"/>
  <c r="D429"/>
  <c r="D445"/>
  <c r="H459"/>
  <c r="C444"/>
  <c r="H444" s="1"/>
  <c r="E475"/>
  <c r="E474" s="1"/>
  <c r="D474"/>
  <c r="H484"/>
  <c r="E494"/>
  <c r="E556"/>
  <c r="C509"/>
  <c r="H509" s="1"/>
  <c r="E569"/>
  <c r="E718"/>
  <c r="E581"/>
  <c r="E603"/>
  <c r="E610"/>
  <c r="E628"/>
  <c r="E665"/>
  <c r="D513"/>
  <c r="D509" s="1"/>
  <c r="D522"/>
  <c r="D538"/>
  <c r="E562"/>
  <c r="E577"/>
  <c r="E587"/>
  <c r="E638"/>
  <c r="E646"/>
  <c r="E661"/>
  <c r="E671"/>
  <c r="E687"/>
  <c r="E694"/>
  <c r="E700"/>
  <c r="D743"/>
  <c r="D726" s="1"/>
  <c r="D725" s="1"/>
  <c r="E722"/>
  <c r="H726"/>
  <c r="J726" s="1"/>
  <c r="D577"/>
  <c r="D587"/>
  <c r="D592"/>
  <c r="D603"/>
  <c r="D679"/>
  <c r="D694"/>
  <c r="C717"/>
  <c r="E745"/>
  <c r="E744" s="1"/>
  <c r="E773"/>
  <c r="E772" s="1"/>
  <c r="E771" s="1"/>
  <c r="D595"/>
  <c r="E601"/>
  <c r="E599" s="1"/>
  <c r="D610"/>
  <c r="D628"/>
  <c r="D661"/>
  <c r="D671"/>
  <c r="D676"/>
  <c r="D687"/>
  <c r="D718"/>
  <c r="D717" s="1"/>
  <c r="D716" s="1"/>
  <c r="E728"/>
  <c r="E727" s="1"/>
  <c r="E38" i="36"/>
  <c r="D188"/>
  <c r="H263"/>
  <c r="E117"/>
  <c r="E120"/>
  <c r="E126"/>
  <c r="E174"/>
  <c r="E229"/>
  <c r="E228" s="1"/>
  <c r="E11"/>
  <c r="E61"/>
  <c r="E68"/>
  <c r="E157"/>
  <c r="E179"/>
  <c r="C3"/>
  <c r="D38"/>
  <c r="D68"/>
  <c r="D67" s="1"/>
  <c r="E131"/>
  <c r="E129" s="1"/>
  <c r="C135"/>
  <c r="H135" s="1"/>
  <c r="J135" s="1"/>
  <c r="E145"/>
  <c r="E143" s="1"/>
  <c r="E151"/>
  <c r="E149" s="1"/>
  <c r="E156"/>
  <c r="E154" s="1"/>
  <c r="E162"/>
  <c r="E160" s="1"/>
  <c r="D164"/>
  <c r="E173"/>
  <c r="E171" s="1"/>
  <c r="E170" s="1"/>
  <c r="E190"/>
  <c r="E189" s="1"/>
  <c r="E188" s="1"/>
  <c r="E221"/>
  <c r="E220" s="1"/>
  <c r="E226"/>
  <c r="E223" s="1"/>
  <c r="E222" s="1"/>
  <c r="E251"/>
  <c r="E250" s="1"/>
  <c r="E262"/>
  <c r="E260" s="1"/>
  <c r="H265"/>
  <c r="D289"/>
  <c r="E292"/>
  <c r="E289" s="1"/>
  <c r="E298"/>
  <c r="E303"/>
  <c r="E302" s="1"/>
  <c r="D302"/>
  <c r="E315"/>
  <c r="E357"/>
  <c r="E468"/>
  <c r="E477"/>
  <c r="E378"/>
  <c r="E382"/>
  <c r="E388"/>
  <c r="E409"/>
  <c r="D4"/>
  <c r="C67"/>
  <c r="H67" s="1"/>
  <c r="J67" s="1"/>
  <c r="C115"/>
  <c r="D136"/>
  <c r="C163"/>
  <c r="H163" s="1"/>
  <c r="J163" s="1"/>
  <c r="D167"/>
  <c r="D265"/>
  <c r="D315"/>
  <c r="H328"/>
  <c r="C314"/>
  <c r="H314" s="1"/>
  <c r="E463"/>
  <c r="E486"/>
  <c r="E522"/>
  <c r="E297"/>
  <c r="E296" s="1"/>
  <c r="D296"/>
  <c r="E309"/>
  <c r="E308" s="1"/>
  <c r="D308"/>
  <c r="E329"/>
  <c r="E328" s="1"/>
  <c r="D328"/>
  <c r="D331"/>
  <c r="E334"/>
  <c r="E331" s="1"/>
  <c r="D412"/>
  <c r="D422"/>
  <c r="C484"/>
  <c r="D486"/>
  <c r="D491"/>
  <c r="D497"/>
  <c r="E533"/>
  <c r="E531" s="1"/>
  <c r="E528" s="1"/>
  <c r="E544"/>
  <c r="E538" s="1"/>
  <c r="E562"/>
  <c r="E610"/>
  <c r="E616"/>
  <c r="E642"/>
  <c r="E646"/>
  <c r="E750"/>
  <c r="D416"/>
  <c r="E592"/>
  <c r="E628"/>
  <c r="D429"/>
  <c r="D463"/>
  <c r="D468"/>
  <c r="D494"/>
  <c r="D504"/>
  <c r="D509"/>
  <c r="D529"/>
  <c r="E718"/>
  <c r="E734"/>
  <c r="E733" s="1"/>
  <c r="E772"/>
  <c r="E771" s="1"/>
  <c r="E638"/>
  <c r="D556"/>
  <c r="D592"/>
  <c r="C717"/>
  <c r="D739"/>
  <c r="E745"/>
  <c r="E744" s="1"/>
  <c r="D777"/>
  <c r="C551"/>
  <c r="E762"/>
  <c r="E761" s="1"/>
  <c r="E760" s="1"/>
  <c r="D610"/>
  <c r="D628"/>
  <c r="D718"/>
  <c r="D717" s="1"/>
  <c r="D716" s="1"/>
  <c r="E724"/>
  <c r="E722" s="1"/>
  <c r="E769"/>
  <c r="E768" s="1"/>
  <c r="E767" s="1"/>
  <c r="D642"/>
  <c r="E4" i="35"/>
  <c r="E136"/>
  <c r="E61"/>
  <c r="E38"/>
  <c r="E68"/>
  <c r="E14"/>
  <c r="E11" s="1"/>
  <c r="D38"/>
  <c r="D68"/>
  <c r="E100"/>
  <c r="E97" s="1"/>
  <c r="E119"/>
  <c r="E117" s="1"/>
  <c r="E125"/>
  <c r="E123" s="1"/>
  <c r="E131"/>
  <c r="E129" s="1"/>
  <c r="C135"/>
  <c r="H135" s="1"/>
  <c r="J135" s="1"/>
  <c r="E145"/>
  <c r="E143" s="1"/>
  <c r="E151"/>
  <c r="E149" s="1"/>
  <c r="E161"/>
  <c r="E160" s="1"/>
  <c r="D160"/>
  <c r="E164"/>
  <c r="E167"/>
  <c r="E172"/>
  <c r="E171" s="1"/>
  <c r="D171"/>
  <c r="D207"/>
  <c r="D203" s="1"/>
  <c r="E244"/>
  <c r="E243" s="1"/>
  <c r="E265"/>
  <c r="E298"/>
  <c r="E315"/>
  <c r="E158"/>
  <c r="E157" s="1"/>
  <c r="D157"/>
  <c r="D164"/>
  <c r="D167"/>
  <c r="C203"/>
  <c r="D233"/>
  <c r="E239"/>
  <c r="E238" s="1"/>
  <c r="C67"/>
  <c r="E155"/>
  <c r="E154" s="1"/>
  <c r="D154"/>
  <c r="H171"/>
  <c r="C170"/>
  <c r="D120"/>
  <c r="D126"/>
  <c r="D132"/>
  <c r="D140"/>
  <c r="D146"/>
  <c r="E175"/>
  <c r="E174" s="1"/>
  <c r="D174"/>
  <c r="D216"/>
  <c r="D215" s="1"/>
  <c r="D239"/>
  <c r="D238" s="1"/>
  <c r="D289"/>
  <c r="D305"/>
  <c r="C314"/>
  <c r="H314" s="1"/>
  <c r="D325"/>
  <c r="D331"/>
  <c r="E349"/>
  <c r="E348" s="1"/>
  <c r="E354"/>
  <c r="E353" s="1"/>
  <c r="E369"/>
  <c r="E368" s="1"/>
  <c r="E509"/>
  <c r="H348"/>
  <c r="C340"/>
  <c r="E358"/>
  <c r="E357" s="1"/>
  <c r="D357"/>
  <c r="E363"/>
  <c r="E362" s="1"/>
  <c r="D362"/>
  <c r="D260"/>
  <c r="D296"/>
  <c r="D302"/>
  <c r="D308"/>
  <c r="D328"/>
  <c r="E342"/>
  <c r="E399"/>
  <c r="E463"/>
  <c r="E504"/>
  <c r="E531"/>
  <c r="E528" s="1"/>
  <c r="E382"/>
  <c r="E474"/>
  <c r="E522"/>
  <c r="D382"/>
  <c r="D392"/>
  <c r="E414"/>
  <c r="E412" s="1"/>
  <c r="E424"/>
  <c r="E422" s="1"/>
  <c r="C444"/>
  <c r="H444" s="1"/>
  <c r="E447"/>
  <c r="E445" s="1"/>
  <c r="E452"/>
  <c r="E450" s="1"/>
  <c r="E457"/>
  <c r="E455" s="1"/>
  <c r="D477"/>
  <c r="E488"/>
  <c r="E486" s="1"/>
  <c r="E493"/>
  <c r="E491" s="1"/>
  <c r="E499"/>
  <c r="E497" s="1"/>
  <c r="D513"/>
  <c r="D509" s="1"/>
  <c r="D522"/>
  <c r="C551"/>
  <c r="E569"/>
  <c r="E642"/>
  <c r="E671"/>
  <c r="C484"/>
  <c r="H544"/>
  <c r="E562"/>
  <c r="E577"/>
  <c r="E592"/>
  <c r="E599"/>
  <c r="E603"/>
  <c r="H726"/>
  <c r="J726" s="1"/>
  <c r="C725"/>
  <c r="H725" s="1"/>
  <c r="J725" s="1"/>
  <c r="E751"/>
  <c r="E761"/>
  <c r="E760" s="1"/>
  <c r="E557"/>
  <c r="E556" s="1"/>
  <c r="D556"/>
  <c r="D551" s="1"/>
  <c r="D550" s="1"/>
  <c r="E750"/>
  <c r="E756"/>
  <c r="E755" s="1"/>
  <c r="D494"/>
  <c r="D484" s="1"/>
  <c r="D504"/>
  <c r="D529"/>
  <c r="D544"/>
  <c r="D538" s="1"/>
  <c r="E587"/>
  <c r="E628"/>
  <c r="E700"/>
  <c r="D577"/>
  <c r="E583"/>
  <c r="E581" s="1"/>
  <c r="D587"/>
  <c r="D592"/>
  <c r="D603"/>
  <c r="E618"/>
  <c r="E616" s="1"/>
  <c r="E641"/>
  <c r="E638" s="1"/>
  <c r="E655"/>
  <c r="E653" s="1"/>
  <c r="D679"/>
  <c r="E685"/>
  <c r="E683" s="1"/>
  <c r="D694"/>
  <c r="C717"/>
  <c r="E732"/>
  <c r="E731" s="1"/>
  <c r="E730" s="1"/>
  <c r="E735"/>
  <c r="E734" s="1"/>
  <c r="E733" s="1"/>
  <c r="D739"/>
  <c r="E742"/>
  <c r="E741" s="1"/>
  <c r="E745"/>
  <c r="E744" s="1"/>
  <c r="E743" s="1"/>
  <c r="E773"/>
  <c r="E772" s="1"/>
  <c r="E771" s="1"/>
  <c r="D777"/>
  <c r="C645"/>
  <c r="H645" s="1"/>
  <c r="J645" s="1"/>
  <c r="E116" i="34"/>
  <c r="E136"/>
  <c r="E153"/>
  <c r="E207"/>
  <c r="E265"/>
  <c r="E298"/>
  <c r="E315"/>
  <c r="D61"/>
  <c r="C116"/>
  <c r="D120"/>
  <c r="D126"/>
  <c r="D132"/>
  <c r="D140"/>
  <c r="D146"/>
  <c r="C153"/>
  <c r="D157"/>
  <c r="C170"/>
  <c r="H170" s="1"/>
  <c r="J170" s="1"/>
  <c r="D174"/>
  <c r="E214"/>
  <c r="E213" s="1"/>
  <c r="E219"/>
  <c r="E216" s="1"/>
  <c r="E215" s="1"/>
  <c r="E234"/>
  <c r="E233" s="1"/>
  <c r="E228" s="1"/>
  <c r="E237"/>
  <c r="E236" s="1"/>
  <c r="E235" s="1"/>
  <c r="E242"/>
  <c r="E239" s="1"/>
  <c r="E238" s="1"/>
  <c r="E247"/>
  <c r="E244" s="1"/>
  <c r="E243" s="1"/>
  <c r="D289"/>
  <c r="D305"/>
  <c r="C314"/>
  <c r="H314" s="1"/>
  <c r="D325"/>
  <c r="D331"/>
  <c r="H344"/>
  <c r="C340"/>
  <c r="D368"/>
  <c r="E373"/>
  <c r="E409"/>
  <c r="E412"/>
  <c r="E422"/>
  <c r="E445"/>
  <c r="C3"/>
  <c r="D38"/>
  <c r="D68"/>
  <c r="D67" s="1"/>
  <c r="E450"/>
  <c r="E531"/>
  <c r="E528" s="1"/>
  <c r="E544"/>
  <c r="E538" s="1"/>
  <c r="D117"/>
  <c r="D123"/>
  <c r="D129"/>
  <c r="D143"/>
  <c r="D149"/>
  <c r="D154"/>
  <c r="D160"/>
  <c r="D171"/>
  <c r="E181"/>
  <c r="E180" s="1"/>
  <c r="E194"/>
  <c r="E193" s="1"/>
  <c r="D260"/>
  <c r="D296"/>
  <c r="D302"/>
  <c r="D308"/>
  <c r="D328"/>
  <c r="E345"/>
  <c r="E344" s="1"/>
  <c r="D344"/>
  <c r="D348"/>
  <c r="D378"/>
  <c r="E429"/>
  <c r="E522"/>
  <c r="D4"/>
  <c r="E358"/>
  <c r="E357" s="1"/>
  <c r="D357"/>
  <c r="E363"/>
  <c r="E362" s="1"/>
  <c r="D362"/>
  <c r="E404"/>
  <c r="E504"/>
  <c r="D395"/>
  <c r="D416"/>
  <c r="D459"/>
  <c r="E465"/>
  <c r="E463" s="1"/>
  <c r="E470"/>
  <c r="E468" s="1"/>
  <c r="D474"/>
  <c r="C509"/>
  <c r="H509" s="1"/>
  <c r="C528"/>
  <c r="H528" s="1"/>
  <c r="D531"/>
  <c r="E638"/>
  <c r="C725"/>
  <c r="H725" s="1"/>
  <c r="J725" s="1"/>
  <c r="E694"/>
  <c r="D382"/>
  <c r="D392"/>
  <c r="C444"/>
  <c r="H444" s="1"/>
  <c r="D477"/>
  <c r="E499"/>
  <c r="E497" s="1"/>
  <c r="E484" s="1"/>
  <c r="D513"/>
  <c r="D509" s="1"/>
  <c r="D522"/>
  <c r="E552"/>
  <c r="E599"/>
  <c r="E653"/>
  <c r="E671"/>
  <c r="E700"/>
  <c r="E556"/>
  <c r="E577"/>
  <c r="E603"/>
  <c r="E646"/>
  <c r="D556"/>
  <c r="D577"/>
  <c r="D587"/>
  <c r="D592"/>
  <c r="D603"/>
  <c r="D679"/>
  <c r="D694"/>
  <c r="C717"/>
  <c r="D739"/>
  <c r="E742"/>
  <c r="E741" s="1"/>
  <c r="E745"/>
  <c r="E744" s="1"/>
  <c r="E743" s="1"/>
  <c r="E773"/>
  <c r="E772" s="1"/>
  <c r="E771" s="1"/>
  <c r="D777"/>
  <c r="C551"/>
  <c r="D595"/>
  <c r="D610"/>
  <c r="D628"/>
  <c r="E728"/>
  <c r="E727" s="1"/>
  <c r="D552"/>
  <c r="C561"/>
  <c r="D569"/>
  <c r="D599"/>
  <c r="D642"/>
  <c r="D646"/>
  <c r="D665"/>
  <c r="D700"/>
  <c r="D722"/>
  <c r="D717" s="1"/>
  <c r="D716" s="1"/>
  <c r="D778" i="33"/>
  <c r="E778" s="1"/>
  <c r="E777" s="1"/>
  <c r="C777"/>
  <c r="D776"/>
  <c r="E776" s="1"/>
  <c r="D775"/>
  <c r="E775" s="1"/>
  <c r="D774"/>
  <c r="E774" s="1"/>
  <c r="D773"/>
  <c r="C772"/>
  <c r="C771" s="1"/>
  <c r="D770"/>
  <c r="E770" s="1"/>
  <c r="D769"/>
  <c r="C768"/>
  <c r="C767" s="1"/>
  <c r="D766"/>
  <c r="E766" s="1"/>
  <c r="E765" s="1"/>
  <c r="C765"/>
  <c r="D764"/>
  <c r="E764" s="1"/>
  <c r="D763"/>
  <c r="E763" s="1"/>
  <c r="D762"/>
  <c r="C761"/>
  <c r="C760" s="1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D736"/>
  <c r="E736" s="1"/>
  <c r="D735"/>
  <c r="E735" s="1"/>
  <c r="C734"/>
  <c r="C733" s="1"/>
  <c r="D732"/>
  <c r="D731" s="1"/>
  <c r="D730" s="1"/>
  <c r="C731"/>
  <c r="C730" s="1"/>
  <c r="D729"/>
  <c r="E729" s="1"/>
  <c r="D728"/>
  <c r="E728" s="1"/>
  <c r="C727"/>
  <c r="D724"/>
  <c r="E724" s="1"/>
  <c r="D723"/>
  <c r="E723" s="1"/>
  <c r="C722"/>
  <c r="H722" s="1"/>
  <c r="D721"/>
  <c r="E721" s="1"/>
  <c r="D720"/>
  <c r="E720" s="1"/>
  <c r="D719"/>
  <c r="C718"/>
  <c r="H718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C700"/>
  <c r="H700" s="1"/>
  <c r="D699"/>
  <c r="E699" s="1"/>
  <c r="D698"/>
  <c r="E698" s="1"/>
  <c r="D697"/>
  <c r="E697" s="1"/>
  <c r="D696"/>
  <c r="E696" s="1"/>
  <c r="D695"/>
  <c r="E695" s="1"/>
  <c r="C694"/>
  <c r="H694" s="1"/>
  <c r="D693"/>
  <c r="E693" s="1"/>
  <c r="D692"/>
  <c r="E692" s="1"/>
  <c r="D691"/>
  <c r="E691" s="1"/>
  <c r="D690"/>
  <c r="E690" s="1"/>
  <c r="D689"/>
  <c r="E689" s="1"/>
  <c r="D688"/>
  <c r="C687"/>
  <c r="H687" s="1"/>
  <c r="D686"/>
  <c r="E686" s="1"/>
  <c r="D685"/>
  <c r="E685" s="1"/>
  <c r="D684"/>
  <c r="E684" s="1"/>
  <c r="C683"/>
  <c r="H683" s="1"/>
  <c r="D682"/>
  <c r="E682" s="1"/>
  <c r="D681"/>
  <c r="E681" s="1"/>
  <c r="D680"/>
  <c r="E680" s="1"/>
  <c r="C679"/>
  <c r="H679" s="1"/>
  <c r="D678"/>
  <c r="E678" s="1"/>
  <c r="D677"/>
  <c r="E677" s="1"/>
  <c r="C676"/>
  <c r="H676" s="1"/>
  <c r="D675"/>
  <c r="E675" s="1"/>
  <c r="D674"/>
  <c r="E674" s="1"/>
  <c r="D673"/>
  <c r="E673" s="1"/>
  <c r="D672"/>
  <c r="C671"/>
  <c r="H671" s="1"/>
  <c r="D670"/>
  <c r="E670" s="1"/>
  <c r="D669"/>
  <c r="E669" s="1"/>
  <c r="D668"/>
  <c r="E668" s="1"/>
  <c r="D667"/>
  <c r="E667" s="1"/>
  <c r="D666"/>
  <c r="E666" s="1"/>
  <c r="C665"/>
  <c r="D664"/>
  <c r="E664" s="1"/>
  <c r="D663"/>
  <c r="E663" s="1"/>
  <c r="D662"/>
  <c r="E662" s="1"/>
  <c r="C661"/>
  <c r="H661" s="1"/>
  <c r="D660"/>
  <c r="E660" s="1"/>
  <c r="D659"/>
  <c r="E659" s="1"/>
  <c r="D658"/>
  <c r="E658" s="1"/>
  <c r="D657"/>
  <c r="E657" s="1"/>
  <c r="D656"/>
  <c r="E656" s="1"/>
  <c r="D655"/>
  <c r="E655" s="1"/>
  <c r="D654"/>
  <c r="C653"/>
  <c r="H653" s="1"/>
  <c r="D652"/>
  <c r="E652" s="1"/>
  <c r="D651"/>
  <c r="E651" s="1"/>
  <c r="D650"/>
  <c r="E650" s="1"/>
  <c r="D649"/>
  <c r="E649" s="1"/>
  <c r="D648"/>
  <c r="E648" s="1"/>
  <c r="D647"/>
  <c r="E647" s="1"/>
  <c r="C646"/>
  <c r="H646" s="1"/>
  <c r="D644"/>
  <c r="E644" s="1"/>
  <c r="D643"/>
  <c r="E643" s="1"/>
  <c r="C642"/>
  <c r="H642" s="1"/>
  <c r="J642" s="1"/>
  <c r="D641"/>
  <c r="E641" s="1"/>
  <c r="D640"/>
  <c r="E640" s="1"/>
  <c r="D639"/>
  <c r="E639" s="1"/>
  <c r="C638"/>
  <c r="H638" s="1"/>
  <c r="J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C628"/>
  <c r="H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D619"/>
  <c r="E619" s="1"/>
  <c r="D618"/>
  <c r="E618" s="1"/>
  <c r="D617"/>
  <c r="E617" s="1"/>
  <c r="C616"/>
  <c r="H616" s="1"/>
  <c r="D615"/>
  <c r="E615" s="1"/>
  <c r="D614"/>
  <c r="E614" s="1"/>
  <c r="D613"/>
  <c r="E613" s="1"/>
  <c r="D612"/>
  <c r="E612" s="1"/>
  <c r="D611"/>
  <c r="C610"/>
  <c r="H610" s="1"/>
  <c r="D609"/>
  <c r="E609" s="1"/>
  <c r="D608"/>
  <c r="E608" s="1"/>
  <c r="D607"/>
  <c r="D606"/>
  <c r="E606" s="1"/>
  <c r="D605"/>
  <c r="E605" s="1"/>
  <c r="D604"/>
  <c r="E604" s="1"/>
  <c r="C603"/>
  <c r="H603" s="1"/>
  <c r="D602"/>
  <c r="E602" s="1"/>
  <c r="D601"/>
  <c r="E601" s="1"/>
  <c r="D600"/>
  <c r="C599"/>
  <c r="H599" s="1"/>
  <c r="D598"/>
  <c r="E598" s="1"/>
  <c r="D597"/>
  <c r="E597" s="1"/>
  <c r="D596"/>
  <c r="C595"/>
  <c r="H595" s="1"/>
  <c r="D594"/>
  <c r="E594" s="1"/>
  <c r="D593"/>
  <c r="C592"/>
  <c r="H592" s="1"/>
  <c r="D591"/>
  <c r="E591" s="1"/>
  <c r="D590"/>
  <c r="E590" s="1"/>
  <c r="D589"/>
  <c r="E589" s="1"/>
  <c r="D588"/>
  <c r="E588" s="1"/>
  <c r="C587"/>
  <c r="H587" s="1"/>
  <c r="D586"/>
  <c r="E586" s="1"/>
  <c r="D585"/>
  <c r="E585" s="1"/>
  <c r="D584"/>
  <c r="E584" s="1"/>
  <c r="D583"/>
  <c r="E583" s="1"/>
  <c r="D582"/>
  <c r="C581"/>
  <c r="H581" s="1"/>
  <c r="D580"/>
  <c r="E580" s="1"/>
  <c r="D579"/>
  <c r="E579" s="1"/>
  <c r="D578"/>
  <c r="C577"/>
  <c r="H577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H569" s="1"/>
  <c r="D568"/>
  <c r="E568" s="1"/>
  <c r="D567"/>
  <c r="E567" s="1"/>
  <c r="D566"/>
  <c r="E566" s="1"/>
  <c r="D565"/>
  <c r="E565" s="1"/>
  <c r="D564"/>
  <c r="E564" s="1"/>
  <c r="D563"/>
  <c r="C562"/>
  <c r="H562" s="1"/>
  <c r="D558"/>
  <c r="E558" s="1"/>
  <c r="D557"/>
  <c r="C556"/>
  <c r="H556" s="1"/>
  <c r="D555"/>
  <c r="E555" s="1"/>
  <c r="D554"/>
  <c r="E554" s="1"/>
  <c r="D553"/>
  <c r="C552"/>
  <c r="D549"/>
  <c r="E549" s="1"/>
  <c r="D548"/>
  <c r="C547"/>
  <c r="H547" s="1"/>
  <c r="J547" s="1"/>
  <c r="D546"/>
  <c r="E546" s="1"/>
  <c r="D545"/>
  <c r="C544"/>
  <c r="H544" s="1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E532" s="1"/>
  <c r="C531"/>
  <c r="H531" s="1"/>
  <c r="D530"/>
  <c r="D529" s="1"/>
  <c r="C529"/>
  <c r="D527"/>
  <c r="E527" s="1"/>
  <c r="D526"/>
  <c r="E526" s="1"/>
  <c r="D525"/>
  <c r="E525" s="1"/>
  <c r="D524"/>
  <c r="E524" s="1"/>
  <c r="D523"/>
  <c r="C522"/>
  <c r="H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H513" s="1"/>
  <c r="D512"/>
  <c r="E512" s="1"/>
  <c r="D511"/>
  <c r="E511" s="1"/>
  <c r="D510"/>
  <c r="D508"/>
  <c r="E508" s="1"/>
  <c r="D507"/>
  <c r="E507" s="1"/>
  <c r="D506"/>
  <c r="E506" s="1"/>
  <c r="D505"/>
  <c r="C504"/>
  <c r="H504" s="1"/>
  <c r="D503"/>
  <c r="E503" s="1"/>
  <c r="D502"/>
  <c r="E502" s="1"/>
  <c r="D501"/>
  <c r="E501" s="1"/>
  <c r="D500"/>
  <c r="E500" s="1"/>
  <c r="D499"/>
  <c r="E499" s="1"/>
  <c r="D498"/>
  <c r="C497"/>
  <c r="H497" s="1"/>
  <c r="D496"/>
  <c r="E496" s="1"/>
  <c r="D495"/>
  <c r="E495" s="1"/>
  <c r="C494"/>
  <c r="H494" s="1"/>
  <c r="D493"/>
  <c r="E493" s="1"/>
  <c r="D492"/>
  <c r="C491"/>
  <c r="H491" s="1"/>
  <c r="D490"/>
  <c r="E490" s="1"/>
  <c r="D489"/>
  <c r="E489" s="1"/>
  <c r="D488"/>
  <c r="E488" s="1"/>
  <c r="D487"/>
  <c r="H486"/>
  <c r="D485"/>
  <c r="E485" s="1"/>
  <c r="D481"/>
  <c r="E481" s="1"/>
  <c r="D480"/>
  <c r="E480" s="1"/>
  <c r="D479"/>
  <c r="E479" s="1"/>
  <c r="D478"/>
  <c r="C477"/>
  <c r="H477" s="1"/>
  <c r="D476"/>
  <c r="E476" s="1"/>
  <c r="D475"/>
  <c r="C474"/>
  <c r="H474" s="1"/>
  <c r="D473"/>
  <c r="E473" s="1"/>
  <c r="D472"/>
  <c r="E472" s="1"/>
  <c r="D471"/>
  <c r="E471" s="1"/>
  <c r="D470"/>
  <c r="E470" s="1"/>
  <c r="D469"/>
  <c r="C468"/>
  <c r="H468" s="1"/>
  <c r="D467"/>
  <c r="E467" s="1"/>
  <c r="D466"/>
  <c r="E466" s="1"/>
  <c r="D465"/>
  <c r="E465" s="1"/>
  <c r="D464"/>
  <c r="C463"/>
  <c r="H463" s="1"/>
  <c r="D462"/>
  <c r="E462" s="1"/>
  <c r="D461"/>
  <c r="E461" s="1"/>
  <c r="D460"/>
  <c r="C459"/>
  <c r="H459" s="1"/>
  <c r="D458"/>
  <c r="E458" s="1"/>
  <c r="D457"/>
  <c r="E457" s="1"/>
  <c r="D456"/>
  <c r="E456" s="1"/>
  <c r="C455"/>
  <c r="D454"/>
  <c r="E454" s="1"/>
  <c r="D453"/>
  <c r="E453" s="1"/>
  <c r="D452"/>
  <c r="E452" s="1"/>
  <c r="D451"/>
  <c r="C450"/>
  <c r="H450" s="1"/>
  <c r="D449"/>
  <c r="E449" s="1"/>
  <c r="D448"/>
  <c r="E448" s="1"/>
  <c r="D447"/>
  <c r="E447" s="1"/>
  <c r="D446"/>
  <c r="C445"/>
  <c r="H445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H429" s="1"/>
  <c r="D428"/>
  <c r="E428" s="1"/>
  <c r="D427"/>
  <c r="E427" s="1"/>
  <c r="D426"/>
  <c r="E426" s="1"/>
  <c r="D425"/>
  <c r="E425" s="1"/>
  <c r="D424"/>
  <c r="E424" s="1"/>
  <c r="D423"/>
  <c r="C422"/>
  <c r="H422" s="1"/>
  <c r="D421"/>
  <c r="E421" s="1"/>
  <c r="D420"/>
  <c r="E420" s="1"/>
  <c r="D419"/>
  <c r="E419" s="1"/>
  <c r="D418"/>
  <c r="E418" s="1"/>
  <c r="D417"/>
  <c r="E417" s="1"/>
  <c r="C416"/>
  <c r="H416" s="1"/>
  <c r="D415"/>
  <c r="E415" s="1"/>
  <c r="D414"/>
  <c r="E414" s="1"/>
  <c r="D413"/>
  <c r="E413" s="1"/>
  <c r="C412"/>
  <c r="H412" s="1"/>
  <c r="D411"/>
  <c r="E411" s="1"/>
  <c r="D410"/>
  <c r="E410" s="1"/>
  <c r="C409"/>
  <c r="H409" s="1"/>
  <c r="D408"/>
  <c r="E408" s="1"/>
  <c r="D407"/>
  <c r="E407" s="1"/>
  <c r="D406"/>
  <c r="E406" s="1"/>
  <c r="D405"/>
  <c r="C404"/>
  <c r="H404" s="1"/>
  <c r="D403"/>
  <c r="E403" s="1"/>
  <c r="D402"/>
  <c r="E402" s="1"/>
  <c r="D401"/>
  <c r="E401" s="1"/>
  <c r="D400"/>
  <c r="C399"/>
  <c r="H399" s="1"/>
  <c r="D398"/>
  <c r="E398" s="1"/>
  <c r="D397"/>
  <c r="E397" s="1"/>
  <c r="D396"/>
  <c r="C395"/>
  <c r="H395" s="1"/>
  <c r="D394"/>
  <c r="E394" s="1"/>
  <c r="D393"/>
  <c r="C392"/>
  <c r="H392" s="1"/>
  <c r="D391"/>
  <c r="E391" s="1"/>
  <c r="D390"/>
  <c r="E390" s="1"/>
  <c r="D389"/>
  <c r="C388"/>
  <c r="H388" s="1"/>
  <c r="D387"/>
  <c r="E387" s="1"/>
  <c r="D386"/>
  <c r="E386" s="1"/>
  <c r="D385"/>
  <c r="E385" s="1"/>
  <c r="D384"/>
  <c r="E384" s="1"/>
  <c r="D383"/>
  <c r="E383" s="1"/>
  <c r="C382"/>
  <c r="H382" s="1"/>
  <c r="D381"/>
  <c r="E381" s="1"/>
  <c r="D380"/>
  <c r="E380" s="1"/>
  <c r="D379"/>
  <c r="E379" s="1"/>
  <c r="C378"/>
  <c r="H378" s="1"/>
  <c r="D377"/>
  <c r="E377" s="1"/>
  <c r="D376"/>
  <c r="E376" s="1"/>
  <c r="D375"/>
  <c r="E375" s="1"/>
  <c r="D374"/>
  <c r="E374" s="1"/>
  <c r="C373"/>
  <c r="H373" s="1"/>
  <c r="D372"/>
  <c r="E372" s="1"/>
  <c r="D371"/>
  <c r="E371" s="1"/>
  <c r="D370"/>
  <c r="E370" s="1"/>
  <c r="D369"/>
  <c r="C368"/>
  <c r="H368" s="1"/>
  <c r="D367"/>
  <c r="E367" s="1"/>
  <c r="D366"/>
  <c r="E366" s="1"/>
  <c r="D365"/>
  <c r="E365" s="1"/>
  <c r="D364"/>
  <c r="E364" s="1"/>
  <c r="D363"/>
  <c r="C362"/>
  <c r="H362" s="1"/>
  <c r="D361"/>
  <c r="E361" s="1"/>
  <c r="D360"/>
  <c r="E360" s="1"/>
  <c r="D359"/>
  <c r="E359" s="1"/>
  <c r="D358"/>
  <c r="C357"/>
  <c r="H357" s="1"/>
  <c r="D356"/>
  <c r="E356" s="1"/>
  <c r="D355"/>
  <c r="E355" s="1"/>
  <c r="D354"/>
  <c r="E354" s="1"/>
  <c r="C353"/>
  <c r="H353" s="1"/>
  <c r="D352"/>
  <c r="E352" s="1"/>
  <c r="D351"/>
  <c r="E351" s="1"/>
  <c r="D350"/>
  <c r="E350" s="1"/>
  <c r="D349"/>
  <c r="C348"/>
  <c r="H348" s="1"/>
  <c r="D347"/>
  <c r="E347" s="1"/>
  <c r="D346"/>
  <c r="E346" s="1"/>
  <c r="D345"/>
  <c r="C344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C331"/>
  <c r="H331" s="1"/>
  <c r="D330"/>
  <c r="E330" s="1"/>
  <c r="D329"/>
  <c r="E329" s="1"/>
  <c r="C328"/>
  <c r="H328" s="1"/>
  <c r="D327"/>
  <c r="E327" s="1"/>
  <c r="D326"/>
  <c r="E326" s="1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D316"/>
  <c r="E316" s="1"/>
  <c r="C315"/>
  <c r="H315" s="1"/>
  <c r="D313"/>
  <c r="E313" s="1"/>
  <c r="D312"/>
  <c r="D311"/>
  <c r="E311" s="1"/>
  <c r="D310"/>
  <c r="E310" s="1"/>
  <c r="D309"/>
  <c r="E309" s="1"/>
  <c r="C308"/>
  <c r="H308" s="1"/>
  <c r="D307"/>
  <c r="E307" s="1"/>
  <c r="D306"/>
  <c r="C305"/>
  <c r="H305" s="1"/>
  <c r="D304"/>
  <c r="E304" s="1"/>
  <c r="D303"/>
  <c r="C302"/>
  <c r="H302" s="1"/>
  <c r="D301"/>
  <c r="E301" s="1"/>
  <c r="D300"/>
  <c r="E300" s="1"/>
  <c r="D299"/>
  <c r="E299" s="1"/>
  <c r="C298"/>
  <c r="H298" s="1"/>
  <c r="D297"/>
  <c r="E297" s="1"/>
  <c r="E296" s="1"/>
  <c r="C296"/>
  <c r="H296" s="1"/>
  <c r="D295"/>
  <c r="E295" s="1"/>
  <c r="D294"/>
  <c r="E294" s="1"/>
  <c r="D293"/>
  <c r="E293" s="1"/>
  <c r="D292"/>
  <c r="E292" s="1"/>
  <c r="D291"/>
  <c r="E291" s="1"/>
  <c r="D290"/>
  <c r="E290" s="1"/>
  <c r="C289"/>
  <c r="H289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D266"/>
  <c r="E266" s="1"/>
  <c r="C265"/>
  <c r="D264"/>
  <c r="D262"/>
  <c r="E262" s="1"/>
  <c r="D261"/>
  <c r="C260"/>
  <c r="H260" s="1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 s="1"/>
  <c r="D234"/>
  <c r="E234" s="1"/>
  <c r="E233" s="1"/>
  <c r="C233"/>
  <c r="D232"/>
  <c r="E232" s="1"/>
  <c r="D231"/>
  <c r="E231" s="1"/>
  <c r="D230"/>
  <c r="E230" s="1"/>
  <c r="C229"/>
  <c r="C228" s="1"/>
  <c r="D227"/>
  <c r="E227" s="1"/>
  <c r="D226"/>
  <c r="E226" s="1"/>
  <c r="D225"/>
  <c r="E225" s="1"/>
  <c r="D224"/>
  <c r="E224" s="1"/>
  <c r="C223"/>
  <c r="C222" s="1"/>
  <c r="D221"/>
  <c r="E221" s="1"/>
  <c r="E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D205"/>
  <c r="C204"/>
  <c r="D202"/>
  <c r="C201"/>
  <c r="C200" s="1"/>
  <c r="D199"/>
  <c r="D198" s="1"/>
  <c r="D197" s="1"/>
  <c r="C198"/>
  <c r="C197" s="1"/>
  <c r="D196"/>
  <c r="C195"/>
  <c r="D194"/>
  <c r="C193"/>
  <c r="D192"/>
  <c r="E192" s="1"/>
  <c r="D191"/>
  <c r="E191" s="1"/>
  <c r="D190"/>
  <c r="C189"/>
  <c r="D187"/>
  <c r="E187" s="1"/>
  <c r="D186"/>
  <c r="E186" s="1"/>
  <c r="C185"/>
  <c r="C184" s="1"/>
  <c r="D183"/>
  <c r="D182" s="1"/>
  <c r="D181"/>
  <c r="E181" s="1"/>
  <c r="E180" s="1"/>
  <c r="C179"/>
  <c r="D176"/>
  <c r="E176" s="1"/>
  <c r="D175"/>
  <c r="E175" s="1"/>
  <c r="C174"/>
  <c r="H174" s="1"/>
  <c r="D173"/>
  <c r="E173" s="1"/>
  <c r="D172"/>
  <c r="E172" s="1"/>
  <c r="C171"/>
  <c r="H171" s="1"/>
  <c r="D169"/>
  <c r="E169" s="1"/>
  <c r="D168"/>
  <c r="C167"/>
  <c r="D166"/>
  <c r="E166" s="1"/>
  <c r="D165"/>
  <c r="C164"/>
  <c r="H164" s="1"/>
  <c r="D162"/>
  <c r="E162" s="1"/>
  <c r="D161"/>
  <c r="C160"/>
  <c r="H160" s="1"/>
  <c r="D159"/>
  <c r="E159" s="1"/>
  <c r="D158"/>
  <c r="E158" s="1"/>
  <c r="C157"/>
  <c r="H157" s="1"/>
  <c r="D156"/>
  <c r="E156" s="1"/>
  <c r="D155"/>
  <c r="C154"/>
  <c r="H154" s="1"/>
  <c r="D151"/>
  <c r="E151" s="1"/>
  <c r="D150"/>
  <c r="C149"/>
  <c r="H149" s="1"/>
  <c r="D148"/>
  <c r="E148" s="1"/>
  <c r="D147"/>
  <c r="E147" s="1"/>
  <c r="C146"/>
  <c r="H146" s="1"/>
  <c r="D145"/>
  <c r="E145" s="1"/>
  <c r="D144"/>
  <c r="E144" s="1"/>
  <c r="C143"/>
  <c r="H143" s="1"/>
  <c r="D142"/>
  <c r="E142" s="1"/>
  <c r="D141"/>
  <c r="E141" s="1"/>
  <c r="C140"/>
  <c r="D139"/>
  <c r="E139" s="1"/>
  <c r="D138"/>
  <c r="E138" s="1"/>
  <c r="D137"/>
  <c r="E137" s="1"/>
  <c r="C136"/>
  <c r="H136" s="1"/>
  <c r="D134"/>
  <c r="E134" s="1"/>
  <c r="D133"/>
  <c r="E133" s="1"/>
  <c r="C132"/>
  <c r="H132" s="1"/>
  <c r="D131"/>
  <c r="E131" s="1"/>
  <c r="D130"/>
  <c r="C129"/>
  <c r="H129" s="1"/>
  <c r="D128"/>
  <c r="E128" s="1"/>
  <c r="D127"/>
  <c r="E127" s="1"/>
  <c r="C126"/>
  <c r="H126" s="1"/>
  <c r="D125"/>
  <c r="E125" s="1"/>
  <c r="D124"/>
  <c r="E124" s="1"/>
  <c r="C123"/>
  <c r="H123" s="1"/>
  <c r="D122"/>
  <c r="E122" s="1"/>
  <c r="D121"/>
  <c r="C120"/>
  <c r="D119"/>
  <c r="E119" s="1"/>
  <c r="D118"/>
  <c r="C117"/>
  <c r="H117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8"/>
  <c r="E98" s="1"/>
  <c r="C97"/>
  <c r="H97" s="1"/>
  <c r="J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C68"/>
  <c r="H68" s="1"/>
  <c r="J68" s="1"/>
  <c r="D66"/>
  <c r="E66" s="1"/>
  <c r="D65"/>
  <c r="E65" s="1"/>
  <c r="D64"/>
  <c r="E64" s="1"/>
  <c r="D63"/>
  <c r="E63" s="1"/>
  <c r="D62"/>
  <c r="E62" s="1"/>
  <c r="C61"/>
  <c r="H61" s="1"/>
  <c r="J61" s="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C38"/>
  <c r="H38" s="1"/>
  <c r="J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C11"/>
  <c r="H11" s="1"/>
  <c r="J11" s="1"/>
  <c r="D10"/>
  <c r="E10" s="1"/>
  <c r="D9"/>
  <c r="E9" s="1"/>
  <c r="D8"/>
  <c r="E8" s="1"/>
  <c r="D7"/>
  <c r="E7" s="1"/>
  <c r="D6"/>
  <c r="E6" s="1"/>
  <c r="D5"/>
  <c r="C4"/>
  <c r="H4" s="1"/>
  <c r="J4" s="1"/>
  <c r="D115" i="38" l="1"/>
  <c r="D339"/>
  <c r="D258" s="1"/>
  <c r="D484" i="34"/>
  <c r="E163" i="36"/>
  <c r="D170" i="34"/>
  <c r="E203"/>
  <c r="E509" i="37"/>
  <c r="E179" i="35"/>
  <c r="H560" i="38"/>
  <c r="J560" s="1"/>
  <c r="C559"/>
  <c r="H559" s="1"/>
  <c r="J559" s="1"/>
  <c r="H2"/>
  <c r="J2" s="1"/>
  <c r="H259"/>
  <c r="J259" s="1"/>
  <c r="C258"/>
  <c r="D560"/>
  <c r="C114"/>
  <c r="H114" s="1"/>
  <c r="J114" s="1"/>
  <c r="E258"/>
  <c r="D228" i="35"/>
  <c r="D67"/>
  <c r="D203" i="37"/>
  <c r="D228" i="36"/>
  <c r="D528" i="34"/>
  <c r="E188"/>
  <c r="E314"/>
  <c r="D528" i="35"/>
  <c r="D483" s="1"/>
  <c r="D3"/>
  <c r="E743" i="36"/>
  <c r="D135"/>
  <c r="E135"/>
  <c r="C152" i="37"/>
  <c r="H152" s="1"/>
  <c r="J152" s="1"/>
  <c r="D717" i="35"/>
  <c r="D716" s="1"/>
  <c r="D160" i="33"/>
  <c r="C188"/>
  <c r="C203"/>
  <c r="E135" i="34"/>
  <c r="E115" s="1"/>
  <c r="D135" i="35"/>
  <c r="D528" i="36"/>
  <c r="E743" i="37"/>
  <c r="E188" i="35"/>
  <c r="D135" i="34"/>
  <c r="E645" i="35"/>
  <c r="D263" i="37"/>
  <c r="E528"/>
  <c r="E215" i="35"/>
  <c r="E551" i="34"/>
  <c r="E550" s="1"/>
  <c r="D314" i="35"/>
  <c r="D116"/>
  <c r="D115" s="1"/>
  <c r="D645" i="37"/>
  <c r="E67"/>
  <c r="E228"/>
  <c r="E551" i="36"/>
  <c r="E550" s="1"/>
  <c r="D153" i="34"/>
  <c r="D152" s="1"/>
  <c r="C178" i="37"/>
  <c r="C560" i="36"/>
  <c r="H560" s="1"/>
  <c r="J560" s="1"/>
  <c r="D551"/>
  <c r="D550" s="1"/>
  <c r="E484"/>
  <c r="D444"/>
  <c r="C339"/>
  <c r="H178"/>
  <c r="J178" s="1"/>
  <c r="D203"/>
  <c r="D178" s="1"/>
  <c r="D177" s="1"/>
  <c r="E67"/>
  <c r="D726" i="35"/>
  <c r="D725" s="1"/>
  <c r="D444"/>
  <c r="E263"/>
  <c r="D263"/>
  <c r="D259" s="1"/>
  <c r="E67"/>
  <c r="E263" i="34"/>
  <c r="E259" s="1"/>
  <c r="C178"/>
  <c r="H178" s="1"/>
  <c r="J178" s="1"/>
  <c r="E179"/>
  <c r="E67"/>
  <c r="E340" i="37"/>
  <c r="E3" i="34"/>
  <c r="D178"/>
  <c r="D177" s="1"/>
  <c r="C538" i="33"/>
  <c r="H538" s="1"/>
  <c r="E561" i="34"/>
  <c r="D340"/>
  <c r="E484" i="35"/>
  <c r="E483" s="1"/>
  <c r="C115"/>
  <c r="C178"/>
  <c r="C177" s="1"/>
  <c r="H177" s="1"/>
  <c r="J177" s="1"/>
  <c r="D726" i="36"/>
  <c r="D725" s="1"/>
  <c r="C725"/>
  <c r="H725" s="1"/>
  <c r="J725" s="1"/>
  <c r="E726"/>
  <c r="E725" s="1"/>
  <c r="D340"/>
  <c r="C152"/>
  <c r="H152" s="1"/>
  <c r="J152" s="1"/>
  <c r="D3"/>
  <c r="E215"/>
  <c r="D561" i="37"/>
  <c r="D560" s="1"/>
  <c r="D559" s="1"/>
  <c r="E263"/>
  <c r="E215"/>
  <c r="D178"/>
  <c r="D177" s="1"/>
  <c r="D67"/>
  <c r="E314"/>
  <c r="E135"/>
  <c r="D645" i="36"/>
  <c r="E203"/>
  <c r="E163" i="34"/>
  <c r="E152" s="1"/>
  <c r="D561"/>
  <c r="D726"/>
  <c r="D725" s="1"/>
  <c r="E340"/>
  <c r="D263"/>
  <c r="E726" i="35"/>
  <c r="E725" s="1"/>
  <c r="D645"/>
  <c r="E551"/>
  <c r="E550" s="1"/>
  <c r="E314"/>
  <c r="E163"/>
  <c r="E645" i="36"/>
  <c r="E444"/>
  <c r="E340"/>
  <c r="E153"/>
  <c r="E3"/>
  <c r="D340" i="37"/>
  <c r="D170"/>
  <c r="E116"/>
  <c r="E115" s="1"/>
  <c r="D163"/>
  <c r="H561"/>
  <c r="J561" s="1"/>
  <c r="C560"/>
  <c r="H560" s="1"/>
  <c r="J560" s="1"/>
  <c r="D116" i="36"/>
  <c r="D115" s="1"/>
  <c r="H344" i="33"/>
  <c r="C340"/>
  <c r="D645" i="34"/>
  <c r="E645"/>
  <c r="E483"/>
  <c r="D340" i="35"/>
  <c r="D339" s="1"/>
  <c r="D153"/>
  <c r="E263" i="36"/>
  <c r="E203" i="37"/>
  <c r="D116"/>
  <c r="E3"/>
  <c r="E726"/>
  <c r="E725" s="1"/>
  <c r="H717"/>
  <c r="J717" s="1"/>
  <c r="C716"/>
  <c r="E645"/>
  <c r="E561"/>
  <c r="E717"/>
  <c r="E716" s="1"/>
  <c r="E444"/>
  <c r="E484"/>
  <c r="H551"/>
  <c r="J551" s="1"/>
  <c r="C550"/>
  <c r="H550" s="1"/>
  <c r="J550" s="1"/>
  <c r="E188"/>
  <c r="D444"/>
  <c r="D314"/>
  <c r="D259" s="1"/>
  <c r="C483"/>
  <c r="H483" s="1"/>
  <c r="J483" s="1"/>
  <c r="D153"/>
  <c r="D551"/>
  <c r="D550" s="1"/>
  <c r="D135"/>
  <c r="H116"/>
  <c r="J116" s="1"/>
  <c r="C115"/>
  <c r="E152"/>
  <c r="D3"/>
  <c r="D2" s="1"/>
  <c r="H263"/>
  <c r="C259"/>
  <c r="E551"/>
  <c r="E550" s="1"/>
  <c r="D483"/>
  <c r="H340"/>
  <c r="C339"/>
  <c r="H339" s="1"/>
  <c r="J339" s="1"/>
  <c r="H3"/>
  <c r="J3" s="1"/>
  <c r="C2"/>
  <c r="H178"/>
  <c r="J178" s="1"/>
  <c r="C177"/>
  <c r="H177" s="1"/>
  <c r="J177" s="1"/>
  <c r="E314" i="36"/>
  <c r="C259"/>
  <c r="H551"/>
  <c r="J551" s="1"/>
  <c r="C550"/>
  <c r="H550" s="1"/>
  <c r="J550" s="1"/>
  <c r="H717"/>
  <c r="J717" s="1"/>
  <c r="C716"/>
  <c r="H716" s="1"/>
  <c r="J716" s="1"/>
  <c r="E561"/>
  <c r="D314"/>
  <c r="D163"/>
  <c r="D152" s="1"/>
  <c r="E178"/>
  <c r="E177" s="1"/>
  <c r="E116"/>
  <c r="D561"/>
  <c r="D484"/>
  <c r="D263"/>
  <c r="H3"/>
  <c r="J3" s="1"/>
  <c r="C2"/>
  <c r="C559"/>
  <c r="H559" s="1"/>
  <c r="J559" s="1"/>
  <c r="E717"/>
  <c r="E716" s="1"/>
  <c r="H484"/>
  <c r="C483"/>
  <c r="H483" s="1"/>
  <c r="J483" s="1"/>
  <c r="E483"/>
  <c r="H115"/>
  <c r="J115" s="1"/>
  <c r="C114"/>
  <c r="H114" s="1"/>
  <c r="J114" s="1"/>
  <c r="D178" i="35"/>
  <c r="D177" s="1"/>
  <c r="E116"/>
  <c r="C2"/>
  <c r="H67"/>
  <c r="J67" s="1"/>
  <c r="E561"/>
  <c r="E444"/>
  <c r="C560"/>
  <c r="D561"/>
  <c r="H551"/>
  <c r="J551" s="1"/>
  <c r="C550"/>
  <c r="H550" s="1"/>
  <c r="J550" s="1"/>
  <c r="E340"/>
  <c r="H340"/>
  <c r="C339"/>
  <c r="H339" s="1"/>
  <c r="J339" s="1"/>
  <c r="C259"/>
  <c r="E153"/>
  <c r="D163"/>
  <c r="D170"/>
  <c r="E3"/>
  <c r="H717"/>
  <c r="J717" s="1"/>
  <c r="C716"/>
  <c r="H716" s="1"/>
  <c r="J716" s="1"/>
  <c r="H484"/>
  <c r="C483"/>
  <c r="H483" s="1"/>
  <c r="J483" s="1"/>
  <c r="C152"/>
  <c r="H152" s="1"/>
  <c r="J152" s="1"/>
  <c r="H170"/>
  <c r="J170" s="1"/>
  <c r="H115"/>
  <c r="J115" s="1"/>
  <c r="E170"/>
  <c r="E135"/>
  <c r="H561" i="34"/>
  <c r="J561" s="1"/>
  <c r="C560"/>
  <c r="H717"/>
  <c r="J717" s="1"/>
  <c r="C716"/>
  <c r="H716" s="1"/>
  <c r="J716" s="1"/>
  <c r="D551"/>
  <c r="D550" s="1"/>
  <c r="C483"/>
  <c r="H483" s="1"/>
  <c r="J483" s="1"/>
  <c r="D3"/>
  <c r="D116"/>
  <c r="D115" s="1"/>
  <c r="E444"/>
  <c r="H153"/>
  <c r="J153" s="1"/>
  <c r="C152"/>
  <c r="H152" s="1"/>
  <c r="J152" s="1"/>
  <c r="E726"/>
  <c r="E725" s="1"/>
  <c r="H551"/>
  <c r="J551" s="1"/>
  <c r="C550"/>
  <c r="H550" s="1"/>
  <c r="J550" s="1"/>
  <c r="H3"/>
  <c r="J3" s="1"/>
  <c r="C2"/>
  <c r="D314"/>
  <c r="D483"/>
  <c r="D444"/>
  <c r="H340"/>
  <c r="C339"/>
  <c r="H339" s="1"/>
  <c r="J339" s="1"/>
  <c r="C259"/>
  <c r="H116"/>
  <c r="J116" s="1"/>
  <c r="C115"/>
  <c r="E185" i="33"/>
  <c r="E184" s="1"/>
  <c r="D298"/>
  <c r="D250"/>
  <c r="E251"/>
  <c r="E250" s="1"/>
  <c r="D491"/>
  <c r="D38"/>
  <c r="E123"/>
  <c r="E126"/>
  <c r="E143"/>
  <c r="E492"/>
  <c r="E491" s="1"/>
  <c r="D522"/>
  <c r="D581"/>
  <c r="D592"/>
  <c r="D61"/>
  <c r="D296"/>
  <c r="E676"/>
  <c r="D683"/>
  <c r="C67"/>
  <c r="H67" s="1"/>
  <c r="J67" s="1"/>
  <c r="E39"/>
  <c r="E38" s="1"/>
  <c r="D220"/>
  <c r="D233"/>
  <c r="D344"/>
  <c r="D362"/>
  <c r="E523"/>
  <c r="E522" s="1"/>
  <c r="D531"/>
  <c r="D528" s="1"/>
  <c r="E642"/>
  <c r="D765"/>
  <c r="D4"/>
  <c r="D174"/>
  <c r="D569"/>
  <c r="D97"/>
  <c r="D463"/>
  <c r="D474"/>
  <c r="D718"/>
  <c r="D727"/>
  <c r="D11"/>
  <c r="D126"/>
  <c r="E229"/>
  <c r="E228" s="1"/>
  <c r="D260"/>
  <c r="D305"/>
  <c r="D331"/>
  <c r="E345"/>
  <c r="E344" s="1"/>
  <c r="D353"/>
  <c r="D382"/>
  <c r="D392"/>
  <c r="E412"/>
  <c r="C509"/>
  <c r="H509" s="1"/>
  <c r="D610"/>
  <c r="D661"/>
  <c r="E727"/>
  <c r="E732"/>
  <c r="E731" s="1"/>
  <c r="E730" s="1"/>
  <c r="E61"/>
  <c r="D325"/>
  <c r="D120"/>
  <c r="D146"/>
  <c r="E174"/>
  <c r="D180"/>
  <c r="D179" s="1"/>
  <c r="D185"/>
  <c r="D184" s="1"/>
  <c r="D409"/>
  <c r="D429"/>
  <c r="E513"/>
  <c r="D599"/>
  <c r="D628"/>
  <c r="D642"/>
  <c r="E734"/>
  <c r="E733" s="1"/>
  <c r="C743"/>
  <c r="C726" s="1"/>
  <c r="D768"/>
  <c r="D767" s="1"/>
  <c r="D772"/>
  <c r="D771" s="1"/>
  <c r="D416"/>
  <c r="D445"/>
  <c r="E99"/>
  <c r="E97" s="1"/>
  <c r="E12"/>
  <c r="E11" s="1"/>
  <c r="E5"/>
  <c r="E4" s="1"/>
  <c r="D68"/>
  <c r="E244"/>
  <c r="E243" s="1"/>
  <c r="C3"/>
  <c r="E68"/>
  <c r="E136"/>
  <c r="E146"/>
  <c r="E223"/>
  <c r="E222" s="1"/>
  <c r="C135"/>
  <c r="H135" s="1"/>
  <c r="J135" s="1"/>
  <c r="H140"/>
  <c r="D154"/>
  <c r="E161"/>
  <c r="E160" s="1"/>
  <c r="D167"/>
  <c r="C170"/>
  <c r="H170" s="1"/>
  <c r="J170" s="1"/>
  <c r="E183"/>
  <c r="E182" s="1"/>
  <c r="E199"/>
  <c r="E198" s="1"/>
  <c r="E197" s="1"/>
  <c r="D204"/>
  <c r="E216"/>
  <c r="E215" s="1"/>
  <c r="D223"/>
  <c r="D222" s="1"/>
  <c r="D236"/>
  <c r="D235" s="1"/>
  <c r="E261"/>
  <c r="D289"/>
  <c r="E328"/>
  <c r="D373"/>
  <c r="D378"/>
  <c r="E455"/>
  <c r="C484"/>
  <c r="D494"/>
  <c r="E661"/>
  <c r="D665"/>
  <c r="E679"/>
  <c r="D739"/>
  <c r="E742"/>
  <c r="E741" s="1"/>
  <c r="E773"/>
  <c r="E772" s="1"/>
  <c r="E771" s="1"/>
  <c r="E121"/>
  <c r="E120" s="1"/>
  <c r="D123"/>
  <c r="D132"/>
  <c r="D140"/>
  <c r="C153"/>
  <c r="E155"/>
  <c r="E154" s="1"/>
  <c r="D157"/>
  <c r="E168"/>
  <c r="E167" s="1"/>
  <c r="E205"/>
  <c r="E204" s="1"/>
  <c r="E239"/>
  <c r="E238" s="1"/>
  <c r="E260"/>
  <c r="E306"/>
  <c r="E305" s="1"/>
  <c r="D328"/>
  <c r="E363"/>
  <c r="E362" s="1"/>
  <c r="C444"/>
  <c r="H444" s="1"/>
  <c r="H455"/>
  <c r="D497"/>
  <c r="C551"/>
  <c r="H552"/>
  <c r="D676"/>
  <c r="D694"/>
  <c r="E132"/>
  <c r="E140"/>
  <c r="E157"/>
  <c r="C215"/>
  <c r="E289"/>
  <c r="E298"/>
  <c r="D412"/>
  <c r="D455"/>
  <c r="D552"/>
  <c r="E646"/>
  <c r="D653"/>
  <c r="E683"/>
  <c r="C116"/>
  <c r="H116" s="1"/>
  <c r="J116" s="1"/>
  <c r="H120"/>
  <c r="C163"/>
  <c r="H163" s="1"/>
  <c r="J163" s="1"/>
  <c r="H167"/>
  <c r="E212"/>
  <c r="E211" s="1"/>
  <c r="C263"/>
  <c r="H265"/>
  <c r="C314"/>
  <c r="H314" s="1"/>
  <c r="H325"/>
  <c r="E378"/>
  <c r="D399"/>
  <c r="E494"/>
  <c r="C528"/>
  <c r="H528" s="1"/>
  <c r="H529"/>
  <c r="D556"/>
  <c r="C645"/>
  <c r="H645" s="1"/>
  <c r="J645" s="1"/>
  <c r="H665"/>
  <c r="C717"/>
  <c r="D722"/>
  <c r="D734"/>
  <c r="D733" s="1"/>
  <c r="E745"/>
  <c r="E744" s="1"/>
  <c r="D777"/>
  <c r="E317"/>
  <c r="E315" s="1"/>
  <c r="D315"/>
  <c r="E118"/>
  <c r="E117" s="1"/>
  <c r="D117"/>
  <c r="D136"/>
  <c r="D143"/>
  <c r="E150"/>
  <c r="E149" s="1"/>
  <c r="D149"/>
  <c r="D171"/>
  <c r="D170" s="1"/>
  <c r="E190"/>
  <c r="E189" s="1"/>
  <c r="D189"/>
  <c r="D244"/>
  <c r="D243" s="1"/>
  <c r="E312"/>
  <c r="E308" s="1"/>
  <c r="D308"/>
  <c r="E130"/>
  <c r="E129" s="1"/>
  <c r="D129"/>
  <c r="E165"/>
  <c r="E164" s="1"/>
  <c r="D164"/>
  <c r="E171"/>
  <c r="E194"/>
  <c r="E193" s="1"/>
  <c r="D193"/>
  <c r="E208"/>
  <c r="E207" s="1"/>
  <c r="D207"/>
  <c r="E214"/>
  <c r="E213" s="1"/>
  <c r="D213"/>
  <c r="E267"/>
  <c r="E265" s="1"/>
  <c r="D265"/>
  <c r="D201"/>
  <c r="D200" s="1"/>
  <c r="E202"/>
  <c r="E201" s="1"/>
  <c r="E200" s="1"/>
  <c r="E179"/>
  <c r="D195"/>
  <c r="E196"/>
  <c r="E195" s="1"/>
  <c r="D239"/>
  <c r="D238" s="1"/>
  <c r="D348"/>
  <c r="E349"/>
  <c r="E348" s="1"/>
  <c r="E373"/>
  <c r="D468"/>
  <c r="E469"/>
  <c r="E468" s="1"/>
  <c r="E531"/>
  <c r="E620"/>
  <c r="E616" s="1"/>
  <c r="D616"/>
  <c r="D756"/>
  <c r="D755" s="1"/>
  <c r="E757"/>
  <c r="E756" s="1"/>
  <c r="E755" s="1"/>
  <c r="E325"/>
  <c r="E353"/>
  <c r="D395"/>
  <c r="E396"/>
  <c r="E395" s="1"/>
  <c r="D450"/>
  <c r="E451"/>
  <c r="E450" s="1"/>
  <c r="D477"/>
  <c r="E478"/>
  <c r="E477" s="1"/>
  <c r="D486"/>
  <c r="E487"/>
  <c r="E486" s="1"/>
  <c r="E505"/>
  <c r="E504" s="1"/>
  <c r="D504"/>
  <c r="D746"/>
  <c r="D743" s="1"/>
  <c r="E747"/>
  <c r="E746" s="1"/>
  <c r="E754"/>
  <c r="D357"/>
  <c r="E358"/>
  <c r="E357" s="1"/>
  <c r="D404"/>
  <c r="E405"/>
  <c r="E404" s="1"/>
  <c r="E510"/>
  <c r="D577"/>
  <c r="E578"/>
  <c r="E577" s="1"/>
  <c r="E607"/>
  <c r="E603" s="1"/>
  <c r="D603"/>
  <c r="D216"/>
  <c r="D229"/>
  <c r="D228" s="1"/>
  <c r="D302"/>
  <c r="E303"/>
  <c r="E302" s="1"/>
  <c r="D368"/>
  <c r="E369"/>
  <c r="E368" s="1"/>
  <c r="E382"/>
  <c r="D388"/>
  <c r="E389"/>
  <c r="E388" s="1"/>
  <c r="E409"/>
  <c r="E416"/>
  <c r="D422"/>
  <c r="E423"/>
  <c r="E422" s="1"/>
  <c r="E429"/>
  <c r="D459"/>
  <c r="E460"/>
  <c r="E459" s="1"/>
  <c r="D544"/>
  <c r="D538" s="1"/>
  <c r="E545"/>
  <c r="E544" s="1"/>
  <c r="D562"/>
  <c r="E563"/>
  <c r="E562" s="1"/>
  <c r="E569"/>
  <c r="E587"/>
  <c r="D687"/>
  <c r="E688"/>
  <c r="E687" s="1"/>
  <c r="E694"/>
  <c r="D700"/>
  <c r="E701"/>
  <c r="E700" s="1"/>
  <c r="E722"/>
  <c r="E264"/>
  <c r="E332"/>
  <c r="E331" s="1"/>
  <c r="E393"/>
  <c r="E392" s="1"/>
  <c r="E400"/>
  <c r="E399" s="1"/>
  <c r="E446"/>
  <c r="E445" s="1"/>
  <c r="E464"/>
  <c r="E463" s="1"/>
  <c r="E475"/>
  <c r="E474" s="1"/>
  <c r="E498"/>
  <c r="E497" s="1"/>
  <c r="E530"/>
  <c r="E529" s="1"/>
  <c r="E539"/>
  <c r="E548"/>
  <c r="E547" s="1"/>
  <c r="D547"/>
  <c r="C561"/>
  <c r="D587"/>
  <c r="E638"/>
  <c r="D751"/>
  <c r="D750" s="1"/>
  <c r="E752"/>
  <c r="E751" s="1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D115" i="37" l="1"/>
  <c r="E560"/>
  <c r="E178" i="35"/>
  <c r="E177" s="1"/>
  <c r="E178" i="34"/>
  <c r="E177" s="1"/>
  <c r="D314" i="33"/>
  <c r="E743"/>
  <c r="E483" i="37"/>
  <c r="E152" i="36"/>
  <c r="D215" i="33"/>
  <c r="D484"/>
  <c r="D717"/>
  <c r="D716" s="1"/>
  <c r="D560" i="35"/>
  <c r="D560" i="36"/>
  <c r="C178" i="33"/>
  <c r="E170"/>
  <c r="E560" i="36"/>
  <c r="H258" i="38"/>
  <c r="J258" s="1"/>
  <c r="C257"/>
  <c r="D257" s="1"/>
  <c r="E257" s="1"/>
  <c r="H1"/>
  <c r="J1" s="1"/>
  <c r="D483" i="36"/>
  <c r="D339" i="37"/>
  <c r="E339" i="34"/>
  <c r="E258" s="1"/>
  <c r="H178" i="35"/>
  <c r="J178" s="1"/>
  <c r="E339" i="37"/>
  <c r="E2"/>
  <c r="E560" i="35"/>
  <c r="E115" i="36"/>
  <c r="D258" i="37"/>
  <c r="D257" s="1"/>
  <c r="E152" i="35"/>
  <c r="D152" i="37"/>
  <c r="D114" s="1"/>
  <c r="E178"/>
  <c r="E177" s="1"/>
  <c r="E114" s="1"/>
  <c r="H339" i="36"/>
  <c r="J339" s="1"/>
  <c r="C258"/>
  <c r="D339"/>
  <c r="E339"/>
  <c r="E259"/>
  <c r="E339" i="35"/>
  <c r="E259"/>
  <c r="C114"/>
  <c r="H114" s="1"/>
  <c r="J114" s="1"/>
  <c r="D339" i="34"/>
  <c r="D259"/>
  <c r="C177"/>
  <c r="H177" s="1"/>
  <c r="J177" s="1"/>
  <c r="E509" i="33"/>
  <c r="E67"/>
  <c r="D153"/>
  <c r="D67"/>
  <c r="D3"/>
  <c r="D560" i="34"/>
  <c r="E528" i="33"/>
  <c r="D258" i="35"/>
  <c r="E259" i="37"/>
  <c r="E258" s="1"/>
  <c r="E257" s="1"/>
  <c r="D444" i="33"/>
  <c r="D259" i="36"/>
  <c r="D258" s="1"/>
  <c r="E560" i="34"/>
  <c r="D152" i="35"/>
  <c r="D114" s="1"/>
  <c r="E559" i="37"/>
  <c r="H259"/>
  <c r="J259" s="1"/>
  <c r="C258"/>
  <c r="H115"/>
  <c r="J115" s="1"/>
  <c r="C114"/>
  <c r="H114" s="1"/>
  <c r="J114" s="1"/>
  <c r="H2"/>
  <c r="J2" s="1"/>
  <c r="H716"/>
  <c r="J716" s="1"/>
  <c r="C559"/>
  <c r="H559" s="1"/>
  <c r="J559" s="1"/>
  <c r="H2" i="36"/>
  <c r="J2" s="1"/>
  <c r="H1"/>
  <c r="J1" s="1"/>
  <c r="H259"/>
  <c r="J259" s="1"/>
  <c r="H560" i="35"/>
  <c r="J560" s="1"/>
  <c r="C559"/>
  <c r="H559" s="1"/>
  <c r="J559" s="1"/>
  <c r="E115"/>
  <c r="E114" s="1"/>
  <c r="C258"/>
  <c r="H259"/>
  <c r="J259" s="1"/>
  <c r="H2"/>
  <c r="J2" s="1"/>
  <c r="H1"/>
  <c r="J1" s="1"/>
  <c r="H115" i="34"/>
  <c r="J115" s="1"/>
  <c r="D258"/>
  <c r="H2"/>
  <c r="J2" s="1"/>
  <c r="H560"/>
  <c r="J560" s="1"/>
  <c r="C559"/>
  <c r="H559" s="1"/>
  <c r="J559" s="1"/>
  <c r="H259"/>
  <c r="J259" s="1"/>
  <c r="C258"/>
  <c r="D726" i="33"/>
  <c r="D725" s="1"/>
  <c r="E153"/>
  <c r="E3"/>
  <c r="D163"/>
  <c r="D152" s="1"/>
  <c r="D203"/>
  <c r="E484"/>
  <c r="D263"/>
  <c r="C115"/>
  <c r="H115" s="1"/>
  <c r="J115" s="1"/>
  <c r="E645"/>
  <c r="C725"/>
  <c r="H725" s="1"/>
  <c r="J725" s="1"/>
  <c r="H726"/>
  <c r="J726" s="1"/>
  <c r="E340"/>
  <c r="C339"/>
  <c r="H340"/>
  <c r="D551"/>
  <c r="D550" s="1"/>
  <c r="C550"/>
  <c r="H550" s="1"/>
  <c r="J550" s="1"/>
  <c r="H551"/>
  <c r="J551" s="1"/>
  <c r="C177"/>
  <c r="H177" s="1"/>
  <c r="J177" s="1"/>
  <c r="H178"/>
  <c r="J178" s="1"/>
  <c r="E203"/>
  <c r="H3"/>
  <c r="J3" s="1"/>
  <c r="C2"/>
  <c r="E551"/>
  <c r="E550" s="1"/>
  <c r="E163"/>
  <c r="E135"/>
  <c r="H717"/>
  <c r="J717" s="1"/>
  <c r="C716"/>
  <c r="H716" s="1"/>
  <c r="J716" s="1"/>
  <c r="C259"/>
  <c r="H263"/>
  <c r="C152"/>
  <c r="H152" s="1"/>
  <c r="J152" s="1"/>
  <c r="H153"/>
  <c r="J153" s="1"/>
  <c r="C483"/>
  <c r="H483" s="1"/>
  <c r="J483" s="1"/>
  <c r="H484"/>
  <c r="C560"/>
  <c r="H560" s="1"/>
  <c r="J560" s="1"/>
  <c r="H561"/>
  <c r="J561" s="1"/>
  <c r="E538"/>
  <c r="D135"/>
  <c r="E444"/>
  <c r="E263"/>
  <c r="E561"/>
  <c r="E750"/>
  <c r="E726" s="1"/>
  <c r="E725" s="1"/>
  <c r="D483"/>
  <c r="D188"/>
  <c r="D116"/>
  <c r="E314"/>
  <c r="E717"/>
  <c r="E716" s="1"/>
  <c r="D645"/>
  <c r="D561"/>
  <c r="D340"/>
  <c r="D339" s="1"/>
  <c r="E188"/>
  <c r="E116"/>
  <c r="D259" l="1"/>
  <c r="E2"/>
  <c r="E152"/>
  <c r="H256" i="38"/>
  <c r="J256" s="1"/>
  <c r="H257"/>
  <c r="J257" s="1"/>
  <c r="H259" i="33"/>
  <c r="J259" s="1"/>
  <c r="C258"/>
  <c r="C257" s="1"/>
  <c r="D258"/>
  <c r="D257" s="1"/>
  <c r="E258" i="35"/>
  <c r="E258" i="36"/>
  <c r="C114" i="34"/>
  <c r="H114" s="1"/>
  <c r="J114" s="1"/>
  <c r="E560" i="33"/>
  <c r="E483"/>
  <c r="D2"/>
  <c r="E115"/>
  <c r="H1" i="37"/>
  <c r="J1" s="1"/>
  <c r="H258"/>
  <c r="J258" s="1"/>
  <c r="C257"/>
  <c r="H258" i="36"/>
  <c r="J258" s="1"/>
  <c r="C257"/>
  <c r="H258" i="35"/>
  <c r="J258" s="1"/>
  <c r="C257"/>
  <c r="H258" i="34"/>
  <c r="J258" s="1"/>
  <c r="C257"/>
  <c r="D178" i="33"/>
  <c r="D177" s="1"/>
  <c r="C559"/>
  <c r="H559" s="1"/>
  <c r="J559" s="1"/>
  <c r="E178"/>
  <c r="E177" s="1"/>
  <c r="E339"/>
  <c r="C114"/>
  <c r="H114" s="1"/>
  <c r="J114" s="1"/>
  <c r="E259"/>
  <c r="H2"/>
  <c r="J2" s="1"/>
  <c r="H339"/>
  <c r="J339" s="1"/>
  <c r="D560"/>
  <c r="D115"/>
  <c r="E258" l="1"/>
  <c r="E257" s="1"/>
  <c r="H1" i="34"/>
  <c r="J1" s="1"/>
  <c r="H257" i="37"/>
  <c r="J257" s="1"/>
  <c r="H256"/>
  <c r="J256" s="1"/>
  <c r="H256" i="36"/>
  <c r="J256" s="1"/>
  <c r="H257"/>
  <c r="J257" s="1"/>
  <c r="H256" i="35"/>
  <c r="J256" s="1"/>
  <c r="H257"/>
  <c r="J257" s="1"/>
  <c r="H257" i="34"/>
  <c r="J257" s="1"/>
  <c r="H256"/>
  <c r="J256" s="1"/>
  <c r="H1" i="33"/>
  <c r="J1" s="1"/>
  <c r="H258"/>
  <c r="J258" s="1"/>
  <c r="H257" l="1"/>
  <c r="J257" s="1"/>
  <c r="H256"/>
  <c r="J256" s="1"/>
  <c r="C9" i="4" l="1"/>
  <c r="C12"/>
  <c r="C19"/>
  <c r="C17"/>
  <c r="C15"/>
  <c r="C6" l="1"/>
  <c r="F67" i="16" l="1"/>
  <c r="F66"/>
  <c r="F65"/>
  <c r="F64"/>
  <c r="H63"/>
  <c r="G63"/>
  <c r="F63"/>
  <c r="I63" l="1"/>
  <c r="F22"/>
  <c r="S360" i="12" l="1"/>
  <c r="S359"/>
  <c r="F78" i="16" l="1"/>
  <c r="F74"/>
  <c r="H73"/>
  <c r="G73"/>
  <c r="F73"/>
  <c r="F72"/>
  <c r="H71"/>
  <c r="G71"/>
  <c r="F71"/>
  <c r="F70"/>
  <c r="F69"/>
  <c r="H68"/>
  <c r="G68"/>
  <c r="F68"/>
  <c r="I71" l="1"/>
  <c r="I68"/>
  <c r="I73"/>
  <c r="H79"/>
  <c r="G79"/>
  <c r="H50"/>
  <c r="G50"/>
  <c r="H48"/>
  <c r="G48"/>
  <c r="H46"/>
  <c r="G46"/>
  <c r="H39"/>
  <c r="G39"/>
  <c r="H36"/>
  <c r="G36"/>
  <c r="H33"/>
  <c r="G33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4"/>
  <c r="F55"/>
  <c r="F56"/>
  <c r="F57"/>
  <c r="F59"/>
  <c r="F60"/>
  <c r="F61"/>
  <c r="F62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3"/>
  <c r="F4"/>
  <c r="F5"/>
  <c r="F6"/>
  <c r="F2"/>
  <c r="I48" l="1"/>
  <c r="I36"/>
  <c r="I2"/>
  <c r="I46"/>
  <c r="I79"/>
  <c r="I50"/>
  <c r="I39"/>
  <c r="I33"/>
  <c r="I23"/>
  <c r="I9"/>
  <c r="M359" i="12"/>
  <c r="M360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<sst xmlns="http://schemas.openxmlformats.org/spreadsheetml/2006/main" count="8650" uniqueCount="2512">
  <si>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</si>
  <si>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</si>
  <si>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</si>
  <si>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</si>
  <si>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</si>
  <si>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</si>
  <si>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</si>
  <si>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</si>
  <si>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</si>
  <si>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</si>
  <si>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</si>
  <si>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</si>
  <si>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</si>
  <si>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</si>
  <si>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</si>
  <si>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</si>
  <si>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</si>
  <si>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</si>
  <si>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</si>
  <si>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</si>
  <si>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</si>
  <si>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</si>
  <si>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</si>
  <si>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</si>
  <si>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</si>
  <si>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</si>
  <si>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</si>
  <si>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</si>
  <si>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</si>
  <si>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</si>
  <si>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</si>
  <si>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</si>
  <si>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</si>
  <si>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</si>
  <si>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</si>
  <si>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</si>
  <si>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</si>
  <si>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</si>
  <si>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</si>
  <si>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</si>
  <si>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</si>
  <si>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</si>
  <si>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</si>
  <si>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</si>
  <si>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</si>
  <si>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</si>
  <si>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</si>
  <si>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</si>
  <si>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</si>
  <si>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</si>
  <si>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</si>
  <si>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</si>
  <si>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</si>
  <si>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</si>
  <si>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</si>
  <si>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</si>
  <si>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</si>
  <si>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</si>
  <si>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</si>
  <si>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</si>
  <si>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</si>
  <si>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</si>
  <si>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</si>
  <si>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</si>
  <si>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</si>
  <si>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</si>
  <si>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</si>
  <si>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</si>
  <si>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</si>
  <si>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</si>
  <si>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</si>
  <si>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</si>
  <si>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</si>
  <si>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</si>
  <si>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</si>
  <si>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</si>
  <si>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</si>
  <si>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</si>
  <si>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</si>
  <si>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</si>
  <si>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</si>
  <si>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</si>
  <si>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</si>
  <si>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</si>
  <si>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</si>
  <si>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</si>
  <si>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</si>
  <si>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</si>
  <si>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</si>
  <si>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</si>
  <si>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</si>
  <si>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</si>
  <si>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</si>
  <si>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</si>
  <si>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</si>
  <si>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</si>
  <si>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</si>
  <si>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</si>
  <si>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</si>
  <si>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</si>
  <si>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</si>
  <si>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</si>
  <si>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</si>
  <si>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</si>
  <si>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</si>
  <si>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</si>
  <si>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</si>
  <si>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</si>
  <si>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</si>
  <si>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</si>
  <si>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</si>
  <si>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</si>
  <si>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</si>
  <si>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</si>
  <si>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</si>
  <si>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</si>
  <si>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</si>
  <si>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</si>
  <si>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</si>
  <si>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</si>
  <si>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</si>
  <si>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</si>
  <si>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</si>
  <si>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</si>
  <si>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</si>
  <si>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</si>
  <si>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</si>
  <si>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</si>
  <si>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</si>
  <si>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</si>
  <si>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</si>
  <si>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</si>
  <si>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</si>
  <si>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</si>
  <si>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</si>
  <si>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</si>
  <si>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</si>
  <si>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</si>
  <si>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</si>
  <si>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</si>
  <si>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</si>
  <si>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</si>
  <si>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</si>
  <si>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</si>
  <si>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</si>
  <si>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</si>
  <si>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</si>
  <si>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</si>
  <si>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</si>
  <si>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</si>
  <si>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</si>
  <si>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</si>
  <si>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</si>
  <si>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</si>
  <si>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</si>
  <si>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</si>
  <si>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</si>
  <si>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</si>
  <si>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</si>
  <si>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</si>
  <si>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</si>
  <si>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</si>
  <si>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</si>
  <si>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</si>
  <si>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</si>
  <si>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</si>
  <si>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</si>
  <si>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</si>
  <si>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</si>
  <si>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</si>
  <si>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</si>
  <si>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</si>
  <si>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</si>
  <si>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</si>
  <si>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</si>
  <si>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</si>
  <si>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</si>
  <si>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</si>
  <si>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</si>
  <si>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</si>
  <si>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</si>
  <si>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</si>
  <si>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</si>
  <si>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</si>
  <si>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</si>
  <si>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</si>
  <si>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</si>
  <si>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</si>
  <si>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</si>
  <si>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</si>
  <si>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</si>
  <si>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</si>
  <si>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</si>
  <si>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</si>
  <si>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</si>
  <si>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</si>
  <si>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</si>
  <si>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</si>
  <si>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</si>
  <si>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</si>
  <si>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</si>
  <si>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</si>
  <si>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</si>
  <si>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</si>
  <si>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</si>
  <si>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</si>
  <si>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</si>
  <si>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</si>
  <si>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</si>
  <si>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</si>
  <si>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</si>
  <si>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</si>
  <si>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</si>
  <si>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</si>
  <si>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</si>
  <si>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</si>
  <si>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</si>
  <si>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</si>
  <si>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</si>
  <si>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</si>
  <si>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</si>
  <si>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</si>
  <si>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</si>
  <si>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</si>
  <si>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</si>
  <si>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</si>
  <si>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</si>
  <si>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</si>
  <si>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</si>
  <si>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</si>
  <si>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</si>
  <si>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</si>
  <si>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</si>
  <si>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</si>
  <si>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</si>
  <si>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</si>
  <si>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</si>
  <si>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</si>
  <si>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</si>
  <si>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</si>
  <si>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</si>
  <si>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</si>
  <si>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</si>
  <si>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</si>
  <si>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</si>
  <si>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</si>
  <si>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</si>
  <si>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</si>
  <si>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</si>
  <si>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</si>
  <si>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</si>
  <si>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</si>
  <si>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</si>
  <si>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</si>
  <si>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</si>
  <si>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</si>
  <si>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</si>
  <si>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</si>
  <si>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</si>
  <si>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</si>
  <si>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</si>
  <si>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</si>
  <si>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</si>
  <si>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</si>
  <si>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</si>
  <si>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</si>
  <si>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</si>
  <si>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</si>
  <si>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</si>
  <si>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</si>
  <si>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</si>
  <si>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</si>
  <si>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</si>
  <si>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</si>
  <si>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</si>
  <si>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</si>
  <si>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</si>
  <si>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</si>
  <si>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</si>
  <si>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</si>
  <si>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</si>
  <si>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</si>
  <si>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</si>
  <si>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</si>
  <si>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</si>
  <si>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</si>
  <si>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</si>
  <si>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</si>
  <si>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</si>
  <si>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</si>
  <si>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</si>
  <si>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</si>
  <si>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</si>
  <si>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</si>
  <si>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</si>
  <si>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</si>
  <si>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</si>
  <si>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</si>
  <si>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</si>
  <si>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</si>
  <si>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</si>
  <si>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</si>
  <si>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</si>
  <si>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</si>
  <si>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</si>
  <si>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</si>
  <si>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</si>
  <si>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</si>
  <si>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</si>
  <si>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</si>
  <si>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</si>
  <si>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</si>
  <si>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</si>
  <si>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</si>
  <si>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</si>
  <si>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</si>
  <si>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</si>
  <si>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</si>
  <si>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</si>
  <si>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</si>
  <si>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</si>
  <si>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</si>
  <si>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</si>
  <si>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</si>
  <si>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</si>
  <si>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</si>
  <si>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</si>
  <si>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</si>
  <si>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</si>
  <si>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</si>
  <si>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</si>
  <si>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</si>
  <si>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</si>
  <si>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</si>
  <si>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</si>
  <si>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</si>
  <si>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</si>
  <si>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</si>
  <si>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</si>
  <si>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</si>
  <si>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</si>
  <si>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</si>
  <si>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</si>
  <si>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</si>
  <si>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</si>
  <si>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</si>
  <si>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</si>
  <si>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</si>
  <si>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</si>
  <si>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</si>
  <si>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</si>
  <si>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</si>
  <si>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</si>
  <si>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</si>
  <si>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</si>
  <si>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</si>
  <si>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</si>
  <si>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</si>
  <si>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</si>
  <si>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</si>
  <si>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</si>
  <si>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</si>
  <si>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</si>
  <si>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</si>
  <si>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</si>
  <si>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</si>
  <si>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</si>
  <si>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</si>
  <si>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</si>
  <si>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</si>
  <si>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</si>
  <si>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</si>
  <si>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</si>
  <si>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</si>
  <si>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</si>
  <si>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</si>
  <si>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</si>
  <si>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</si>
  <si>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</si>
  <si>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</si>
  <si>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</si>
  <si>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</si>
  <si>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</si>
  <si>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</si>
  <si>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</si>
  <si>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</si>
  <si>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</si>
  <si>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</si>
  <si>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</si>
  <si>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</si>
  <si>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</si>
  <si>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</si>
  <si>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</si>
  <si>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</si>
  <si>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</si>
  <si>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</si>
  <si>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</si>
  <si>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</si>
  <si>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</si>
  <si>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</si>
  <si>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</si>
  <si>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</si>
  <si>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</si>
  <si>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</si>
  <si>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</si>
  <si>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</si>
  <si>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</si>
  <si>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</si>
  <si>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</si>
  <si>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</si>
  <si>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</si>
  <si>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</si>
  <si>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</si>
  <si>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</si>
  <si>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</si>
  <si>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</si>
  <si>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</si>
  <si>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</si>
  <si>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</si>
  <si>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</si>
  <si>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</si>
  <si>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</si>
  <si>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</si>
  <si>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</si>
  <si>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</si>
  <si>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</si>
  <si>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</si>
  <si>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</si>
  <si>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</si>
  <si>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</si>
  <si>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</si>
  <si>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</si>
  <si>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</si>
  <si>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</si>
  <si>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</si>
  <si>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</si>
  <si>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</si>
  <si>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</si>
  <si>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</si>
  <si>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</si>
  <si>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</si>
  <si>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</si>
  <si>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</si>
  <si>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</si>
  <si>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</si>
  <si>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</si>
  <si>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</si>
  <si>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</si>
  <si>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</si>
  <si>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</si>
  <si>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</si>
  <si>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</si>
  <si>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</si>
  <si>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</si>
  <si>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</si>
  <si>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</si>
  <si>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</si>
  <si>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</si>
  <si>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</si>
  <si>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</si>
  <si>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</si>
  <si>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</si>
  <si>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</si>
  <si>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</si>
  <si>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</si>
  <si>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</si>
  <si>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</si>
  <si>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</si>
  <si>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</si>
  <si>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</si>
  <si>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</si>
  <si>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</si>
  <si>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</si>
  <si>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</si>
  <si>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</si>
  <si>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</si>
  <si>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</si>
  <si>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</si>
  <si>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</si>
  <si>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</si>
  <si>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</si>
  <si>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</si>
  <si>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</si>
  <si>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</si>
  <si>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</si>
  <si>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</si>
  <si>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</si>
  <si>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</si>
  <si>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</si>
  <si>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</si>
  <si>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</si>
  <si>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</si>
  <si>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</si>
  <si>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</si>
  <si>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</si>
  <si>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</si>
  <si>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</si>
  <si>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</si>
  <si>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</si>
  <si>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</si>
  <si>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</si>
  <si>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</si>
  <si>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</si>
  <si>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</si>
  <si>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</si>
  <si>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</si>
  <si>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</si>
  <si>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</si>
  <si>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</si>
  <si>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</si>
  <si>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</si>
  <si>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</si>
  <si>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</si>
  <si>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</si>
  <si>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</si>
  <si>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</si>
  <si>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</si>
  <si>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</si>
  <si>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</si>
  <si>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</si>
  <si>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</si>
  <si>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</si>
  <si>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</si>
  <si>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</si>
  <si>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</si>
  <si>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</si>
  <si>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</si>
  <si>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</si>
  <si>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</si>
  <si>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</si>
  <si>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</si>
  <si>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</si>
  <si>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</si>
  <si>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</si>
  <si>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</si>
  <si>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</si>
  <si>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</si>
  <si>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</si>
  <si>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</si>
  <si>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</si>
  <si>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</si>
  <si>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</si>
  <si>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</si>
  <si>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</si>
  <si>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</si>
  <si>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</si>
  <si>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</si>
  <si>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</si>
  <si>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</si>
  <si>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</si>
  <si>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</si>
  <si>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</si>
  <si>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</si>
  <si>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</si>
  <si>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</si>
  <si>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</si>
  <si>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</si>
  <si>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</si>
  <si>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</si>
  <si>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</si>
  <si>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</si>
  <si>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</si>
  <si>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</si>
  <si>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</si>
  <si>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</si>
  <si>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</si>
  <si>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</si>
  <si>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</si>
  <si>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</si>
  <si>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</si>
  <si>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</si>
  <si>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</si>
  <si>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</si>
  <si>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</si>
  <si>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</si>
  <si>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</si>
  <si>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</si>
  <si>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</si>
  <si>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</si>
  <si>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</si>
  <si>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</si>
  <si>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</si>
  <si>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</si>
  <si>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</si>
  <si>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</si>
  <si>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</si>
  <si>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</si>
  <si>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</si>
  <si>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</si>
  <si>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</si>
  <si>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</si>
  <si>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</si>
  <si>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</si>
  <si>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</si>
  <si>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</si>
  <si>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</si>
  <si>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</si>
  <si>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</si>
  <si>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</si>
  <si>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</si>
  <si>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</si>
  <si>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</si>
  <si>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</si>
  <si>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</si>
  <si>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</si>
  <si>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</si>
  <si>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</si>
  <si>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</si>
  <si>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</si>
  <si>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</si>
  <si>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</si>
  <si>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</si>
  <si>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</si>
  <si>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</si>
  <si>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</si>
  <si>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</si>
  <si>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</si>
  <si>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</si>
  <si>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</si>
  <si>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</si>
  <si>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</si>
  <si>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</si>
  <si>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</si>
  <si>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</si>
  <si>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</si>
  <si>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</si>
  <si>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</si>
  <si>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</si>
  <si>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</si>
  <si>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</si>
  <si>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</si>
  <si>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</si>
  <si>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</si>
  <si>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</si>
  <si>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</si>
  <si>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</si>
  <si>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</si>
  <si>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</si>
  <si>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</si>
  <si>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</si>
  <si>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</si>
  <si>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</si>
  <si>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</si>
  <si>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</si>
  <si>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</si>
  <si>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</si>
  <si>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</si>
  <si>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</si>
  <si>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</si>
  <si>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</si>
  <si>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</si>
  <si>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</si>
  <si>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</si>
  <si>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</si>
  <si>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</si>
  <si>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</si>
  <si>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</si>
  <si>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</si>
  <si>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</si>
  <si>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</si>
  <si>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</si>
  <si>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</si>
  <si>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</si>
  <si>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</si>
  <si>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</si>
  <si>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</si>
  <si>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</si>
  <si>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</si>
  <si>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</si>
  <si>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</si>
  <si>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</si>
  <si>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</si>
  <si>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</si>
  <si>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</si>
  <si>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</si>
  <si>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</si>
  <si>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</si>
  <si>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</si>
  <si>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</si>
  <si>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</si>
  <si>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</si>
  <si>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</si>
  <si>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</si>
  <si>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</si>
  <si>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</si>
  <si>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</si>
  <si>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</si>
  <si>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</si>
  <si>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</si>
  <si>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</si>
  <si>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</si>
  <si>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</si>
  <si>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</si>
  <si>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</si>
  <si>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</si>
  <si>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</si>
  <si>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</si>
  <si>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</si>
  <si>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</si>
  <si>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</si>
  <si>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</si>
  <si>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</si>
  <si>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</si>
  <si>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</si>
  <si>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</si>
  <si>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</si>
  <si>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</si>
  <si>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</si>
  <si>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</si>
  <si>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</si>
  <si>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</si>
  <si>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</si>
  <si>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</si>
  <si>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</si>
  <si>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</si>
  <si>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</si>
  <si>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</si>
  <si>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</si>
  <si>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</si>
  <si>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</si>
  <si>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</si>
  <si>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</si>
  <si>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</si>
  <si>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</si>
  <si>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</si>
  <si>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</si>
  <si>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</si>
  <si>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</si>
  <si>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</si>
  <si>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</si>
  <si>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</si>
  <si>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</si>
  <si>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</si>
  <si>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</si>
  <si>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</si>
  <si>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</si>
  <si>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</si>
  <si>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</si>
  <si>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</si>
  <si>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</si>
  <si>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</si>
  <si>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</si>
  <si>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</si>
  <si>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</si>
  <si>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</si>
  <si>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</si>
  <si>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</si>
  <si>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</si>
  <si>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</si>
  <si>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</si>
  <si>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</si>
  <si>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</si>
  <si>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</si>
  <si>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</si>
  <si>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</si>
  <si>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</si>
  <si>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</si>
  <si>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</si>
  <si>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</si>
  <si>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</si>
  <si>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</si>
  <si>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</si>
  <si>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</si>
  <si>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</si>
  <si>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</si>
  <si>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</si>
  <si>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</si>
  <si>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</si>
  <si>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</si>
  <si>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</si>
  <si>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</si>
  <si>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</si>
  <si>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</si>
  <si>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</si>
  <si>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</si>
  <si>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</si>
  <si>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</si>
  <si>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</si>
  <si>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</si>
  <si>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</si>
  <si>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</si>
  <si>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</si>
  <si>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</si>
  <si>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</si>
  <si>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</si>
  <si>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</si>
  <si>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</si>
  <si>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</si>
  <si>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</si>
  <si>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</si>
  <si>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</si>
  <si>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</si>
  <si>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</si>
  <si>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</si>
  <si>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</si>
  <si>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</si>
  <si>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</si>
  <si>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</si>
  <si>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</si>
  <si>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</si>
  <si>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</si>
  <si>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</si>
  <si>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</si>
  <si>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</si>
  <si>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</si>
  <si>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</si>
  <si>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</si>
  <si>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</si>
  <si>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</si>
  <si>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</si>
  <si>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</si>
  <si>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</si>
  <si>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</si>
  <si>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</si>
  <si>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</si>
  <si>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</si>
  <si>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</si>
  <si>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</si>
  <si>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</si>
  <si>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</si>
  <si>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</si>
  <si>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</si>
  <si>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</si>
  <si>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</si>
  <si>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</si>
  <si>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</si>
  <si>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</si>
  <si>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</si>
  <si>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</si>
  <si>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</si>
  <si>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</si>
  <si>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</si>
  <si>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</si>
  <si>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</si>
  <si>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</si>
  <si>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</si>
  <si>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</si>
  <si>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</si>
  <si>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</si>
  <si>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</si>
  <si>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</si>
  <si>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</si>
  <si>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</si>
  <si>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</si>
  <si>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</si>
  <si>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</si>
  <si>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</si>
  <si>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</si>
  <si>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</si>
  <si>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</si>
  <si>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</si>
  <si>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</si>
  <si>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</si>
  <si>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</si>
  <si>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</si>
  <si>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</si>
  <si>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</si>
  <si>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</si>
  <si>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</si>
  <si>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</si>
  <si>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</si>
  <si>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</si>
  <si>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</si>
  <si>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</si>
  <si>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 xml:space="preserve">رئاسة البلدية </t>
  </si>
  <si>
    <t xml:space="preserve">كتابة رئيس البلدية و المتابعة و التعاون اللامركزي </t>
  </si>
  <si>
    <t>التفقد</t>
  </si>
  <si>
    <t xml:space="preserve">مكتب العلاقة مع المواطن </t>
  </si>
  <si>
    <t xml:space="preserve">مكتب الضبط المركزي </t>
  </si>
  <si>
    <t xml:space="preserve">التراتيب البلدية </t>
  </si>
  <si>
    <t xml:space="preserve">الكتابة العامة </t>
  </si>
  <si>
    <t xml:space="preserve">الادارة الفرعية للتأهيل و الاعلامية </t>
  </si>
  <si>
    <t xml:space="preserve">مصلحة التأهيل </t>
  </si>
  <si>
    <t xml:space="preserve">مصلحة تطوير المنظومات </t>
  </si>
  <si>
    <t>مصلحة الاستغلال و التعهد</t>
  </si>
  <si>
    <t xml:space="preserve">مصلحة المعلومات الجغافية </t>
  </si>
  <si>
    <t xml:space="preserve">الادارة الفرعية للورشة و المعدات </t>
  </si>
  <si>
    <t xml:space="preserve">مصلحة الورشة </t>
  </si>
  <si>
    <t xml:space="preserve">مصلحة المعدات </t>
  </si>
  <si>
    <t xml:space="preserve">ادارة الشؤون الادارية و الموارد البشرية </t>
  </si>
  <si>
    <t xml:space="preserve">مصلحة الموظفين و العملة </t>
  </si>
  <si>
    <t xml:space="preserve">الادارة الفرعية للموارد البشرية </t>
  </si>
  <si>
    <t xml:space="preserve">مصلحة التكوين و الرسكلة </t>
  </si>
  <si>
    <t xml:space="preserve">الادارة الفرعية للشؤون العقارية و القانونية </t>
  </si>
  <si>
    <t xml:space="preserve">مصلحة الشؤون القانونية </t>
  </si>
  <si>
    <t xml:space="preserve">مصلحة الشؤون العقارية </t>
  </si>
  <si>
    <t xml:space="preserve">الادارة الفرعية للخدمات </t>
  </si>
  <si>
    <t xml:space="preserve">مصلحة الحالة المدنية </t>
  </si>
  <si>
    <t xml:space="preserve">مصلحة السلامة المهنية </t>
  </si>
  <si>
    <t xml:space="preserve">ادارة الشؤون المالية </t>
  </si>
  <si>
    <t xml:space="preserve">الادارة الفرعية للميزانية و الحسابيات </t>
  </si>
  <si>
    <t xml:space="preserve">مصلحة الميزانية </t>
  </si>
  <si>
    <t xml:space="preserve">مصلحة الحسابيات </t>
  </si>
  <si>
    <t xml:space="preserve">الادارة الفرعية للاداءات و الاستخلاصات </t>
  </si>
  <si>
    <t xml:space="preserve">مصلحة الاداءات </t>
  </si>
  <si>
    <t xml:space="preserve">مصلحة الاستخلاصات </t>
  </si>
  <si>
    <t xml:space="preserve">الادارة الفرعية للصفقات </t>
  </si>
  <si>
    <t xml:space="preserve">مصلحة الصفقات </t>
  </si>
  <si>
    <t xml:space="preserve">مصلحة المغازة </t>
  </si>
  <si>
    <t xml:space="preserve">ادارة الشؤون البلدية </t>
  </si>
  <si>
    <t xml:space="preserve">الادارة الفرعية للشؤون الاجتماعية و الثقافية و الشباب </t>
  </si>
  <si>
    <t xml:space="preserve">مصلحة الثقافة و الشباب و الطفولة </t>
  </si>
  <si>
    <t xml:space="preserve">مصلحة الشؤون الاجتماعية </t>
  </si>
  <si>
    <t xml:space="preserve">الادارة الفرعية لشؤون المجلس و العلاقات </t>
  </si>
  <si>
    <t xml:space="preserve">مصلحة شؤون المجلس و المكتب </t>
  </si>
  <si>
    <t xml:space="preserve">مصلحة الاعلام و التوثيق </t>
  </si>
  <si>
    <t xml:space="preserve">مصلحة العلاقات الخارجية </t>
  </si>
  <si>
    <t xml:space="preserve">ادارة التنمية الاقتصادية </t>
  </si>
  <si>
    <t xml:space="preserve">الادارة الفرعية للشؤون الاقتصادية </t>
  </si>
  <si>
    <t xml:space="preserve">مصلحة الضيعة </t>
  </si>
  <si>
    <t xml:space="preserve">مصلحة اسواق الجملة </t>
  </si>
  <si>
    <t xml:space="preserve">مصلحة الاسواق المختلفة </t>
  </si>
  <si>
    <t xml:space="preserve">الادارة الفرعية لمراقبة المنتوجات الحيوانية </t>
  </si>
  <si>
    <t xml:space="preserve">مصلحة المسلخ البلدي </t>
  </si>
  <si>
    <t xml:space="preserve">مصلحة مراقبة الانتاج البحري </t>
  </si>
  <si>
    <t xml:space="preserve">ادارة عامة للمصالح الفنية </t>
  </si>
  <si>
    <t xml:space="preserve">ادارة الدراسات </t>
  </si>
  <si>
    <t xml:space="preserve">ادارة الاشغال </t>
  </si>
  <si>
    <t xml:space="preserve">الادارة الفرعية للتخطيط </t>
  </si>
  <si>
    <t>مصلحة التخطيط</t>
  </si>
  <si>
    <t xml:space="preserve">مصلحة المشاريع الكبرى </t>
  </si>
  <si>
    <t xml:space="preserve">الادارة الفرعية للتهيئة </t>
  </si>
  <si>
    <t xml:space="preserve">مصلحة الدراسات المعمارية </t>
  </si>
  <si>
    <t xml:space="preserve">مصلحة رخص البناء و التقسيمات </t>
  </si>
  <si>
    <t xml:space="preserve">مصلحة التهيئة العمرانية </t>
  </si>
  <si>
    <t xml:space="preserve">الادارة الفرعية للبناءات </t>
  </si>
  <si>
    <t xml:space="preserve">مصلحة البناءات </t>
  </si>
  <si>
    <t xml:space="preserve">مصلحة التعهد و الصيانة </t>
  </si>
  <si>
    <t xml:space="preserve">الادارة الفرعية للتجهيزات الاساسية </t>
  </si>
  <si>
    <t xml:space="preserve">مصلحة الطرقات و الزينة </t>
  </si>
  <si>
    <t xml:space="preserve">مصلحة التطهير </t>
  </si>
  <si>
    <t xml:space="preserve">الادارة الفرعية للانارة و المرور </t>
  </si>
  <si>
    <t xml:space="preserve">مصلحة المرور </t>
  </si>
  <si>
    <t xml:space="preserve">مصلحة الانارة </t>
  </si>
  <si>
    <t>مصلحة الاشهار</t>
  </si>
  <si>
    <t>ادارة البيئة و التنظيف</t>
  </si>
  <si>
    <t xml:space="preserve">الادارة الفرعية للوقاية و التنظيف </t>
  </si>
  <si>
    <t xml:space="preserve">مصلحة الوقاية الصحية </t>
  </si>
  <si>
    <t xml:space="preserve">مصلحة المراقبة الصحية </t>
  </si>
  <si>
    <t>مصلحة التنظيف</t>
  </si>
  <si>
    <t xml:space="preserve">الادارة الفرعية للمناطق الخضراء و التجهيزات الرياضية </t>
  </si>
  <si>
    <t xml:space="preserve">مصلحة المناطق الخضراء </t>
  </si>
  <si>
    <t xml:space="preserve">مصلحة المنبت </t>
  </si>
  <si>
    <t xml:space="preserve">مصلحة التجهيزات الرياضية </t>
  </si>
  <si>
    <t xml:space="preserve">محمد شاكر </t>
  </si>
  <si>
    <t xml:space="preserve">سالم الجليدي </t>
  </si>
  <si>
    <t xml:space="preserve">شكري اللومي </t>
  </si>
  <si>
    <t xml:space="preserve">احلام البريني </t>
  </si>
  <si>
    <t>محمد بن عبد الجواد</t>
  </si>
  <si>
    <t xml:space="preserve">حافظ ملاك </t>
  </si>
  <si>
    <t xml:space="preserve">نور الدين العفاس </t>
  </si>
  <si>
    <t xml:space="preserve">محمود سلام </t>
  </si>
  <si>
    <t xml:space="preserve">نجيب بن سالم </t>
  </si>
  <si>
    <t xml:space="preserve">زهير  دمق </t>
  </si>
  <si>
    <t xml:space="preserve">حسين  العروسي </t>
  </si>
  <si>
    <t>محسن  اليانقي</t>
  </si>
  <si>
    <t xml:space="preserve">سلوى ذياب </t>
  </si>
  <si>
    <t xml:space="preserve">الغربي  بالصغير </t>
  </si>
  <si>
    <t xml:space="preserve">احمد  دمق </t>
  </si>
  <si>
    <t xml:space="preserve">هادي  بن منصور </t>
  </si>
  <si>
    <t xml:space="preserve">عبد العزيز السلامي </t>
  </si>
  <si>
    <t xml:space="preserve">مبروك  بن صالح </t>
  </si>
  <si>
    <t xml:space="preserve">حافظ  الكشو </t>
  </si>
  <si>
    <t xml:space="preserve">سالم  الموقر </t>
  </si>
  <si>
    <t xml:space="preserve">روضة  شعبان </t>
  </si>
  <si>
    <t>سلوى العش</t>
  </si>
  <si>
    <t xml:space="preserve">سمير التونسي </t>
  </si>
  <si>
    <t xml:space="preserve">الهادي العربي </t>
  </si>
  <si>
    <t xml:space="preserve">حميد  رقيقة </t>
  </si>
  <si>
    <t xml:space="preserve">علي خليف </t>
  </si>
  <si>
    <t>وحيد  الطرابلسي</t>
  </si>
  <si>
    <t xml:space="preserve">احمد العجينقي </t>
  </si>
  <si>
    <t xml:space="preserve">عياد بن حسن </t>
  </si>
  <si>
    <t xml:space="preserve">كيلاني زوارين </t>
  </si>
  <si>
    <t xml:space="preserve">حبيب عويشاوي </t>
  </si>
  <si>
    <t xml:space="preserve">البشير بن حسن </t>
  </si>
  <si>
    <t xml:space="preserve">حمادي ملاك </t>
  </si>
  <si>
    <t xml:space="preserve">محسن الحيار </t>
  </si>
  <si>
    <t xml:space="preserve">الهادي بن عبد الله </t>
  </si>
  <si>
    <t xml:space="preserve">خليفة بن جويرة </t>
  </si>
  <si>
    <t xml:space="preserve">مصطفى الحبل </t>
  </si>
  <si>
    <t xml:space="preserve">حافظ بوعتور </t>
  </si>
  <si>
    <t xml:space="preserve">علي الحامي </t>
  </si>
  <si>
    <t xml:space="preserve">الطيب بن حسن </t>
  </si>
  <si>
    <t xml:space="preserve">عبد المجيد لشهب </t>
  </si>
  <si>
    <t xml:space="preserve">عبد اللطيف الكريمي </t>
  </si>
  <si>
    <t xml:space="preserve">نبيهة الحاج قاسم </t>
  </si>
  <si>
    <t xml:space="preserve">محمد بن عبد الله </t>
  </si>
  <si>
    <t xml:space="preserve">حبيب المسلمي </t>
  </si>
  <si>
    <t xml:space="preserve">سالم الغريبي </t>
  </si>
  <si>
    <t xml:space="preserve">صلاح العيادي </t>
  </si>
  <si>
    <t xml:space="preserve">عبد العزيز بالحاج </t>
  </si>
  <si>
    <t xml:space="preserve">فتحي مرزوق </t>
  </si>
  <si>
    <t xml:space="preserve">فرج زروق </t>
  </si>
  <si>
    <t xml:space="preserve">محمد الفليس </t>
  </si>
  <si>
    <t xml:space="preserve">محمد الهمامي </t>
  </si>
  <si>
    <t xml:space="preserve">بشير الحرايري </t>
  </si>
  <si>
    <t xml:space="preserve">خالد الحلواني </t>
  </si>
  <si>
    <t xml:space="preserve">تقني رئيس </t>
  </si>
  <si>
    <t xml:space="preserve">طبيب بيطري متفقد مركزي </t>
  </si>
  <si>
    <t xml:space="preserve">طبيب بيطري متفقد جهوي </t>
  </si>
  <si>
    <t xml:space="preserve">طبيب بيطري صحي اول </t>
  </si>
  <si>
    <t xml:space="preserve">فني سامي للصحة </t>
  </si>
  <si>
    <t xml:space="preserve">مستشار صحفي رئيس </t>
  </si>
  <si>
    <t xml:space="preserve">مستشار صحفي </t>
  </si>
  <si>
    <t>كاتب صحفي (ثقافي)</t>
  </si>
  <si>
    <t xml:space="preserve">لطيفة عطية الله </t>
  </si>
  <si>
    <t>فاكر بن عمر</t>
  </si>
  <si>
    <t xml:space="preserve">احمد بن مبارك </t>
  </si>
  <si>
    <t>منير تمر</t>
  </si>
  <si>
    <t xml:space="preserve">نزار جبال </t>
  </si>
  <si>
    <t xml:space="preserve">عبد الستار الطريقي </t>
  </si>
  <si>
    <t xml:space="preserve">كلثوم اللوز </t>
  </si>
  <si>
    <t>ابراهيم الخياشي</t>
  </si>
  <si>
    <t>محمد علي الغرياني</t>
  </si>
  <si>
    <t xml:space="preserve">عبد الكريم الرقيق </t>
  </si>
  <si>
    <t>رضا الجريبي</t>
  </si>
  <si>
    <t xml:space="preserve">خالد جفال </t>
  </si>
  <si>
    <t xml:space="preserve">رشيد غربال </t>
  </si>
  <si>
    <t>نور الدين الجربوعي</t>
  </si>
  <si>
    <t xml:space="preserve">فتحي بن حسن </t>
  </si>
  <si>
    <t xml:space="preserve">جميل العذار </t>
  </si>
  <si>
    <t xml:space="preserve">جمال الجربي </t>
  </si>
  <si>
    <t>محسن بن عمر</t>
  </si>
  <si>
    <t>عبد الله المعتوقي</t>
  </si>
  <si>
    <t>قاسم القاسمي</t>
  </si>
  <si>
    <t>منجي بالحاج محمد</t>
  </si>
  <si>
    <t>عز الدين العقربي التريكي</t>
  </si>
  <si>
    <t xml:space="preserve">صالح بوشوشة </t>
  </si>
  <si>
    <t>هادي بالفقي</t>
  </si>
  <si>
    <t xml:space="preserve">سمير الجمل </t>
  </si>
  <si>
    <t>فرحات الحلواني</t>
  </si>
  <si>
    <t xml:space="preserve">هادي الغيداوي </t>
  </si>
  <si>
    <t xml:space="preserve">عبد المجيد بن مسمية </t>
  </si>
  <si>
    <t>عادل بالفقي</t>
  </si>
  <si>
    <t xml:space="preserve">محمد خماخم </t>
  </si>
  <si>
    <t xml:space="preserve">شكري مهذبي </t>
  </si>
  <si>
    <t xml:space="preserve">جلال بن عمران </t>
  </si>
  <si>
    <t xml:space="preserve">فرج عيفة </t>
  </si>
  <si>
    <t>محمد بن نصر</t>
  </si>
  <si>
    <t xml:space="preserve">لطفي السماوي </t>
  </si>
  <si>
    <t>عمر بو عزيز</t>
  </si>
  <si>
    <t xml:space="preserve">علي بن عمار </t>
  </si>
  <si>
    <t xml:space="preserve">عبد الهادي بن سلطانة </t>
  </si>
  <si>
    <t>زهير بن عمر</t>
  </si>
  <si>
    <t xml:space="preserve">محمد بن رقيقة </t>
  </si>
  <si>
    <t>منجي مثلوثي</t>
  </si>
  <si>
    <t>لطفي بن مسعود</t>
  </si>
  <si>
    <t xml:space="preserve">النوري بالهويشات </t>
  </si>
  <si>
    <t xml:space="preserve">عبد اللطيف ولها </t>
  </si>
  <si>
    <t>العروسي بالعيد</t>
  </si>
  <si>
    <t>عبد السلام بن عياد</t>
  </si>
  <si>
    <t xml:space="preserve">منير دمق </t>
  </si>
  <si>
    <t>منجي اليوسفي</t>
  </si>
  <si>
    <t xml:space="preserve">هادي طهاري </t>
  </si>
  <si>
    <t>بلهوان الحراث</t>
  </si>
  <si>
    <t>كمال المحرصي</t>
  </si>
  <si>
    <t>زهير بالحاج</t>
  </si>
  <si>
    <t>حسن اللجمي</t>
  </si>
  <si>
    <t xml:space="preserve">محمد حاج قاسم </t>
  </si>
  <si>
    <t xml:space="preserve">مصطفى الشرقي </t>
  </si>
  <si>
    <t xml:space="preserve">مراد سوسو </t>
  </si>
  <si>
    <t xml:space="preserve">عبد الرؤوف بعتي </t>
  </si>
  <si>
    <t xml:space="preserve">محمد بن محجوبة </t>
  </si>
  <si>
    <t>صالح الغريبي</t>
  </si>
  <si>
    <t>وحيد السافي</t>
  </si>
  <si>
    <t xml:space="preserve">سامي حريز </t>
  </si>
  <si>
    <t>محمد بوراوي</t>
  </si>
  <si>
    <t xml:space="preserve">فتحي عكرمي </t>
  </si>
  <si>
    <t xml:space="preserve">محمد عبد الكافي </t>
  </si>
  <si>
    <t xml:space="preserve">عمار قويرح </t>
  </si>
  <si>
    <t xml:space="preserve">عمر دربال </t>
  </si>
  <si>
    <t>قادر العايدي</t>
  </si>
  <si>
    <t xml:space="preserve">مبروك ذويب </t>
  </si>
  <si>
    <t xml:space="preserve">ناجي بن رقيقة </t>
  </si>
  <si>
    <t>هشام العقربي</t>
  </si>
  <si>
    <t xml:space="preserve">فريد بن حسانة </t>
  </si>
  <si>
    <t>قادر الصغير</t>
  </si>
  <si>
    <t>مفيدة اليوسفي</t>
  </si>
  <si>
    <t xml:space="preserve">سمير الكشو </t>
  </si>
  <si>
    <t>محمد البقلوطي</t>
  </si>
  <si>
    <t xml:space="preserve">عبد الستار الفريخة </t>
  </si>
  <si>
    <t xml:space="preserve">عماد غربال </t>
  </si>
  <si>
    <t>علي المثلوثي</t>
  </si>
  <si>
    <t>رضا العش</t>
  </si>
  <si>
    <t>علي العامري</t>
  </si>
  <si>
    <t xml:space="preserve">صلاح الدين علولو </t>
  </si>
  <si>
    <t>سلوى السلامي داود</t>
  </si>
  <si>
    <t>محمد القرقوري</t>
  </si>
  <si>
    <t>طارق العفاس</t>
  </si>
  <si>
    <t xml:space="preserve">الصادق قويعة </t>
  </si>
  <si>
    <t>مبروك ذيب</t>
  </si>
  <si>
    <t xml:space="preserve">ناجي الصغاري </t>
  </si>
  <si>
    <t>ابراهيم الملولي</t>
  </si>
  <si>
    <t xml:space="preserve">احمد شطورو </t>
  </si>
  <si>
    <t xml:space="preserve">نور الدين الحفيان </t>
  </si>
  <si>
    <t xml:space="preserve">فرج القلال </t>
  </si>
  <si>
    <t xml:space="preserve">عمار البكوش </t>
  </si>
  <si>
    <t xml:space="preserve">كمال عبد المولى </t>
  </si>
  <si>
    <t xml:space="preserve">سلوى معلول </t>
  </si>
  <si>
    <t xml:space="preserve">فخر الدين يعيش </t>
  </si>
  <si>
    <t xml:space="preserve">عبد القادر زين الدين </t>
  </si>
  <si>
    <t xml:space="preserve">نبيل زين الدين </t>
  </si>
  <si>
    <t xml:space="preserve">ماهر الزغل </t>
  </si>
  <si>
    <t xml:space="preserve">لطفي عميرة </t>
  </si>
  <si>
    <t xml:space="preserve">العقربي بلحسن </t>
  </si>
  <si>
    <t xml:space="preserve">عبد الله غربال </t>
  </si>
  <si>
    <t xml:space="preserve">رشيد فليس </t>
  </si>
  <si>
    <t xml:space="preserve">حافظ كمون </t>
  </si>
  <si>
    <t xml:space="preserve">فتحي البحري </t>
  </si>
  <si>
    <t xml:space="preserve">نبيل القرقني </t>
  </si>
  <si>
    <t xml:space="preserve">نبيل الحضري </t>
  </si>
  <si>
    <t xml:space="preserve">رفيق كمال </t>
  </si>
  <si>
    <t xml:space="preserve">فتحي بالحاج </t>
  </si>
  <si>
    <t xml:space="preserve">صلاح الدين الزواري </t>
  </si>
  <si>
    <t xml:space="preserve">عدلان ملاك </t>
  </si>
  <si>
    <t xml:space="preserve">هشام عميرة </t>
  </si>
  <si>
    <t xml:space="preserve">حبيب المبروك </t>
  </si>
  <si>
    <t xml:space="preserve">هندة العش </t>
  </si>
  <si>
    <t xml:space="preserve">محمد الشريف </t>
  </si>
  <si>
    <t xml:space="preserve">منير حمزة </t>
  </si>
  <si>
    <t xml:space="preserve">عادل الفريخة </t>
  </si>
  <si>
    <t xml:space="preserve">علي الشايب </t>
  </si>
  <si>
    <t xml:space="preserve">حافظ الهدار </t>
  </si>
  <si>
    <t xml:space="preserve">نعمان الخبو </t>
  </si>
  <si>
    <t>نعمان داود</t>
  </si>
  <si>
    <t xml:space="preserve">محسن المايل </t>
  </si>
  <si>
    <t xml:space="preserve">وديع الجمل </t>
  </si>
  <si>
    <t xml:space="preserve">رائد بودية </t>
  </si>
  <si>
    <t xml:space="preserve">سليم العيادي </t>
  </si>
  <si>
    <t xml:space="preserve">رفيق ناجي </t>
  </si>
  <si>
    <t xml:space="preserve">محمد العقربي </t>
  </si>
  <si>
    <t xml:space="preserve">حمادي بوعزيز </t>
  </si>
  <si>
    <t xml:space="preserve">محمد الطرابلسي </t>
  </si>
  <si>
    <t xml:space="preserve">حافظ زغدان </t>
  </si>
  <si>
    <t xml:space="preserve">سمير الهنتاتي </t>
  </si>
  <si>
    <t xml:space="preserve">منجي بن مبروك </t>
  </si>
  <si>
    <t xml:space="preserve">بلقاسم العاشوري </t>
  </si>
  <si>
    <t xml:space="preserve">فدوى بوهلال </t>
  </si>
  <si>
    <t xml:space="preserve">يوسف الطويل </t>
  </si>
  <si>
    <t xml:space="preserve">عادل المصمودي </t>
  </si>
  <si>
    <t xml:space="preserve">المبروك بن الحاج محمد الجار الله </t>
  </si>
  <si>
    <t xml:space="preserve">نصر العيادي </t>
  </si>
  <si>
    <t xml:space="preserve">عماد شبشوب </t>
  </si>
  <si>
    <t xml:space="preserve">علي الشريف </t>
  </si>
  <si>
    <t xml:space="preserve">رضوان بن الشايب </t>
  </si>
  <si>
    <t xml:space="preserve">حافظ المكور </t>
  </si>
  <si>
    <t xml:space="preserve">وحيد الدزيري </t>
  </si>
  <si>
    <t xml:space="preserve">فيصل بن خليفة </t>
  </si>
  <si>
    <t xml:space="preserve">بوكثير بن نصر </t>
  </si>
  <si>
    <t xml:space="preserve">محمد الحملي </t>
  </si>
  <si>
    <t xml:space="preserve">محمد الهادي الحشيشة </t>
  </si>
  <si>
    <t xml:space="preserve">منير الشامخي </t>
  </si>
  <si>
    <t xml:space="preserve">علي اليوسفي </t>
  </si>
  <si>
    <t xml:space="preserve">بريك الغيداوي </t>
  </si>
  <si>
    <t xml:space="preserve">محمد بن كحلة </t>
  </si>
  <si>
    <t xml:space="preserve">فتحي بلفقيه </t>
  </si>
  <si>
    <t xml:space="preserve">لسعد غربال </t>
  </si>
  <si>
    <t xml:space="preserve">منذر بودية </t>
  </si>
  <si>
    <t xml:space="preserve">جمال عباس </t>
  </si>
  <si>
    <t xml:space="preserve">عبد الرزاق الطرابلسي </t>
  </si>
  <si>
    <t xml:space="preserve">منير بوستة </t>
  </si>
  <si>
    <t xml:space="preserve">الشاذلي بن ابراهيم </t>
  </si>
  <si>
    <t xml:space="preserve">كمال القلال </t>
  </si>
  <si>
    <t xml:space="preserve">محمد عباس </t>
  </si>
  <si>
    <t xml:space="preserve">عادل البقلوطي </t>
  </si>
  <si>
    <t xml:space="preserve">سالم زرقاني </t>
  </si>
  <si>
    <t xml:space="preserve">خالد العكرمي </t>
  </si>
  <si>
    <t xml:space="preserve">عبد الله بن خليفة </t>
  </si>
  <si>
    <t xml:space="preserve">مولدي فالحي </t>
  </si>
  <si>
    <t>محمد بن زيد</t>
  </si>
  <si>
    <t xml:space="preserve">محمد يوسف </t>
  </si>
  <si>
    <t xml:space="preserve">عبد الحميد دمق </t>
  </si>
  <si>
    <t xml:space="preserve">شكري الرباعي </t>
  </si>
  <si>
    <t xml:space="preserve">عبد العزيز العوي </t>
  </si>
  <si>
    <t xml:space="preserve">سالم عبدلي </t>
  </si>
  <si>
    <t>شكري المعالج</t>
  </si>
  <si>
    <t xml:space="preserve">منجي الزهاني </t>
  </si>
  <si>
    <t xml:space="preserve">محمد الغزي </t>
  </si>
  <si>
    <t>محمد عبيد</t>
  </si>
  <si>
    <t xml:space="preserve">كافي العجيلي </t>
  </si>
  <si>
    <t xml:space="preserve">محمد بن جويرة </t>
  </si>
  <si>
    <t xml:space="preserve">سالم الغيداوي </t>
  </si>
  <si>
    <t xml:space="preserve">صالح البريني </t>
  </si>
  <si>
    <t xml:space="preserve">علي المهذبي </t>
  </si>
  <si>
    <t xml:space="preserve">حافظ السيالة </t>
  </si>
  <si>
    <t xml:space="preserve">يوسف سلام </t>
  </si>
  <si>
    <t xml:space="preserve">منير قويعة </t>
  </si>
  <si>
    <t xml:space="preserve">منصف الجلاصي </t>
  </si>
  <si>
    <t xml:space="preserve">صالح بن عمار </t>
  </si>
  <si>
    <t>السيدة الحداد</t>
  </si>
  <si>
    <t xml:space="preserve">احمد العطي </t>
  </si>
  <si>
    <t xml:space="preserve">نور الدين زغدان </t>
  </si>
  <si>
    <t xml:space="preserve">فرج السعداوي </t>
  </si>
  <si>
    <t xml:space="preserve">حبيب بحري </t>
  </si>
  <si>
    <t xml:space="preserve">بدر غربال </t>
  </si>
  <si>
    <t>لسعد عبيد</t>
  </si>
  <si>
    <t xml:space="preserve">جمال الزواغي </t>
  </si>
  <si>
    <t xml:space="preserve">محمد العلوي </t>
  </si>
  <si>
    <t xml:space="preserve">محمد الحمامي </t>
  </si>
  <si>
    <t xml:space="preserve">عبد الجليل المهيري </t>
  </si>
  <si>
    <t xml:space="preserve">رضوان شعبان </t>
  </si>
  <si>
    <t xml:space="preserve">علي بن شيدة </t>
  </si>
  <si>
    <t xml:space="preserve">علي الطرابلسي </t>
  </si>
  <si>
    <t xml:space="preserve">شكري ادريس </t>
  </si>
  <si>
    <t xml:space="preserve">مصطفى عمار </t>
  </si>
  <si>
    <t xml:space="preserve">الطيب بن منصور </t>
  </si>
  <si>
    <t>محمد بن مصباح</t>
  </si>
  <si>
    <t xml:space="preserve">سمير الرقيق </t>
  </si>
  <si>
    <t xml:space="preserve">مراد ساسي </t>
  </si>
  <si>
    <t>محمد بن فرج</t>
  </si>
  <si>
    <t xml:space="preserve">شكري المعلول </t>
  </si>
  <si>
    <t xml:space="preserve">مراد بن رمضان </t>
  </si>
  <si>
    <t xml:space="preserve">توفيق مسلمي </t>
  </si>
  <si>
    <t xml:space="preserve">محمد حافظ بن محمد الحبيب </t>
  </si>
  <si>
    <t xml:space="preserve">الحبيب الخروبي </t>
  </si>
  <si>
    <t xml:space="preserve">محمد حنيشي </t>
  </si>
  <si>
    <t xml:space="preserve">رتيبة الطرابلسي </t>
  </si>
  <si>
    <t xml:space="preserve">عبد الرزاق العيادي </t>
  </si>
  <si>
    <t xml:space="preserve">عمر اليوسفي </t>
  </si>
  <si>
    <t>للطفي السويسي</t>
  </si>
  <si>
    <t xml:space="preserve">النوري بن عبد الواحد </t>
  </si>
  <si>
    <t xml:space="preserve">عمار بن هلال </t>
  </si>
  <si>
    <t xml:space="preserve">سالم الهندوز </t>
  </si>
  <si>
    <t xml:space="preserve">التوفيق كريد </t>
  </si>
  <si>
    <t xml:space="preserve">ماهر شطورو </t>
  </si>
  <si>
    <t xml:space="preserve">يوسف الشرمي </t>
  </si>
  <si>
    <t xml:space="preserve">شكري بالحاج محمد </t>
  </si>
  <si>
    <t xml:space="preserve">توفيق الغريبي </t>
  </si>
  <si>
    <t xml:space="preserve">عبد الواحد العش </t>
  </si>
  <si>
    <t xml:space="preserve">منير بن رحومة </t>
  </si>
  <si>
    <t xml:space="preserve">منير الطاهري </t>
  </si>
  <si>
    <t xml:space="preserve">كمال اللومي </t>
  </si>
  <si>
    <t xml:space="preserve">الحبيب حبيش </t>
  </si>
  <si>
    <t xml:space="preserve">عبد السلام البدوي </t>
  </si>
  <si>
    <t xml:space="preserve">فريد العروسي </t>
  </si>
  <si>
    <t xml:space="preserve">علي الحشيشة </t>
  </si>
  <si>
    <t xml:space="preserve">ثامر الرنان </t>
  </si>
  <si>
    <t xml:space="preserve">عبد الله بن كريم </t>
  </si>
  <si>
    <t xml:space="preserve">رفيق كمون </t>
  </si>
  <si>
    <t xml:space="preserve">النوري بنحسن </t>
  </si>
  <si>
    <t xml:space="preserve">بلقاسم بن صالح </t>
  </si>
  <si>
    <t xml:space="preserve">عادل الذيب </t>
  </si>
  <si>
    <t xml:space="preserve">محسن الجريدي </t>
  </si>
  <si>
    <t xml:space="preserve">نعيمة السويسي </t>
  </si>
  <si>
    <t xml:space="preserve">جلال زكري </t>
  </si>
  <si>
    <t xml:space="preserve">سيتروان </t>
  </si>
  <si>
    <t xml:space="preserve">رينو اكسبريس </t>
  </si>
  <si>
    <t>سيتروان C15</t>
  </si>
  <si>
    <t xml:space="preserve">سيتروان AX </t>
  </si>
  <si>
    <t xml:space="preserve">سيتروان C15  </t>
  </si>
  <si>
    <t xml:space="preserve">سيتروان ZX </t>
  </si>
  <si>
    <t>بيجو 206</t>
  </si>
  <si>
    <t xml:space="preserve">بيجو partner </t>
  </si>
  <si>
    <t xml:space="preserve">رينو كنغو </t>
  </si>
  <si>
    <t>سيتروان XSARA</t>
  </si>
  <si>
    <t xml:space="preserve">اودي A4 E </t>
  </si>
  <si>
    <t xml:space="preserve">فولسفاغن </t>
  </si>
  <si>
    <t xml:space="preserve">تويوتا </t>
  </si>
  <si>
    <t xml:space="preserve">بياجيو </t>
  </si>
  <si>
    <t>تراكتوبال</t>
  </si>
  <si>
    <t>فيات ALLIS 666</t>
  </si>
  <si>
    <t>لنديني 8860</t>
  </si>
  <si>
    <t>فيات 65-56</t>
  </si>
  <si>
    <t>بوب كات 753</t>
  </si>
  <si>
    <t>لمبرغيني 350</t>
  </si>
  <si>
    <t>نيو هولاند</t>
  </si>
  <si>
    <t>هنداي 810 HSL</t>
  </si>
  <si>
    <t xml:space="preserve">شيبورا </t>
  </si>
  <si>
    <t>سان وارد</t>
  </si>
  <si>
    <t xml:space="preserve">كوكوروفا </t>
  </si>
  <si>
    <t>YTO-X 804</t>
  </si>
  <si>
    <t>YTO-X 805</t>
  </si>
  <si>
    <t>JINMA 304</t>
  </si>
  <si>
    <t>JINMA 305</t>
  </si>
  <si>
    <t>JINMA 306</t>
  </si>
  <si>
    <t>JINMA 307</t>
  </si>
  <si>
    <t>كوبوتا</t>
  </si>
  <si>
    <t xml:space="preserve">سام </t>
  </si>
  <si>
    <t>OM 40</t>
  </si>
  <si>
    <t xml:space="preserve">ايفكو 35,8 H </t>
  </si>
  <si>
    <t>رينو 160</t>
  </si>
  <si>
    <t>ايفكو 135-14</t>
  </si>
  <si>
    <t>رينو 110</t>
  </si>
  <si>
    <t>رينو MS</t>
  </si>
  <si>
    <t>رينو 180</t>
  </si>
  <si>
    <t>رينو 220</t>
  </si>
  <si>
    <t>رينو 270</t>
  </si>
  <si>
    <t xml:space="preserve">رينو MS </t>
  </si>
  <si>
    <t>ايفكو 380</t>
  </si>
  <si>
    <t>ايفكو 50</t>
  </si>
  <si>
    <t>رينو 210</t>
  </si>
  <si>
    <t>ايفكو 170</t>
  </si>
  <si>
    <t xml:space="preserve">رينو ماسكوت </t>
  </si>
  <si>
    <t>رينو 220 DXI</t>
  </si>
  <si>
    <t xml:space="preserve">دوليفو </t>
  </si>
  <si>
    <t xml:space="preserve">مرسيدس بانز </t>
  </si>
  <si>
    <t>رينو 280</t>
  </si>
  <si>
    <t xml:space="preserve">ايفكو </t>
  </si>
  <si>
    <t xml:space="preserve">تراكس </t>
  </si>
  <si>
    <t xml:space="preserve">جارفة </t>
  </si>
  <si>
    <t xml:space="preserve">جرار </t>
  </si>
  <si>
    <t xml:space="preserve">FURUKAWA 320 E </t>
  </si>
  <si>
    <t>FURUKAWA 320 II</t>
  </si>
  <si>
    <t>FIAT HITACHI W 130</t>
  </si>
  <si>
    <t xml:space="preserve">VOLVO L 60 E </t>
  </si>
  <si>
    <t>CASE</t>
  </si>
  <si>
    <t xml:space="preserve">CATERPILLAR </t>
  </si>
  <si>
    <t>FIAT ALLIS</t>
  </si>
  <si>
    <t>D6RII</t>
  </si>
  <si>
    <t>FG75</t>
  </si>
  <si>
    <t>ISUZU TFR</t>
  </si>
  <si>
    <t>MAZDA 4WD</t>
  </si>
  <si>
    <t>فورد رانجر</t>
  </si>
  <si>
    <t>ميتسوبيشي</t>
  </si>
  <si>
    <t>نيسان</t>
  </si>
  <si>
    <t>RENAULT 160</t>
  </si>
  <si>
    <t>RENAULT 110</t>
  </si>
  <si>
    <t>RENAULT MS</t>
  </si>
  <si>
    <t>RENAULT 180</t>
  </si>
  <si>
    <t>RENAULT 220</t>
  </si>
  <si>
    <t>RENAULT 270</t>
  </si>
  <si>
    <t>RENAULT 210</t>
  </si>
  <si>
    <t>RENAULT210</t>
  </si>
  <si>
    <t>RENAULT 220 DXI</t>
  </si>
  <si>
    <t>ايفيكو 170</t>
  </si>
  <si>
    <t>RENAULT280 DXI</t>
  </si>
  <si>
    <t>RENAULT220</t>
  </si>
  <si>
    <t xml:space="preserve">RENAULT280 </t>
  </si>
  <si>
    <t>RENAULT280</t>
  </si>
  <si>
    <t xml:space="preserve">ايفيكو </t>
  </si>
  <si>
    <t>خليل الفريخة</t>
  </si>
  <si>
    <t>نظام الدين بو عتور</t>
  </si>
  <si>
    <t>سمير بن محمد هدار</t>
  </si>
  <si>
    <t>حبيب الشعري</t>
  </si>
  <si>
    <t>محمج الطريقي</t>
  </si>
  <si>
    <t>صادق الصالحي</t>
  </si>
  <si>
    <t>شفيق شعبان</t>
  </si>
  <si>
    <t>حبيب قرقوري</t>
  </si>
  <si>
    <t>الحبيب بو خذير</t>
  </si>
  <si>
    <t>ابتسام الجلولي</t>
  </si>
  <si>
    <t>نور الهدى الجلجولي</t>
  </si>
  <si>
    <t>فكرية الكراي</t>
  </si>
  <si>
    <t>سهام يعيش</t>
  </si>
  <si>
    <t>راضية الزريبي</t>
  </si>
  <si>
    <t>لطفي البريني</t>
  </si>
  <si>
    <t>عبد الرحمان مهدي</t>
  </si>
  <si>
    <t>لطفي الرقيق</t>
  </si>
  <si>
    <t>نورة مقني</t>
  </si>
  <si>
    <t>ليليا الزريبي</t>
  </si>
  <si>
    <t>خحافظ بوسلامة</t>
  </si>
  <si>
    <t>محمد دربال</t>
  </si>
  <si>
    <t>التيجاني الكبير</t>
  </si>
  <si>
    <t>نجيب القسنكيني</t>
  </si>
  <si>
    <t>سمير دربال</t>
  </si>
  <si>
    <t>لطفي بلغيث</t>
  </si>
  <si>
    <t>محمد سعيدة</t>
  </si>
  <si>
    <t>محمد المصمودي</t>
  </si>
  <si>
    <t>تقني اول</t>
  </si>
  <si>
    <t>تقني رئيس</t>
  </si>
  <si>
    <t>تقني</t>
  </si>
  <si>
    <t>ملحق ادارة</t>
  </si>
  <si>
    <t>نجوى السوسي</t>
  </si>
  <si>
    <t>وداد الجريبي</t>
  </si>
  <si>
    <t xml:space="preserve">فاطمة دمق </t>
  </si>
  <si>
    <t>مبروك الخياشي</t>
  </si>
  <si>
    <t>مفيدة دربال</t>
  </si>
  <si>
    <t>هادي الكراي</t>
  </si>
  <si>
    <t>سندس بن محمد</t>
  </si>
  <si>
    <t>عادل جلولي</t>
  </si>
  <si>
    <t>دليلة بن حميدة</t>
  </si>
  <si>
    <t>هشام شبشوب</t>
  </si>
  <si>
    <t>بسمة بن ضيف الله</t>
  </si>
  <si>
    <t>الطاهر بن محمد</t>
  </si>
  <si>
    <t>دلندة بن عياد</t>
  </si>
  <si>
    <t>مصطفى الفريخة</t>
  </si>
  <si>
    <t>حمدة بن بلقاسم</t>
  </si>
  <si>
    <t>سندس شورى</t>
  </si>
  <si>
    <t>نورة الصغاري</t>
  </si>
  <si>
    <t>فتحي البريني</t>
  </si>
  <si>
    <t>محمد  زكري</t>
  </si>
  <si>
    <t>محمد الفريخة</t>
  </si>
  <si>
    <t>سامية الغموقي</t>
  </si>
  <si>
    <t xml:space="preserve"> محمد بن خضرة</t>
  </si>
  <si>
    <t>فنحية بن الحاج</t>
  </si>
  <si>
    <t>مصطفى المعالج</t>
  </si>
  <si>
    <t>صباح العيادي</t>
  </si>
  <si>
    <t>ثرية مطيمط</t>
  </si>
  <si>
    <t>فاطمة الزواري</t>
  </si>
  <si>
    <t>منشطة تطبيق رياض اطفال4</t>
  </si>
  <si>
    <t>منشطة تطبيق رياض اطفال</t>
  </si>
  <si>
    <t>يوسف ولها</t>
  </si>
  <si>
    <t>محمد ذويب</t>
  </si>
  <si>
    <t>مرشد الخراط</t>
  </si>
  <si>
    <t>الحبيب المصفار</t>
  </si>
  <si>
    <t>هندة الطريقي</t>
  </si>
  <si>
    <t>محمد الرباعي</t>
  </si>
  <si>
    <t>لبيب المصمودي</t>
  </si>
  <si>
    <t>شكري اللوز</t>
  </si>
  <si>
    <t>سالم الخليفي</t>
  </si>
  <si>
    <t>خالد كمون</t>
  </si>
  <si>
    <t>عبد الرؤوف ولها</t>
  </si>
  <si>
    <t>جمال بن جماعة</t>
  </si>
  <si>
    <t>ليلى شاكر</t>
  </si>
  <si>
    <t>الحبيبي ببو</t>
  </si>
  <si>
    <t>مختار بن حسن</t>
  </si>
  <si>
    <t>فضيلة الطرابلسي</t>
  </si>
  <si>
    <t>حمادي بن علوان</t>
  </si>
  <si>
    <t>نجاة عروس</t>
  </si>
  <si>
    <t>منية السماوي</t>
  </si>
  <si>
    <t>حبيب بن نصر</t>
  </si>
  <si>
    <t>المنصف الشعبوني</t>
  </si>
  <si>
    <t>رفيق ولها</t>
  </si>
  <si>
    <t>حسناء فرج الله</t>
  </si>
  <si>
    <t>جمال شطورو</t>
  </si>
  <si>
    <t>منذر الحداد</t>
  </si>
  <si>
    <t>مديحة عبيد</t>
  </si>
  <si>
    <t>صلاح الحمروني</t>
  </si>
  <si>
    <t>ممرض اول للصحة العمومية</t>
  </si>
  <si>
    <t>كطبيب بيطري جهوي</t>
  </si>
  <si>
    <t>مهندس اول</t>
  </si>
  <si>
    <t>ليلى الجربي</t>
  </si>
  <si>
    <t>رجاء دمق</t>
  </si>
  <si>
    <t>الهام شطورو</t>
  </si>
  <si>
    <t>سمير الطرابلسي</t>
  </si>
  <si>
    <t>عبد المجيد بن ابراهيم</t>
  </si>
  <si>
    <t>محمد الزايدي</t>
  </si>
  <si>
    <t>سامية بوشعيرة</t>
  </si>
  <si>
    <t>وليد الرقيق</t>
  </si>
  <si>
    <t>روضة الكشو</t>
  </si>
  <si>
    <t>صلاح الدين بن محفوظ</t>
  </si>
  <si>
    <t>يونس البحري</t>
  </si>
  <si>
    <t>نعيمة الفقير</t>
  </si>
  <si>
    <t>كراي شعبان</t>
  </si>
  <si>
    <t>بثينة الفريخة</t>
  </si>
  <si>
    <t>توفيق المكي</t>
  </si>
  <si>
    <t>نصاف ميلادي</t>
  </si>
  <si>
    <t>علي كمون</t>
  </si>
  <si>
    <t>الشاذ بن الباي</t>
  </si>
  <si>
    <t>نزار بلغيث</t>
  </si>
  <si>
    <t>نجم الدين الحديجي</t>
  </si>
  <si>
    <t>فكرية بوعتور</t>
  </si>
  <si>
    <t>حسن بن خضرة</t>
  </si>
  <si>
    <t>فتحي عايدي</t>
  </si>
  <si>
    <t>احمد مطيبع</t>
  </si>
  <si>
    <t>استبرق شطورو</t>
  </si>
  <si>
    <t>لطفي الطرابلسي</t>
  </si>
  <si>
    <t>مراد المعلول</t>
  </si>
  <si>
    <t>فني سامي اول للصحة العمومية</t>
  </si>
  <si>
    <t>محمد بكار</t>
  </si>
  <si>
    <t>فتحي التركي</t>
  </si>
  <si>
    <t>صبرية المغربي</t>
  </si>
  <si>
    <t>راقية شطورو</t>
  </si>
  <si>
    <t>بسمة محجوب</t>
  </si>
  <si>
    <t>بلقاسم الخماري</t>
  </si>
  <si>
    <t>عماد الكشو</t>
  </si>
  <si>
    <t>محمد بن احمد</t>
  </si>
  <si>
    <t>منذر العابد</t>
  </si>
  <si>
    <t>عبد العزيز عمار</t>
  </si>
  <si>
    <t>خالد دريرة</t>
  </si>
  <si>
    <t>سوار خبو</t>
  </si>
  <si>
    <t>درصاف خليف</t>
  </si>
  <si>
    <t>روضة القراطي</t>
  </si>
  <si>
    <t>مها المصمةدي</t>
  </si>
  <si>
    <t>لطفي قوبعة</t>
  </si>
  <si>
    <t>منية مرزوق</t>
  </si>
  <si>
    <t xml:space="preserve">نبيل سعيد </t>
  </si>
  <si>
    <t>جميلة بن عامر</t>
  </si>
  <si>
    <t>فكرية قوبعة</t>
  </si>
  <si>
    <t>نايلة دربال</t>
  </si>
  <si>
    <t>هادية علولو</t>
  </si>
  <si>
    <t>سلوى كمون</t>
  </si>
  <si>
    <t>شهير بن صالح</t>
  </si>
  <si>
    <t>عبد القادر القادري</t>
  </si>
  <si>
    <t>شكري الغريب</t>
  </si>
  <si>
    <t>محي الدين التليلي</t>
  </si>
  <si>
    <t>مستكتب ادارة</t>
  </si>
  <si>
    <t>مهندس معماري اول</t>
  </si>
  <si>
    <t>مهندس اشغال</t>
  </si>
  <si>
    <t xml:space="preserve"> مهندس رئيس</t>
  </si>
  <si>
    <t>مهندس معماري عام</t>
  </si>
  <si>
    <t xml:space="preserve">تقني </t>
  </si>
  <si>
    <t>سليم الحبيب</t>
  </si>
  <si>
    <t>رؤوف المعلول</t>
  </si>
  <si>
    <t>محمد حامد</t>
  </si>
  <si>
    <t>محمد البرادعي</t>
  </si>
  <si>
    <t>محسن العياري</t>
  </si>
  <si>
    <t>فاخر غربال</t>
  </si>
  <si>
    <t>مها البوعزيزي</t>
  </si>
  <si>
    <t>رحمة غربال</t>
  </si>
  <si>
    <t>نجلاء المصمودي</t>
  </si>
  <si>
    <t>محمد الجربوعي</t>
  </si>
  <si>
    <t>الهادي الرحموني</t>
  </si>
  <si>
    <t>زبير الشريدي</t>
  </si>
  <si>
    <t>فتحي الطرابلسي</t>
  </si>
  <si>
    <t>هيفاء المذيوب</t>
  </si>
  <si>
    <t>عايدة قضوم</t>
  </si>
  <si>
    <t>عبد الكريم مخن</t>
  </si>
  <si>
    <t>فريال بلغيث</t>
  </si>
  <si>
    <t>حورية بن    رحومة</t>
  </si>
  <si>
    <t>نبيلة زيتون</t>
  </si>
  <si>
    <t>حبيبة الطرابلسي</t>
  </si>
  <si>
    <t>صوفية الفندري</t>
  </si>
  <si>
    <t>فاطمة المزغني</t>
  </si>
  <si>
    <t>محمد الحبيب النيفر</t>
  </si>
  <si>
    <t>فايزة الرباعي</t>
  </si>
  <si>
    <t>شكري داود</t>
  </si>
  <si>
    <t>سلوى الفقي</t>
  </si>
  <si>
    <t>عايدة المنيف</t>
  </si>
  <si>
    <t>كاتب رقن</t>
  </si>
  <si>
    <t>طبيب بيطري صحي اول</t>
  </si>
  <si>
    <t>محمد بوعين</t>
  </si>
  <si>
    <t>سنية حميدة</t>
  </si>
  <si>
    <t>سجيعة الفريخة</t>
  </si>
  <si>
    <t>شهيرة النيفر</t>
  </si>
  <si>
    <t>المعز باللطيف</t>
  </si>
  <si>
    <t>عمر بو خذير</t>
  </si>
  <si>
    <t>الطاهر مصمودي</t>
  </si>
  <si>
    <t>روضة ملولي</t>
  </si>
  <si>
    <t>عدلان عبيدة</t>
  </si>
  <si>
    <t>جميلة المؤخر</t>
  </si>
  <si>
    <t>حاتم العيادي</t>
  </si>
  <si>
    <t>ناجح ذياب</t>
  </si>
  <si>
    <t>ناجح بن ميلاد</t>
  </si>
  <si>
    <t>خالد بن جماعة</t>
  </si>
  <si>
    <t>صباح السعداوي</t>
  </si>
  <si>
    <t>جميلة عتيقي</t>
  </si>
  <si>
    <t>فائزة الصامت</t>
  </si>
  <si>
    <t>شريفة غربال</t>
  </si>
  <si>
    <t>رمزي اللحياني</t>
  </si>
  <si>
    <t>احمد قيدارة</t>
  </si>
  <si>
    <t>رياض الحاج طيب</t>
  </si>
  <si>
    <t>بسمة عبيد</t>
  </si>
  <si>
    <t>سماح بن عياد</t>
  </si>
  <si>
    <t>البشير بن صالح</t>
  </si>
  <si>
    <t>محمد غربال</t>
  </si>
  <si>
    <t>منيرة قيدارة</t>
  </si>
  <si>
    <t>سامي الفراتي</t>
  </si>
  <si>
    <t xml:space="preserve">متصرف </t>
  </si>
  <si>
    <t>مستشار مصلحة عمومية</t>
  </si>
  <si>
    <t>معماري عام</t>
  </si>
  <si>
    <t>كاتب صحفي</t>
  </si>
  <si>
    <t>حياة المصمودي</t>
  </si>
  <si>
    <t>صابر صماري</t>
  </si>
  <si>
    <t>نادرة غرس الله</t>
  </si>
  <si>
    <t>سلمى خليف</t>
  </si>
  <si>
    <t>امان المكور</t>
  </si>
  <si>
    <t>كرامة بوبكر</t>
  </si>
  <si>
    <t>الصحبي العربي</t>
  </si>
  <si>
    <t>نبيهة ذيباني</t>
  </si>
  <si>
    <t>ربيع عمار</t>
  </si>
  <si>
    <t>وحيدة بن علي عامر</t>
  </si>
  <si>
    <t>منصف الشلي</t>
  </si>
  <si>
    <t>فاطمة بالفقي</t>
  </si>
  <si>
    <t>منجي العيادي</t>
  </si>
  <si>
    <t>محمد علي المظفر</t>
  </si>
  <si>
    <t>هدى مثلوثي</t>
  </si>
  <si>
    <t>نبيهة بالمبروك</t>
  </si>
  <si>
    <t>منيار الشايب</t>
  </si>
  <si>
    <t>حسام الجمل</t>
  </si>
  <si>
    <t>ليليا عبيد</t>
  </si>
  <si>
    <t>رجاء حامدي</t>
  </si>
  <si>
    <t>بلبابة العايدي</t>
  </si>
  <si>
    <t>منى الجزيري</t>
  </si>
  <si>
    <t>كاميليا القرعة</t>
  </si>
  <si>
    <t>هشام اللومي</t>
  </si>
  <si>
    <t>حنان الاسود</t>
  </si>
  <si>
    <t>رياض الحداد</t>
  </si>
  <si>
    <t>سلوى كريم</t>
  </si>
  <si>
    <t xml:space="preserve"> منشطة تطبيق رياض اطفال</t>
  </si>
  <si>
    <t>هنية سويسي</t>
  </si>
  <si>
    <t>محمد المعالج</t>
  </si>
  <si>
    <t>كمال عبيد</t>
  </si>
  <si>
    <t>ليلى زقية</t>
  </si>
  <si>
    <t>حبيب فروخ</t>
  </si>
  <si>
    <t>نجيب الحشيشة</t>
  </si>
  <si>
    <t>هادي الترشلي</t>
  </si>
  <si>
    <t>الحبيب بن تومية</t>
  </si>
  <si>
    <t>نور الدين الرحيمي</t>
  </si>
  <si>
    <t>حانم عبد الهادي</t>
  </si>
  <si>
    <t>جلال ذويب</t>
  </si>
  <si>
    <t>الاسعد بن عمر</t>
  </si>
  <si>
    <t>عبد الكريم بلغيث</t>
  </si>
  <si>
    <t>زياد غربال</t>
  </si>
  <si>
    <t>محمد الصحبي اللجمي</t>
  </si>
  <si>
    <t>فتحي العفاس</t>
  </si>
  <si>
    <t>محمد كمون</t>
  </si>
  <si>
    <t>محمد بو عزيزي</t>
  </si>
  <si>
    <t>علي كمونكراي</t>
  </si>
  <si>
    <t>عبودة السعداوي</t>
  </si>
  <si>
    <t>فتحي بن علي</t>
  </si>
  <si>
    <t>مكرم اللزاز</t>
  </si>
  <si>
    <t>محمد القلسي</t>
  </si>
  <si>
    <t>مروان بن عبد الله</t>
  </si>
  <si>
    <t>فاتن الغريبي</t>
  </si>
  <si>
    <t>محمد بن محمود</t>
  </si>
  <si>
    <t>حبيب بوحاري</t>
  </si>
  <si>
    <t>محمد كريد</t>
  </si>
  <si>
    <t>ابراهيم الصغاري</t>
  </si>
  <si>
    <t>عبد الحميد المهذبي</t>
  </si>
  <si>
    <t>لطفي بن صالح</t>
  </si>
  <si>
    <t>كمال السلماني</t>
  </si>
  <si>
    <t>الازهر عمران</t>
  </si>
  <si>
    <t>المنجي السميعي</t>
  </si>
  <si>
    <t>الحبيب العامري</t>
  </si>
  <si>
    <t>طه بن عربي</t>
  </si>
  <si>
    <t>علي القماطي</t>
  </si>
  <si>
    <t>علي السريوي</t>
  </si>
  <si>
    <t>منير الفريخة</t>
  </si>
  <si>
    <t>يونس الصغاري</t>
  </si>
  <si>
    <t>التيجاني مطيبع</t>
  </si>
  <si>
    <t>لطفي بن العالية</t>
  </si>
  <si>
    <t>محمد الغمقي</t>
  </si>
  <si>
    <t>محمد بن عون</t>
  </si>
  <si>
    <t>فتحي المثلوثي</t>
  </si>
  <si>
    <t>عادل المعلول</t>
  </si>
  <si>
    <t>علية بن رباح</t>
  </si>
  <si>
    <t>الهادي الشريف</t>
  </si>
  <si>
    <t>محمد اليوسفي</t>
  </si>
  <si>
    <t>صبيحة الغربي</t>
  </si>
  <si>
    <t>سندس الجلالي</t>
  </si>
  <si>
    <t>عبد الحميد البرني</t>
  </si>
  <si>
    <t>محمد بن زايد</t>
  </si>
  <si>
    <t>محمد دمق</t>
  </si>
  <si>
    <t>عبد الرؤوف بن مسمية</t>
  </si>
  <si>
    <t>محمد زغدان</t>
  </si>
  <si>
    <t>عبد الستار الحكيري</t>
  </si>
  <si>
    <t>عادل بن احمد</t>
  </si>
  <si>
    <t>محمد الحاج علي</t>
  </si>
  <si>
    <t>رفيق مطيبع</t>
  </si>
  <si>
    <t>المختار بن حمودة</t>
  </si>
  <si>
    <t>فتحي العروسي</t>
  </si>
  <si>
    <t>توفيق القابسي</t>
  </si>
  <si>
    <t>الحبيب التاجوري</t>
  </si>
  <si>
    <t>هادي السويسي</t>
  </si>
  <si>
    <t>ابراهيم بن نصير</t>
  </si>
  <si>
    <t>الاسعد الحيدري</t>
  </si>
  <si>
    <t>نجوى الطرابلسي</t>
  </si>
  <si>
    <t>لطفي بن سالم</t>
  </si>
  <si>
    <t>محمد بوشعيرة</t>
  </si>
  <si>
    <t>عبد الرزاق كانون</t>
  </si>
  <si>
    <t>محمود الزريبي</t>
  </si>
  <si>
    <t>زينة بن الروينة</t>
  </si>
  <si>
    <t>عبد الحميد عكاشة</t>
  </si>
  <si>
    <t>الحبيب شيحة</t>
  </si>
  <si>
    <t>محمد بالحاج حسن</t>
  </si>
  <si>
    <t>كريم بن لطيف</t>
  </si>
  <si>
    <t>محسن الصالحي</t>
  </si>
  <si>
    <t>الغربي بن علي</t>
  </si>
  <si>
    <t>حبيب اليوسفي</t>
  </si>
  <si>
    <t>حاتم بن منا</t>
  </si>
  <si>
    <t>رضا دمق</t>
  </si>
  <si>
    <t>لطفي عامر</t>
  </si>
  <si>
    <t>رفيق الزواري</t>
  </si>
  <si>
    <t>شادية الطرابلسي</t>
  </si>
  <si>
    <t>سميرة الغربي</t>
  </si>
  <si>
    <t>منية اللومي</t>
  </si>
  <si>
    <t>عبد المجيد بن عربية</t>
  </si>
  <si>
    <t>محمد بن محمد</t>
  </si>
  <si>
    <t>حسين الصالحي</t>
  </si>
  <si>
    <t>محسن الخشين</t>
  </si>
  <si>
    <t>عاطف الشايب</t>
  </si>
  <si>
    <t>محمد الشتيوي</t>
  </si>
  <si>
    <t>سلام فرحاني</t>
  </si>
  <si>
    <t>ناجي والي</t>
  </si>
  <si>
    <t>صالح الخليف</t>
  </si>
  <si>
    <t>منير اليوسفي</t>
  </si>
  <si>
    <t>نجم الدين بالحسن</t>
  </si>
  <si>
    <t>محمد المذيوب</t>
  </si>
  <si>
    <t>جمال قريعة</t>
  </si>
  <si>
    <t>الطيب الصغاري</t>
  </si>
  <si>
    <t>عبد الحميد الخشين</t>
  </si>
  <si>
    <t>البشير الصالحي</t>
  </si>
  <si>
    <t>محسن زكري</t>
  </si>
  <si>
    <t>نور الدين بن يحيى</t>
  </si>
  <si>
    <t>محمود الطرابلسي</t>
  </si>
  <si>
    <t>مخلوف الباني</t>
  </si>
  <si>
    <t>حبيب بن كحلة</t>
  </si>
  <si>
    <t>فريد المصري</t>
  </si>
  <si>
    <t>محمد الصغاري</t>
  </si>
  <si>
    <t>محمد الزغلامي</t>
  </si>
  <si>
    <t>سالم الحسيني</t>
  </si>
  <si>
    <t>حمودة مرموري</t>
  </si>
  <si>
    <t>فاضل الدراجي</t>
  </si>
  <si>
    <t>حبيب علولو</t>
  </si>
  <si>
    <t>حمادي الزواري</t>
  </si>
  <si>
    <t>معز عبد المقصود</t>
  </si>
  <si>
    <t>منجي المومني</t>
  </si>
  <si>
    <t>عز الدين شقرون</t>
  </si>
  <si>
    <t>عز الدين جرجور</t>
  </si>
  <si>
    <t>مكرم القريوي</t>
  </si>
  <si>
    <t>احمد الجبالي</t>
  </si>
  <si>
    <t>محمد مطيبع</t>
  </si>
  <si>
    <t>ابراهيم بن مبروك</t>
  </si>
  <si>
    <t>خليفة بن منصور</t>
  </si>
  <si>
    <t>بوكثير الصغاري</t>
  </si>
  <si>
    <t>نور الدين الصمودي</t>
  </si>
  <si>
    <t>محمود التوهامي</t>
  </si>
  <si>
    <t>مهذب اولاد محمد</t>
  </si>
  <si>
    <t>كيلاني الثابت</t>
  </si>
  <si>
    <t>محمود بن الرحومة</t>
  </si>
  <si>
    <t>الهادي البحري</t>
  </si>
  <si>
    <t>عبد الجليل بالمبروك</t>
  </si>
  <si>
    <t>حمد بن عبيد</t>
  </si>
  <si>
    <t>عبد الحميد ادريس</t>
  </si>
  <si>
    <t>سمير البوزيدي</t>
  </si>
  <si>
    <t>عبد الله السعداوي</t>
  </si>
  <si>
    <t>سعيد بن الهويشات</t>
  </si>
  <si>
    <t>رضا بالفقي</t>
  </si>
  <si>
    <t>عبد الرزاق الصامت</t>
  </si>
  <si>
    <t>منجي فريخة</t>
  </si>
  <si>
    <t>ابراهيم بن منصور</t>
  </si>
  <si>
    <t>عبد القادر القابسي</t>
  </si>
  <si>
    <t>علي عروس</t>
  </si>
  <si>
    <t>رضا بن منصور</t>
  </si>
  <si>
    <t>الصغير العقربي</t>
  </si>
  <si>
    <t>فاخر المعلول</t>
  </si>
  <si>
    <t>لطفي العروسي</t>
  </si>
  <si>
    <t>ناسلة مرزوق</t>
  </si>
  <si>
    <t>بالقاسم كتاري</t>
  </si>
  <si>
    <t>محمد بن صالح</t>
  </si>
  <si>
    <t>علي شريحة</t>
  </si>
  <si>
    <t>سالم السريوي</t>
  </si>
  <si>
    <t>سالم الزعلاني</t>
  </si>
  <si>
    <t>محمد بن عمارة</t>
  </si>
  <si>
    <t>الاسعد عميش</t>
  </si>
  <si>
    <t>علي باللطيف</t>
  </si>
  <si>
    <t>عمر عقربي</t>
  </si>
  <si>
    <t>مفتاح البغدادي</t>
  </si>
  <si>
    <t>عبد الغني بن صالح</t>
  </si>
  <si>
    <t>عادل بن جويرة</t>
  </si>
  <si>
    <t>ماهر عفاس</t>
  </si>
  <si>
    <t>الاسعد الفقي</t>
  </si>
  <si>
    <t>جيلاني بن عمر</t>
  </si>
  <si>
    <t>ناجي السويسي</t>
  </si>
  <si>
    <t>ناصر القريوي</t>
  </si>
  <si>
    <t>حبيب البحري</t>
  </si>
  <si>
    <t>النوري عيادي</t>
  </si>
  <si>
    <t>محمد بن سعد</t>
  </si>
  <si>
    <t>محمد بن قطاطة</t>
  </si>
  <si>
    <t>مختار الاجنف</t>
  </si>
  <si>
    <t>حسن عويساوي</t>
  </si>
  <si>
    <t>الطاهر القبي</t>
  </si>
  <si>
    <t>منصور العوي</t>
  </si>
  <si>
    <t>نور الدين قرعة</t>
  </si>
  <si>
    <t>عمر العسالي</t>
  </si>
  <si>
    <t>سامي عمار</t>
  </si>
  <si>
    <t>عماد بن بلقاسم</t>
  </si>
  <si>
    <t>سليم البقلوطي</t>
  </si>
  <si>
    <t>عبد العزيز بو حامد</t>
  </si>
  <si>
    <t>محمد الطاهري</t>
  </si>
  <si>
    <t>ساسي الدخلي</t>
  </si>
  <si>
    <t>عبد الله بن الدبابيس</t>
  </si>
  <si>
    <t>حمادي قصد الله</t>
  </si>
  <si>
    <t>الربيعي القاسمي</t>
  </si>
  <si>
    <t>عمر اولاد سعد</t>
  </si>
  <si>
    <t>ناجح الطرابلسي</t>
  </si>
  <si>
    <t>عبد الفتاح البوهلالي</t>
  </si>
  <si>
    <t>محسن الحامدي</t>
  </si>
  <si>
    <t>ابراهيم الطرابلسي</t>
  </si>
  <si>
    <t>علي الحمروني</t>
  </si>
  <si>
    <t>رضا بن صالح</t>
  </si>
  <si>
    <t>سالم بن الهويشات</t>
  </si>
  <si>
    <t>حسن البعتي</t>
  </si>
  <si>
    <t>حبيب شقرون</t>
  </si>
  <si>
    <t>منصف ادريس</t>
  </si>
  <si>
    <t>الياس العماري</t>
  </si>
  <si>
    <t>ابراهيم بالصيد</t>
  </si>
  <si>
    <t>مروان بن سالم</t>
  </si>
  <si>
    <t>عبد الله</t>
  </si>
  <si>
    <t>الجبالي</t>
  </si>
  <si>
    <t>منير كمون</t>
  </si>
  <si>
    <t>مختار بن رمضان</t>
  </si>
  <si>
    <t>عبد السلام شعبان</t>
  </si>
  <si>
    <t>محمد الحاج قاسم</t>
  </si>
  <si>
    <t>صالح بن صميدة</t>
  </si>
  <si>
    <t>منصور الصالحي</t>
  </si>
  <si>
    <t>كمال الطرابلسي</t>
  </si>
  <si>
    <t>بريك بن ابراهيم</t>
  </si>
  <si>
    <t>نجيب قميحة</t>
  </si>
  <si>
    <t>ماهر بوعيشة</t>
  </si>
  <si>
    <t>عبد الجليل بن حسن</t>
  </si>
  <si>
    <t>محمد الهنتاتي</t>
  </si>
  <si>
    <t>زهير الشعري</t>
  </si>
  <si>
    <t>نبيل الكافي</t>
  </si>
  <si>
    <t>نعمان محرز</t>
  </si>
  <si>
    <t>شكري عمار</t>
  </si>
  <si>
    <t>هادي الحاج مفتاح</t>
  </si>
  <si>
    <t>هادي بن فرج</t>
  </si>
  <si>
    <t>حسين السليمي</t>
  </si>
  <si>
    <t>مصطفى بن سالم</t>
  </si>
  <si>
    <t>زين الدين بن ابراهيم</t>
  </si>
  <si>
    <t>كمال بن شيحة</t>
  </si>
  <si>
    <t>محمد الذوادي</t>
  </si>
  <si>
    <t>احمد معتوقي</t>
  </si>
  <si>
    <t>توفيق بن قصد الله</t>
  </si>
  <si>
    <t>مطر بن محمد مطر</t>
  </si>
  <si>
    <t>عبد المجيد المحجوبي</t>
  </si>
  <si>
    <t>سالم الحبل</t>
  </si>
  <si>
    <t>شكري الطرابلسي</t>
  </si>
  <si>
    <t>علي البلعصي</t>
  </si>
  <si>
    <t>محمد الميزوري</t>
  </si>
  <si>
    <t>سهيل ملولي</t>
  </si>
  <si>
    <t>حبيب غربال</t>
  </si>
  <si>
    <t>نعمان الرقيق</t>
  </si>
  <si>
    <t>محمد الجزار</t>
  </si>
  <si>
    <t>بلقاسم اليوسفي</t>
  </si>
  <si>
    <t>سالم اليوسفي</t>
  </si>
  <si>
    <t>غلام بن بكار</t>
  </si>
  <si>
    <t>شكري كمون</t>
  </si>
  <si>
    <t>محسن جلول</t>
  </si>
  <si>
    <t>عبد السلام بالعالية</t>
  </si>
  <si>
    <t>احمد الدبابي</t>
  </si>
  <si>
    <t>عادل غربال</t>
  </si>
  <si>
    <t>عبد المجيد الفتوي</t>
  </si>
  <si>
    <t>اسماعيل الصيد</t>
  </si>
  <si>
    <t>سمير الشعري</t>
  </si>
  <si>
    <t>رشيد بن سلطانة</t>
  </si>
  <si>
    <t>الطيب الملولي</t>
  </si>
  <si>
    <t>عبد العزيز اللويزي</t>
  </si>
  <si>
    <t>ابراهيم الجلاصي</t>
  </si>
  <si>
    <t>عبد الكريم بن رقيقة</t>
  </si>
  <si>
    <t>بسام عز الدين</t>
  </si>
  <si>
    <t>عبد الستار الطرابلسي</t>
  </si>
  <si>
    <t>فؤاد عروس</t>
  </si>
  <si>
    <t>صادق بن عبد الله</t>
  </si>
  <si>
    <t>محمود عمر</t>
  </si>
  <si>
    <t>صالح محمد</t>
  </si>
  <si>
    <t>عبد الفتاح زيتون</t>
  </si>
  <si>
    <t>نبيل عبد الكافي</t>
  </si>
  <si>
    <t>فؤاد بهلول</t>
  </si>
  <si>
    <t>الشاذلي الغيداوي</t>
  </si>
  <si>
    <t>مسعود معطر</t>
  </si>
  <si>
    <t>مبروك الجبالي</t>
  </si>
  <si>
    <t>مراد بوصرصار</t>
  </si>
  <si>
    <t>ابراهيم دربالة</t>
  </si>
  <si>
    <t>لطفي بكار</t>
  </si>
  <si>
    <t>فتحي الرقيعي</t>
  </si>
  <si>
    <t>عز الدين الطرابلسي</t>
  </si>
  <si>
    <t>محمد بن كشيدة</t>
  </si>
  <si>
    <t>محمد الجلولي</t>
  </si>
  <si>
    <t>صلاح الفريخة</t>
  </si>
  <si>
    <t>فتحي بن صالح</t>
  </si>
  <si>
    <t xml:space="preserve">الحبيب فريحات </t>
  </si>
  <si>
    <t>غلام الصالحي</t>
  </si>
  <si>
    <t>فتحي الرفيفي</t>
  </si>
  <si>
    <t>حمادي المعلول</t>
  </si>
  <si>
    <t>عبد العزيز بن عكاشة</t>
  </si>
  <si>
    <t>شهاب غربال</t>
  </si>
  <si>
    <t>عبد الله اليوسفي</t>
  </si>
  <si>
    <t>حبيب االعوي</t>
  </si>
  <si>
    <t>عماد المسلماني</t>
  </si>
  <si>
    <t>منصور العقربي</t>
  </si>
  <si>
    <t>حازم دمق</t>
  </si>
  <si>
    <t>محمد غلام اليوسفي</t>
  </si>
  <si>
    <t>عبد السلام احتيوش</t>
  </si>
  <si>
    <t>لطفي الشلبي</t>
  </si>
  <si>
    <t>عز الدين الصغاري</t>
  </si>
  <si>
    <t>حميد بوخذير</t>
  </si>
  <si>
    <t>محمد الساسي برهومي</t>
  </si>
  <si>
    <t>مبروك بن ابراهيم</t>
  </si>
  <si>
    <t>خميس الحمروني</t>
  </si>
  <si>
    <t>جمال بن حمودة</t>
  </si>
  <si>
    <t>جمال كمون</t>
  </si>
  <si>
    <t>محسن القروي</t>
  </si>
  <si>
    <t>سليم الطريقي</t>
  </si>
  <si>
    <t>عبد الجليل الرقيق</t>
  </si>
  <si>
    <t>نور الدين شعبان</t>
  </si>
  <si>
    <t>زهير بن عبد الله</t>
  </si>
  <si>
    <t>علي السليمي</t>
  </si>
  <si>
    <t>لطفي المهذبي</t>
  </si>
  <si>
    <t>سفيان العفاس</t>
  </si>
  <si>
    <t>بشير المهذبي</t>
  </si>
  <si>
    <t>لطفي بو قطاية</t>
  </si>
  <si>
    <t>الطاخر بالعارم</t>
  </si>
  <si>
    <t>عبد الرحمان التريكي</t>
  </si>
  <si>
    <t>عادل البعتي</t>
  </si>
  <si>
    <t>علي الزفاف</t>
  </si>
  <si>
    <t>حسان الغرسلاوي</t>
  </si>
  <si>
    <t>الاسعد العرفاوي</t>
  </si>
  <si>
    <t>رشيد بن عثمان</t>
  </si>
  <si>
    <t>خالد السويسي</t>
  </si>
  <si>
    <t>نور الدين اللزاز</t>
  </si>
  <si>
    <t>حسين المهذبي</t>
  </si>
  <si>
    <t>ناجح الصغاري</t>
  </si>
  <si>
    <t>قتحي بن عثمان</t>
  </si>
  <si>
    <t>محمد الصالح</t>
  </si>
  <si>
    <t>عبد الرؤوف بن يزيد</t>
  </si>
  <si>
    <t>حمادي القريوي</t>
  </si>
  <si>
    <t>محمد بن اللطيف</t>
  </si>
  <si>
    <t>الاسعد الكحلول</t>
  </si>
  <si>
    <t>رضا بن شبل</t>
  </si>
  <si>
    <t>محمد شلبي</t>
  </si>
  <si>
    <t>جوهر الزواري</t>
  </si>
  <si>
    <t>الجحبيب الصافي</t>
  </si>
  <si>
    <t>محمد المجدوبي</t>
  </si>
  <si>
    <t>ياسين الرقيق</t>
  </si>
  <si>
    <t>نصر جار العافية</t>
  </si>
  <si>
    <t>سالم رحال</t>
  </si>
  <si>
    <t>محمد هنتاتي</t>
  </si>
  <si>
    <t>سامي بن هلال</t>
  </si>
  <si>
    <t>علي مقديش</t>
  </si>
  <si>
    <t>حمادي بن حسين</t>
  </si>
  <si>
    <t>الطاهر العامري</t>
  </si>
  <si>
    <t>كمال بن حميدة</t>
  </si>
  <si>
    <t>محمد القلال</t>
  </si>
  <si>
    <t>محمد ناجي</t>
  </si>
  <si>
    <t>سالم غرس</t>
  </si>
  <si>
    <t>سميرة النفطي</t>
  </si>
  <si>
    <t>نصرة العجمي</t>
  </si>
  <si>
    <t>ام الخير الطرابلسي</t>
  </si>
  <si>
    <t>نجوى الجراية</t>
  </si>
  <si>
    <t>رجاء جربي</t>
  </si>
  <si>
    <t>عدل بن عياد</t>
  </si>
  <si>
    <t>محسن رويد</t>
  </si>
  <si>
    <t>نجيب الطرابلسي</t>
  </si>
  <si>
    <t>محمد ولها</t>
  </si>
  <si>
    <t>وجدي كمون</t>
  </si>
  <si>
    <t>محمد السماوي</t>
  </si>
  <si>
    <t>فتحي بوقراش</t>
  </si>
  <si>
    <t>نور الدين الدرويشي</t>
  </si>
  <si>
    <t>الحبيب الخراط</t>
  </si>
  <si>
    <t>مصطفى زنادي</t>
  </si>
  <si>
    <t>حافظ لشهب</t>
  </si>
  <si>
    <t>احمد غربال</t>
  </si>
  <si>
    <t>عبد الكريم بوستة</t>
  </si>
  <si>
    <t>مختار البرني</t>
  </si>
  <si>
    <t>بلال بن محمد الجوة</t>
  </si>
  <si>
    <t>وسيم شعبان</t>
  </si>
  <si>
    <t>ناجح الهنتاتي</t>
  </si>
  <si>
    <t>ابراهيم الرقيعي</t>
  </si>
  <si>
    <t>عبد المجيد المعلول</t>
  </si>
  <si>
    <t>عبد القادر العقربي</t>
  </si>
  <si>
    <t>رفيق كرومة</t>
  </si>
  <si>
    <t>عبد السلام الطرابلسي</t>
  </si>
  <si>
    <t>فريد حفيان</t>
  </si>
  <si>
    <t>محسن بوخذير</t>
  </si>
  <si>
    <t>نادر زميط</t>
  </si>
  <si>
    <t>عاطف بوعزيز</t>
  </si>
  <si>
    <t>محمد بن يحيى</t>
  </si>
  <si>
    <t>لطفي عفاس</t>
  </si>
  <si>
    <t>خليفة الغرايري</t>
  </si>
  <si>
    <t>سعيد الغيداوي</t>
  </si>
  <si>
    <t>رضا الخذيري</t>
  </si>
  <si>
    <t>محمد فريد الشابي</t>
  </si>
  <si>
    <t>علية بن محمد بنصر</t>
  </si>
  <si>
    <t>محمد علي المصري</t>
  </si>
  <si>
    <t>عبد الكافي السعداوي</t>
  </si>
  <si>
    <t>علي بوعجيلة</t>
  </si>
  <si>
    <t>حسان بقلوطي</t>
  </si>
  <si>
    <t>سمير بهلول</t>
  </si>
  <si>
    <t>حبيب المهذبي</t>
  </si>
  <si>
    <t>خالد الغريبي</t>
  </si>
  <si>
    <t>حمدة الجبالي</t>
  </si>
  <si>
    <t>زهير المعالج</t>
  </si>
  <si>
    <t>فتحي رياحي</t>
  </si>
  <si>
    <t>عبد القادر دمق</t>
  </si>
  <si>
    <t>خالد الداهش</t>
  </si>
  <si>
    <t>عبد الكريم الصالحي</t>
  </si>
  <si>
    <t>محمد ناصر العلوي</t>
  </si>
  <si>
    <t>عبد المطلب السويسي</t>
  </si>
  <si>
    <t>مراد الطريقي</t>
  </si>
  <si>
    <t>رضا عفاس</t>
  </si>
  <si>
    <t>محمد بوزيدة</t>
  </si>
  <si>
    <t>عبد الفتاح بن عياد</t>
  </si>
  <si>
    <t>محمد منجي المعمري</t>
  </si>
  <si>
    <t>محمد بن عبد السلام</t>
  </si>
  <si>
    <t>سامي العايدي</t>
  </si>
  <si>
    <t>ثامر كريد</t>
  </si>
  <si>
    <t>مسعود بو عبد الله</t>
  </si>
  <si>
    <t>هادية قوبة</t>
  </si>
  <si>
    <t>الكافي العبيدي</t>
  </si>
  <si>
    <t>امال كعنيش</t>
  </si>
  <si>
    <t>راضية بن مليك</t>
  </si>
  <si>
    <t>محمد نجيب خبو</t>
  </si>
  <si>
    <t>محمد الزبيدي</t>
  </si>
  <si>
    <t>عمار بن يحيى</t>
  </si>
  <si>
    <t>علي السويسي</t>
  </si>
  <si>
    <t>عمر دباشي</t>
  </si>
  <si>
    <t>عبد المجيد الفريقي</t>
  </si>
  <si>
    <t>لطفي الزين</t>
  </si>
  <si>
    <t>محسن مبروك</t>
  </si>
  <si>
    <t>هناء بن سالم</t>
  </si>
  <si>
    <t>لبنة الميزوري</t>
  </si>
  <si>
    <t>عواطف تستوري</t>
  </si>
  <si>
    <t>عايدة الهنتاتي</t>
  </si>
  <si>
    <t>مديحة البجيري</t>
  </si>
  <si>
    <t>نجوى بن حميدة</t>
  </si>
  <si>
    <t>بشير الغيداوي</t>
  </si>
  <si>
    <t>فتحي الحمروني</t>
  </si>
  <si>
    <t>علي بن محمد السويسي</t>
  </si>
  <si>
    <t>ايناس خليف</t>
  </si>
  <si>
    <t>زهور الهنتاتي</t>
  </si>
  <si>
    <t>غربية التكتوك</t>
  </si>
  <si>
    <t>احمد مرزوق</t>
  </si>
  <si>
    <t>سنية الطرابلسي</t>
  </si>
  <si>
    <t>نجلاء بن جويدة</t>
  </si>
  <si>
    <t>منيرة شعبان</t>
  </si>
  <si>
    <t>مواهب الرقيق</t>
  </si>
  <si>
    <t>محمد الكتاري</t>
  </si>
  <si>
    <t>الهادي المنجة</t>
  </si>
  <si>
    <t>محمد نذير الكراي</t>
  </si>
  <si>
    <t>محمد التركي</t>
  </si>
  <si>
    <t>نجيبة الطرابلسي</t>
  </si>
  <si>
    <t>مراد الرقيق</t>
  </si>
  <si>
    <t>فرج العوداني</t>
  </si>
  <si>
    <t xml:space="preserve">مكرم شنوقة </t>
  </si>
  <si>
    <t>احمد الزغل</t>
  </si>
  <si>
    <t>سهير التومي</t>
  </si>
  <si>
    <t>سلمى التركي</t>
  </si>
  <si>
    <t>لبنى الطريقي</t>
  </si>
  <si>
    <t>ليلى الجربوعي</t>
  </si>
  <si>
    <t>منى زريدة</t>
  </si>
  <si>
    <t>الطاهر الطرابلسي</t>
  </si>
  <si>
    <t>حسين الغرايري</t>
  </si>
  <si>
    <t>حبيب الرقيق</t>
  </si>
  <si>
    <t>لمياء اللوز</t>
  </si>
  <si>
    <t>لبنى بوعلي</t>
  </si>
  <si>
    <t>ثريا احتيوش</t>
  </si>
  <si>
    <t>طارق بن عياد</t>
  </si>
  <si>
    <t>هالة خماخم</t>
  </si>
  <si>
    <t>محمد الحداد</t>
  </si>
  <si>
    <t>انيس اليرادعي</t>
  </si>
  <si>
    <t>سلمى القلال</t>
  </si>
  <si>
    <t xml:space="preserve">صابر عبيد </t>
  </si>
  <si>
    <t>عفيف الجديدي</t>
  </si>
  <si>
    <t>عبد اللطيف شعبان</t>
  </si>
  <si>
    <t>عامر دريرة</t>
  </si>
  <si>
    <t>محمد اللواتي</t>
  </si>
  <si>
    <t>ماجدة الرقيق</t>
  </si>
  <si>
    <t>شكري بن احمد</t>
  </si>
  <si>
    <t>احمد الجمل</t>
  </si>
  <si>
    <t>انور غربال</t>
  </si>
  <si>
    <t>محمد الجزيري</t>
  </si>
  <si>
    <t>سالم الجراية</t>
  </si>
  <si>
    <t>سامي قيناص</t>
  </si>
  <si>
    <t>منجي القلسي</t>
  </si>
  <si>
    <t>ياسين الشعري</t>
  </si>
  <si>
    <t>سامي غلابال</t>
  </si>
  <si>
    <t>حمادي غربال</t>
  </si>
  <si>
    <t>المنجي الرقيق</t>
  </si>
  <si>
    <t>العفيف الغلام</t>
  </si>
  <si>
    <t>نعمان صالحي</t>
  </si>
  <si>
    <t>محمد منصف فريجي</t>
  </si>
  <si>
    <t>عمار بن مبروك</t>
  </si>
  <si>
    <t>شكري الغريبي</t>
  </si>
  <si>
    <t>سامي شورى</t>
  </si>
  <si>
    <t>محمد الحمروني</t>
  </si>
  <si>
    <t>الجوادي بن البية</t>
  </si>
  <si>
    <t>عثمان شورى</t>
  </si>
  <si>
    <t>حاتم اللوز</t>
  </si>
  <si>
    <t>هشام العامري</t>
  </si>
  <si>
    <t>سمير العرفاوي</t>
  </si>
  <si>
    <t>فتحي شوية</t>
  </si>
  <si>
    <t>هادي الهمامي</t>
  </si>
  <si>
    <t>وسام العوي</t>
  </si>
  <si>
    <t>منجي الذيب</t>
  </si>
  <si>
    <t>محمد علي العايدي</t>
  </si>
  <si>
    <t>مجيد الفتوي</t>
  </si>
  <si>
    <t>فوزي فزاني</t>
  </si>
  <si>
    <t>لطفي الشرفي</t>
  </si>
  <si>
    <t>مخلص هدريش</t>
  </si>
  <si>
    <t>علي بوراوي</t>
  </si>
  <si>
    <t>مهدي سوسو</t>
  </si>
  <si>
    <t>احمد الفريخة</t>
  </si>
  <si>
    <t>انيس كمون</t>
  </si>
  <si>
    <t>نزار بنور</t>
  </si>
  <si>
    <t>نور الدين الغيداوي</t>
  </si>
  <si>
    <t>حبيب العربي</t>
  </si>
  <si>
    <t>نجيب الصغاري</t>
  </si>
  <si>
    <t>محمد بن عكاشة</t>
  </si>
  <si>
    <t>نزار بن جماعة</t>
  </si>
  <si>
    <t>عبد الرزاق السافي</t>
  </si>
  <si>
    <t>مراد العامري</t>
  </si>
  <si>
    <t>وسام بن رحيم</t>
  </si>
  <si>
    <t>جمال بن حسين</t>
  </si>
  <si>
    <t>عامر بنحسن</t>
  </si>
  <si>
    <t>مجدي بالفقي</t>
  </si>
  <si>
    <t>بوبكر الدبابي</t>
  </si>
  <si>
    <t>وليد غريبي</t>
  </si>
  <si>
    <t>احمد القربوط</t>
  </si>
  <si>
    <t>محمد الحرايري</t>
  </si>
  <si>
    <t>لطفي الحمامي</t>
  </si>
  <si>
    <t>مرشد الحمامي</t>
  </si>
  <si>
    <t>علي بن صالح حمد</t>
  </si>
  <si>
    <t>منصف بن رمضان</t>
  </si>
  <si>
    <t>مختار بن صادق</t>
  </si>
  <si>
    <t>صابر بن العارم</t>
  </si>
  <si>
    <t>عمر بن منصور</t>
  </si>
  <si>
    <t>عماد بن محمد</t>
  </si>
  <si>
    <t>خالد بن جيلاني</t>
  </si>
  <si>
    <t>نور الدين بالعالية</t>
  </si>
  <si>
    <t>علي بالفقي</t>
  </si>
  <si>
    <t>فتحي الحنشي</t>
  </si>
  <si>
    <t>فاخر الشريف</t>
  </si>
  <si>
    <t>ناجح الشريف</t>
  </si>
  <si>
    <t>النوري الصغاري</t>
  </si>
  <si>
    <t>مصطفى عبد الله</t>
  </si>
  <si>
    <t>حبيب العامري</t>
  </si>
  <si>
    <t>علي العبيدي</t>
  </si>
  <si>
    <t>شكري غيازة</t>
  </si>
  <si>
    <t>صالح نوير</t>
  </si>
  <si>
    <t>عفيفة بالقروي</t>
  </si>
  <si>
    <t>دلندة دقدوق</t>
  </si>
  <si>
    <t>منجي بن عبد الله</t>
  </si>
  <si>
    <t>وحيدة بن رجب</t>
  </si>
  <si>
    <t>رجاء بو عافية</t>
  </si>
  <si>
    <t>سنية قرقوري</t>
  </si>
  <si>
    <t>سامي دباش</t>
  </si>
  <si>
    <t>نورة دربال</t>
  </si>
  <si>
    <t>جنيدي الدشراوي</t>
  </si>
  <si>
    <t>نجوى فرياني</t>
  </si>
  <si>
    <t>ريم حضري</t>
  </si>
  <si>
    <t>زينات الزعيبي</t>
  </si>
  <si>
    <t>بنعيسى الطاهري</t>
  </si>
  <si>
    <t>نزهة غربال</t>
  </si>
  <si>
    <t>ريم الكسيبي</t>
  </si>
  <si>
    <t>جميلة المؤنس</t>
  </si>
  <si>
    <t>نادر المساكني</t>
  </si>
  <si>
    <t>لمياء الحاج قاسم</t>
  </si>
  <si>
    <t>التوفيق السويسي</t>
  </si>
  <si>
    <t>نزار الاسود</t>
  </si>
  <si>
    <t>حافظ بن اليتيم</t>
  </si>
  <si>
    <t>ريم المزيو</t>
  </si>
  <si>
    <t>محمد بن ابراهيم</t>
  </si>
  <si>
    <t xml:space="preserve">سفيان بن احمد </t>
  </si>
  <si>
    <t>منصور بن بلقاسم</t>
  </si>
  <si>
    <t>مبروك بن خالد</t>
  </si>
  <si>
    <t>سالم بن مراد</t>
  </si>
  <si>
    <t>سفيان بن محمود</t>
  </si>
  <si>
    <t>علي بن جويرة</t>
  </si>
  <si>
    <t>عبودة بن جويرة</t>
  </si>
  <si>
    <t>مبروك جبجوب</t>
  </si>
  <si>
    <t>معز الجلاصي</t>
  </si>
  <si>
    <t>علي حبيش</t>
  </si>
  <si>
    <t>الشاذلي الحران</t>
  </si>
  <si>
    <t>فتحي الحاجي</t>
  </si>
  <si>
    <t>علي ذيبي</t>
  </si>
  <si>
    <t>الهادي الرقيعي</t>
  </si>
  <si>
    <t>وليد رويحة</t>
  </si>
  <si>
    <t>نور الدين الصالحي</t>
  </si>
  <si>
    <t>فتحي العامري</t>
  </si>
  <si>
    <t>محمد العامري</t>
  </si>
  <si>
    <t>محمد الصالحي</t>
  </si>
  <si>
    <t>عبد العزيز الفخفاخ</t>
  </si>
  <si>
    <t>حسين الغيداوي</t>
  </si>
  <si>
    <t>عبد السلام القابسي</t>
  </si>
  <si>
    <t>صابر القريوي</t>
  </si>
  <si>
    <t>محسن الافي</t>
  </si>
  <si>
    <t>يةنس المصفار</t>
  </si>
  <si>
    <t>جمال الرموري</t>
  </si>
  <si>
    <t>محمد الوصيف</t>
  </si>
  <si>
    <t>الاسعد اليوسفي</t>
  </si>
  <si>
    <t>بسمة البكوش</t>
  </si>
  <si>
    <t>منية بن رمضان</t>
  </si>
  <si>
    <t>منية بودبوس</t>
  </si>
  <si>
    <t>فااطمة بوهلال</t>
  </si>
  <si>
    <t>سلام الجربي</t>
  </si>
  <si>
    <t>لطيفة الحلواني</t>
  </si>
  <si>
    <t>سهيلة المسدي</t>
  </si>
  <si>
    <t>ثريا دمق</t>
  </si>
  <si>
    <t>ايمان الصيادي</t>
  </si>
  <si>
    <t>خليل طريفة</t>
  </si>
  <si>
    <t>بشير الجبالي</t>
  </si>
  <si>
    <t>فاطمة الغليسي</t>
  </si>
  <si>
    <t>احسان القرقوري</t>
  </si>
  <si>
    <t>عادل المحمدي</t>
  </si>
  <si>
    <t>عائشة المستيري</t>
  </si>
  <si>
    <t>سلمى الميزوري</t>
  </si>
  <si>
    <t>محمد صالح الورغمي</t>
  </si>
  <si>
    <t>يحيى المخطط</t>
  </si>
  <si>
    <t>مكرم بن حميدة</t>
  </si>
  <si>
    <t>محمد بن مختار محمود</t>
  </si>
  <si>
    <t>عبد الله العربي</t>
  </si>
  <si>
    <t>سامي رويحة</t>
  </si>
  <si>
    <t>علي البهلول</t>
  </si>
  <si>
    <t>سفيان الزرلي</t>
  </si>
  <si>
    <t>نعمان عبد القوي</t>
  </si>
  <si>
    <t xml:space="preserve">محمد بالمبروك </t>
  </si>
  <si>
    <t>فرحات شطورو</t>
  </si>
  <si>
    <t>سليم الجمل</t>
  </si>
  <si>
    <t>قيس بن عبد الله</t>
  </si>
  <si>
    <t>خليفة مناصرية</t>
  </si>
  <si>
    <t>جمعة سعداوي</t>
  </si>
  <si>
    <t xml:space="preserve">محمد بالحاج </t>
  </si>
  <si>
    <t>الياس بن رجب</t>
  </si>
  <si>
    <t>علي المساكني</t>
  </si>
  <si>
    <t>لطفي الصغير</t>
  </si>
  <si>
    <t>عبد الله بن اليتيم</t>
  </si>
  <si>
    <t>نادر المصمودي</t>
  </si>
  <si>
    <t>محمد بن بلقاسم</t>
  </si>
  <si>
    <t>وليد بن نصر</t>
  </si>
  <si>
    <t>عمر الحفيان</t>
  </si>
  <si>
    <t>سامي ذياب</t>
  </si>
  <si>
    <t>محمد جردق</t>
  </si>
  <si>
    <t>علي بن كحلول</t>
  </si>
  <si>
    <t>رمزي بن احمد</t>
  </si>
  <si>
    <t>رضا العامري</t>
  </si>
  <si>
    <t>ناجح السويسي</t>
  </si>
  <si>
    <t xml:space="preserve">عبد الرزاق بن احمد </t>
  </si>
  <si>
    <t>التيجاني الدباشي</t>
  </si>
  <si>
    <t>بدر الشعري</t>
  </si>
  <si>
    <t>فيصل الحاجبي</t>
  </si>
  <si>
    <t>منصور الحداد</t>
  </si>
  <si>
    <t>فتحي الطياري</t>
  </si>
  <si>
    <t>محمد القروي</t>
  </si>
  <si>
    <t>بولبابة النيفر</t>
  </si>
  <si>
    <t>المولدي العايدي</t>
  </si>
  <si>
    <t>عصام النفاتي</t>
  </si>
  <si>
    <t>سامي بسباس</t>
  </si>
  <si>
    <t>الامين بن جويرة</t>
  </si>
  <si>
    <t>محمد بن ناصر عباس</t>
  </si>
  <si>
    <t>نور الدين الدهماني</t>
  </si>
  <si>
    <t>ناجي الفضي</t>
  </si>
  <si>
    <t>جلول الطياري</t>
  </si>
  <si>
    <t>لطفي محرز</t>
  </si>
  <si>
    <t>حسام الدين العيادي</t>
  </si>
  <si>
    <t>انيس الزواوي</t>
  </si>
  <si>
    <t>صابر الهنتاتي</t>
  </si>
  <si>
    <t>طارق القابسي</t>
  </si>
  <si>
    <t>محمد الجبالي</t>
  </si>
  <si>
    <t>عبد الرزاق ذيبي</t>
  </si>
  <si>
    <t>علي دمق</t>
  </si>
  <si>
    <t>محمد بالخضرة</t>
  </si>
  <si>
    <t>ابراهيم بن العارم</t>
  </si>
  <si>
    <t>علي الجزار</t>
  </si>
  <si>
    <t>سالم الدرويشي</t>
  </si>
  <si>
    <t>محمد السافي</t>
  </si>
  <si>
    <t>محمد الهوشات</t>
  </si>
  <si>
    <t>محمد السويسي</t>
  </si>
  <si>
    <t>رمزي الصغاري</t>
  </si>
  <si>
    <t>وليد الميلادي</t>
  </si>
  <si>
    <t>منصور شلبي</t>
  </si>
  <si>
    <t>وليد البرني</t>
  </si>
  <si>
    <t>منير شخاري</t>
  </si>
  <si>
    <t>عبد المجيد البوهلالي</t>
  </si>
  <si>
    <t>بوكثير دمق</t>
  </si>
  <si>
    <t>عبد القادر الدامي</t>
  </si>
  <si>
    <t>عبد السلام بن شيدة</t>
  </si>
  <si>
    <t>عمر زميت</t>
  </si>
  <si>
    <t>ايمن بن مسعود</t>
  </si>
  <si>
    <t>كمال الصغاري</t>
  </si>
  <si>
    <t>الساسي الاشهب</t>
  </si>
  <si>
    <t>مرشد حميدة</t>
  </si>
  <si>
    <t>سفيان العوي</t>
  </si>
  <si>
    <t>المنجي الفقي</t>
  </si>
  <si>
    <t>محمد بن المبروك</t>
  </si>
  <si>
    <t>الاسعد المهذبي</t>
  </si>
  <si>
    <t>محمد قارة يوسف</t>
  </si>
  <si>
    <t>سرحان الجلاصي</t>
  </si>
  <si>
    <t>منير قيدارة</t>
  </si>
  <si>
    <t>محمد ناجح بنعزوز</t>
  </si>
  <si>
    <t>هشام بوعزيز</t>
  </si>
  <si>
    <t>بوكثير بن البية</t>
  </si>
  <si>
    <t>ايمن الموقر</t>
  </si>
  <si>
    <t>مهدي بوعزيز</t>
  </si>
  <si>
    <t>كطارق العربي</t>
  </si>
  <si>
    <t>منيرة بن الاسود</t>
  </si>
  <si>
    <t>فضيلة السبوعي</t>
  </si>
  <si>
    <t>فاطمة اولاد مهذب</t>
  </si>
  <si>
    <t>علية بن مسعود</t>
  </si>
  <si>
    <t>فيروز المصفار</t>
  </si>
  <si>
    <t xml:space="preserve">اميرة الرقيق </t>
  </si>
  <si>
    <t>قمر الشعري</t>
  </si>
  <si>
    <t>عايدة شلغم</t>
  </si>
  <si>
    <t>سماح بوزيد</t>
  </si>
  <si>
    <t>منيرة اولاد مهذب</t>
  </si>
  <si>
    <t>وسيلة القبابلي</t>
  </si>
  <si>
    <t>سالم بوجناح</t>
  </si>
  <si>
    <t>سليم بن صالح</t>
  </si>
  <si>
    <t>حافظ بالمبروك</t>
  </si>
  <si>
    <t>محمد علي الشواري</t>
  </si>
  <si>
    <t>الحبيب الزرقاني</t>
  </si>
  <si>
    <t xml:space="preserve"> بسام بن جماعة</t>
  </si>
  <si>
    <t>ناجح بوعصيدة</t>
  </si>
  <si>
    <t>سرور معتوق</t>
  </si>
  <si>
    <t>نبيل السويح</t>
  </si>
  <si>
    <t>عبد السلام شوشان</t>
  </si>
  <si>
    <t>عبد الستار العوي</t>
  </si>
  <si>
    <t>رامي العايدي</t>
  </si>
  <si>
    <t>عماد الحرايري</t>
  </si>
  <si>
    <t>وليد بن سلطانة</t>
  </si>
  <si>
    <t>رضا بن علوان</t>
  </si>
  <si>
    <t>عبد السلام الجبالي</t>
  </si>
  <si>
    <t>هيكل بن سلطانة</t>
  </si>
  <si>
    <t>احمد بن مسعود</t>
  </si>
  <si>
    <t>خليل بن نصر</t>
  </si>
  <si>
    <t>عمر بن الهويشات</t>
  </si>
  <si>
    <t>معز خميس</t>
  </si>
  <si>
    <t>صابر الصالحي</t>
  </si>
  <si>
    <t>نصر الاديب</t>
  </si>
  <si>
    <t>سليم بن كشيدة</t>
  </si>
  <si>
    <t>ناجح الفتوي</t>
  </si>
  <si>
    <t>عبد الرؤوف بن بلقاسم</t>
  </si>
  <si>
    <t>عبد السلام بن محمود</t>
  </si>
  <si>
    <t>الهادي بالفقي</t>
  </si>
  <si>
    <t>وائل الطرابلسي</t>
  </si>
  <si>
    <t>فوزي المعالج</t>
  </si>
  <si>
    <t>نبيل اليتيم</t>
  </si>
  <si>
    <t>حسان بالحاج</t>
  </si>
  <si>
    <t>خالد مفتاح</t>
  </si>
  <si>
    <t>جابر الدلنسي</t>
  </si>
  <si>
    <t>منصور بوهلال</t>
  </si>
  <si>
    <t>خالد بن محمود</t>
  </si>
  <si>
    <t>ليلى عفصي</t>
  </si>
  <si>
    <t>منصور السريوي</t>
  </si>
  <si>
    <t>حمدة الطرابلسي</t>
  </si>
  <si>
    <t>خالد بن عامر</t>
  </si>
  <si>
    <t>صبري الحملي</t>
  </si>
  <si>
    <t>احمد عمر</t>
  </si>
  <si>
    <t>امين بن الصغير</t>
  </si>
  <si>
    <t xml:space="preserve">علي بو كثير </t>
  </si>
  <si>
    <t>مال الفقي</t>
  </si>
  <si>
    <t>النوري الطاهري</t>
  </si>
  <si>
    <t>راسم عسالي</t>
  </si>
  <si>
    <t>رمزي الحاجي</t>
  </si>
  <si>
    <t>علاء الدين بوعزيز</t>
  </si>
  <si>
    <t>محمد الشطي</t>
  </si>
  <si>
    <t>منصور الصغاري</t>
  </si>
  <si>
    <t>هشام الصيد</t>
  </si>
  <si>
    <t>وحيد بوزيان</t>
  </si>
  <si>
    <t>احمد السعداوي</t>
  </si>
  <si>
    <t>بولبابة بن الهويشات</t>
  </si>
  <si>
    <t>حمدي الصغاري</t>
  </si>
  <si>
    <t>امير اللومي</t>
  </si>
  <si>
    <t>عبد المجيد العامري</t>
  </si>
  <si>
    <t>فوزي السويسي</t>
  </si>
  <si>
    <t>مراد باللطيف</t>
  </si>
  <si>
    <t>مهدي العوي</t>
  </si>
  <si>
    <t>نور الدين الغريبي</t>
  </si>
  <si>
    <t>عماد بن منصور</t>
  </si>
  <si>
    <t>وليد القلال</t>
  </si>
  <si>
    <t>بحري بن حمودة</t>
  </si>
  <si>
    <t>مروى دمق</t>
  </si>
  <si>
    <t>مريم زروق</t>
  </si>
  <si>
    <t>ياسين ولها</t>
  </si>
  <si>
    <t>وفاء بوقشة</t>
  </si>
  <si>
    <t>هيكل غرودة</t>
  </si>
  <si>
    <t xml:space="preserve">زياد بالمبروك </t>
  </si>
  <si>
    <t>صابر العامري</t>
  </si>
  <si>
    <t>صلاح صميدة</t>
  </si>
  <si>
    <t>مفيدة عويطي</t>
  </si>
  <si>
    <t>محمد المنصر</t>
  </si>
  <si>
    <t>علي بعتي</t>
  </si>
  <si>
    <t>الاسعد الحاجي</t>
  </si>
  <si>
    <t>عماد بوغريو</t>
  </si>
  <si>
    <t>هيثم الرياحي</t>
  </si>
  <si>
    <t>مختار بوسدرة</t>
  </si>
  <si>
    <t>سعد بو عجيلة</t>
  </si>
  <si>
    <t>الحبيب روين</t>
  </si>
  <si>
    <t>عصام بورقيزة</t>
  </si>
  <si>
    <t>زاهر غربال</t>
  </si>
  <si>
    <t>محمد الوافي</t>
  </si>
  <si>
    <t>زهير الرقيعي</t>
  </si>
  <si>
    <t>فيصل البكاري</t>
  </si>
  <si>
    <t>مبروك الرقيعي</t>
  </si>
  <si>
    <t>نجيب بن بلقاسم</t>
  </si>
  <si>
    <t>مكرم حصايري</t>
  </si>
  <si>
    <t>نجم الدين نجيم</t>
  </si>
  <si>
    <t>نصير الطرابلسي</t>
  </si>
  <si>
    <t>فوزي بن فرح</t>
  </si>
  <si>
    <t>عمر شطورو</t>
  </si>
  <si>
    <t>عمر الصالحي</t>
  </si>
  <si>
    <t>معز الصغاري</t>
  </si>
  <si>
    <t>نورة الحجلاوي</t>
  </si>
  <si>
    <t>حميدة بن حميد</t>
  </si>
  <si>
    <t>عواطف السبوعي</t>
  </si>
  <si>
    <t>منصف الصابر</t>
  </si>
  <si>
    <t>محمد مقديش</t>
  </si>
  <si>
    <t>عصام بن سعيد</t>
  </si>
  <si>
    <t>علي البكاري</t>
  </si>
  <si>
    <t>عبد اليباسط عبد الله</t>
  </si>
  <si>
    <t>علي بن عكاشة</t>
  </si>
  <si>
    <t>فراس البريني</t>
  </si>
  <si>
    <t>ذاكر الخراط</t>
  </si>
  <si>
    <t>حسين الاديب</t>
  </si>
  <si>
    <t>النوري بن سعد</t>
  </si>
  <si>
    <t>نصر صميدة</t>
  </si>
  <si>
    <t>حسان الغيداوي</t>
  </si>
  <si>
    <t>فتحي اليوسفي</t>
  </si>
  <si>
    <t>عبد الله بن شعبان</t>
  </si>
  <si>
    <t>محمد الاديب</t>
  </si>
  <si>
    <t>مهدي الاشهب</t>
  </si>
  <si>
    <t>الهادي بن العارم</t>
  </si>
  <si>
    <t>فوزي بن عامر</t>
  </si>
  <si>
    <t>هادي القنطري</t>
  </si>
  <si>
    <t>منصف قادري</t>
  </si>
  <si>
    <t>منير المشرقي</t>
  </si>
  <si>
    <t>منير المحجوب</t>
  </si>
  <si>
    <t>محمد الرقيق</t>
  </si>
  <si>
    <t>ابراهيم السويح</t>
  </si>
  <si>
    <t>سالم الصالحي</t>
  </si>
  <si>
    <t>الخميسي التليلي</t>
  </si>
  <si>
    <t>صادق الزواوي</t>
  </si>
  <si>
    <t>المختار بالحاج</t>
  </si>
  <si>
    <t>حامد الفخفاخ</t>
  </si>
  <si>
    <t>فكرية ملاك</t>
  </si>
  <si>
    <t>محمد الورشفاني</t>
  </si>
  <si>
    <t>محمد اللزاز</t>
  </si>
  <si>
    <t>حبيب بن يحيى</t>
  </si>
  <si>
    <t>منذر مسمية</t>
  </si>
  <si>
    <t>فوزي حاج قاسم</t>
  </si>
  <si>
    <t>علي الشرفي</t>
  </si>
  <si>
    <t>عبد الله ضياف</t>
  </si>
  <si>
    <t>الطاهر العايدي</t>
  </si>
  <si>
    <t>سندس الغربي</t>
  </si>
  <si>
    <t>المكي عبد المقصود</t>
  </si>
  <si>
    <t>فتحي الفتوي</t>
  </si>
  <si>
    <t>سالم فرحات</t>
  </si>
  <si>
    <t>عمار القاسمي</t>
  </si>
  <si>
    <t>سالم القناري</t>
  </si>
  <si>
    <t>الهادي الاطرش</t>
  </si>
  <si>
    <t>ابتسام بوعزيز</t>
  </si>
  <si>
    <t>وجدي الهنتاتي</t>
  </si>
  <si>
    <t>امير شطورو</t>
  </si>
  <si>
    <t>ماهر الهنتاتي</t>
  </si>
  <si>
    <t>وليد العامري</t>
  </si>
  <si>
    <t>الوردي بوزيدي</t>
  </si>
  <si>
    <t>جمال بن عبد القادر</t>
  </si>
  <si>
    <t>ابراهيم بن فرج</t>
  </si>
  <si>
    <t>فتحي التليلي</t>
  </si>
  <si>
    <t>هشام العش</t>
  </si>
  <si>
    <t>سالم الطرابلسي</t>
  </si>
  <si>
    <t>ناجح قريوي</t>
  </si>
  <si>
    <t>فتحي نجاح</t>
  </si>
  <si>
    <t>جمال العامري</t>
  </si>
  <si>
    <t>نادر دريرة</t>
  </si>
  <si>
    <t>خالد بن نصر</t>
  </si>
  <si>
    <t>علي بن غرس الله</t>
  </si>
  <si>
    <t>محمد بن عمر</t>
  </si>
  <si>
    <t>قيس الغريبي</t>
  </si>
  <si>
    <t>هشام بن سالم</t>
  </si>
  <si>
    <t>محمد فوزي اللفت</t>
  </si>
  <si>
    <t>محمد العارم</t>
  </si>
  <si>
    <t>ابراهيم السريوي</t>
  </si>
  <si>
    <t>ماهر بن عمر</t>
  </si>
  <si>
    <t>عبد المجيد الغيداوي</t>
  </si>
  <si>
    <t>معز المهذبي</t>
  </si>
  <si>
    <t>حمادي بن حسن</t>
  </si>
  <si>
    <t>محمد رويد</t>
  </si>
  <si>
    <t>مربد بن عربية</t>
  </si>
  <si>
    <t>هادي سريوي</t>
  </si>
  <si>
    <t>حافظ غرام</t>
  </si>
  <si>
    <t>فيصل بوكثير</t>
  </si>
  <si>
    <t>محمد بن العبد الله</t>
  </si>
  <si>
    <t>الهادي السعداوي</t>
  </si>
  <si>
    <t>حبيب بن عبيد</t>
  </si>
  <si>
    <t>دليلة الجوة</t>
  </si>
  <si>
    <t>عمر قويعة</t>
  </si>
  <si>
    <t>مهدي سميعي</t>
  </si>
  <si>
    <t>ايوب المهذبي</t>
  </si>
  <si>
    <t>انتصار خليف</t>
  </si>
  <si>
    <t>رحاب الزمامي</t>
  </si>
  <si>
    <t>نزار بن فرحات</t>
  </si>
  <si>
    <t>رضا بن منى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</si>
  <si>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</si>
  <si>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</si>
  <si>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</si>
  <si>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</si>
  <si>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</si>
  <si>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</si>
  <si>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</si>
  <si>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</si>
  <si>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</si>
  <si>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</si>
  <si>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</si>
  <si>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</si>
  <si>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</si>
  <si>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</si>
  <si>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</si>
  <si>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</si>
  <si>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</si>
  <si>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</si>
  <si>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</si>
  <si>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</si>
  <si>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</si>
  <si>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</si>
  <si>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</si>
  <si>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</si>
  <si>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</si>
  <si>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</si>
  <si>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</si>
  <si>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</si>
  <si>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</si>
  <si>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</si>
  <si>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</si>
  <si>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</si>
  <si>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</si>
  <si>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</si>
  <si>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</si>
  <si>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</si>
  <si>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</si>
  <si>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</si>
  <si>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تهيئة نافورة ساحة الجمهورية</t>
  </si>
  <si>
    <t>تهيئة نافورة باب الجبلي</t>
  </si>
  <si>
    <t xml:space="preserve">تهيئة المسلك الصحي فاضل بن عاشور </t>
  </si>
  <si>
    <t>اشارات ضوئية</t>
  </si>
  <si>
    <t>تهيئة مبنى ادارة الحالة المدنية</t>
  </si>
  <si>
    <t>اقتناء معدات النظافة و الطرقات</t>
  </si>
  <si>
    <t>تهيئة قصر البلدية</t>
  </si>
  <si>
    <t>تهيئة المسرح البلدي</t>
  </si>
  <si>
    <t>دراسة مثال التهيئة العمرانية</t>
  </si>
  <si>
    <t>تعبيد الطرقات و الارصفة</t>
  </si>
  <si>
    <t>قاعة الافراح البلدية</t>
  </si>
  <si>
    <t>تهيئة سوق الاسماك</t>
  </si>
  <si>
    <t>تهيئة المستودع البلدي</t>
  </si>
  <si>
    <t>تعهد و صيانة اشارات المرور</t>
  </si>
  <si>
    <t>تعهد و صيانة المسلخ البلدي</t>
  </si>
  <si>
    <t>تجميل المدينة</t>
  </si>
  <si>
    <t>بناء وحدات ححية عمومية</t>
  </si>
  <si>
    <t>وزارة التجهيز</t>
  </si>
  <si>
    <t>المجلس الجهوي</t>
  </si>
</sst>
</file>

<file path=xl/styles.xml><?xml version="1.0" encoding="utf-8"?>
<styleSheet xmlns="http://schemas.openxmlformats.org/spreadsheetml/2006/main">
  <numFmts count="5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  <numFmt numFmtId="167" formatCode="_(* #,##0.000_);_(* \(#,##0.000\);_(* &quot;-&quot;?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name val="Times New Roman"/>
      <family val="1"/>
    </font>
    <font>
      <sz val="14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6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right" vertical="center" wrapText="1" readingOrder="2"/>
    </xf>
    <xf numFmtId="0" fontId="7" fillId="4" borderId="1" xfId="0" applyFont="1" applyFill="1" applyBorder="1" applyAlignment="1">
      <alignment vertical="center"/>
    </xf>
    <xf numFmtId="0" fontId="17" fillId="13" borderId="1" xfId="0" applyFont="1" applyFill="1" applyBorder="1" applyAlignment="1">
      <alignment horizontal="right" vertical="center" wrapText="1" readingOrder="2"/>
    </xf>
    <xf numFmtId="0" fontId="7" fillId="13" borderId="1" xfId="0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 wrapText="1" readingOrder="2"/>
    </xf>
    <xf numFmtId="0" fontId="17" fillId="0" borderId="1" xfId="0" applyFont="1" applyBorder="1" applyAlignment="1">
      <alignment horizontal="center" vertical="center" wrapText="1" readingOrder="2"/>
    </xf>
    <xf numFmtId="0" fontId="17" fillId="8" borderId="1" xfId="0" applyFont="1" applyFill="1" applyBorder="1" applyAlignment="1">
      <alignment horizontal="center" vertical="center" wrapText="1" readingOrder="2"/>
    </xf>
    <xf numFmtId="0" fontId="17" fillId="0" borderId="1" xfId="0" applyFont="1" applyFill="1" applyBorder="1" applyAlignment="1">
      <alignment horizontal="center" vertical="center" wrapText="1" readingOrder="2"/>
    </xf>
    <xf numFmtId="0" fontId="17" fillId="0" borderId="1" xfId="0" applyFont="1" applyFill="1" applyBorder="1" applyAlignment="1">
      <alignment horizontal="center" vertical="center" readingOrder="2"/>
    </xf>
    <xf numFmtId="0" fontId="0" fillId="0" borderId="1" xfId="0" applyFont="1" applyBorder="1" applyAlignment="1">
      <alignment horizontal="center" vertical="center" readingOrder="2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17" fillId="4" borderId="1" xfId="0" applyFont="1" applyFill="1" applyBorder="1" applyAlignment="1">
      <alignment horizontal="right" vertical="center" wrapText="1" readingOrder="2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/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0" borderId="0" xfId="0" applyNumberFormat="1"/>
    <xf numFmtId="167" fontId="0" fillId="0" borderId="0" xfId="0" applyNumberFormat="1"/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right" vertical="center"/>
    </xf>
    <xf numFmtId="0" fontId="2" fillId="22" borderId="1" xfId="0" applyFont="1" applyFill="1" applyBorder="1"/>
    <xf numFmtId="0" fontId="0" fillId="22" borderId="4" xfId="0" applyFill="1" applyBorder="1" applyAlignment="1">
      <alignment horizontal="center" vertical="center"/>
    </xf>
    <xf numFmtId="0" fontId="0" fillId="23" borderId="1" xfId="0" applyFill="1" applyBorder="1"/>
    <xf numFmtId="0" fontId="2" fillId="21" borderId="1" xfId="0" applyFont="1" applyFill="1" applyBorder="1"/>
    <xf numFmtId="0" fontId="0" fillId="0" borderId="12" xfId="0" applyBorder="1"/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/>
    </xf>
    <xf numFmtId="0" fontId="2" fillId="20" borderId="11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 wrapText="1"/>
    </xf>
    <xf numFmtId="0" fontId="2" fillId="20" borderId="11" xfId="0" applyFont="1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5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showFormulas="1" rightToLeft="1" topLeftCell="C740" zoomScale="75" zoomScaleNormal="75" workbookViewId="0">
      <selection activeCell="C778" sqref="C77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09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93" t="s">
        <v>30</v>
      </c>
      <c r="B1" s="193"/>
      <c r="C1" s="193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201" t="s">
        <v>60</v>
      </c>
      <c r="B2" s="201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98" t="s">
        <v>578</v>
      </c>
      <c r="B3" s="198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94" t="s">
        <v>124</v>
      </c>
      <c r="B4" s="195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94" t="s">
        <v>125</v>
      </c>
      <c r="B11" s="195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94" t="s">
        <v>145</v>
      </c>
      <c r="B38" s="195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94" t="s">
        <v>158</v>
      </c>
      <c r="B61" s="195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8" t="s">
        <v>579</v>
      </c>
      <c r="B67" s="198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94" t="s">
        <v>163</v>
      </c>
      <c r="B68" s="195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9" t="s">
        <v>62</v>
      </c>
      <c r="B114" s="200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96" t="s">
        <v>580</v>
      </c>
      <c r="B115" s="197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94" t="s">
        <v>195</v>
      </c>
      <c r="B116" s="195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94" t="s">
        <v>202</v>
      </c>
      <c r="B135" s="195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 t="shared" ref="D137:E139" si="12">C137</f>
        <v>0</v>
      </c>
      <c r="E137" s="128">
        <f t="shared" si="12"/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si="12"/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96" t="s">
        <v>581</v>
      </c>
      <c r="B152" s="197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94" t="s">
        <v>208</v>
      </c>
      <c r="B153" s="195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94" t="s">
        <v>212</v>
      </c>
      <c r="B163" s="19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94" t="s">
        <v>214</v>
      </c>
      <c r="B170" s="19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96" t="s">
        <v>582</v>
      </c>
      <c r="B177" s="19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94" t="s">
        <v>217</v>
      </c>
      <c r="B178" s="19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91" t="s">
        <v>849</v>
      </c>
      <c r="B179" s="19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91" t="s">
        <v>848</v>
      </c>
      <c r="B184" s="19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91" t="s">
        <v>846</v>
      </c>
      <c r="B188" s="19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91" t="s">
        <v>843</v>
      </c>
      <c r="B197" s="19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91" t="s">
        <v>842</v>
      </c>
      <c r="B200" s="19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91" t="s">
        <v>841</v>
      </c>
      <c r="B203" s="19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91" t="s">
        <v>836</v>
      </c>
      <c r="B215" s="19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91" t="s">
        <v>834</v>
      </c>
      <c r="B222" s="19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91" t="s">
        <v>830</v>
      </c>
      <c r="B228" s="19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 t="shared" ref="D230:E232" si="18">C230</f>
        <v>0</v>
      </c>
      <c r="E230" s="127">
        <f t="shared" si="18"/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si="18"/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91" t="s">
        <v>828</v>
      </c>
      <c r="B235" s="19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91" t="s">
        <v>826</v>
      </c>
      <c r="B238" s="19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 t="shared" ref="D240:E242" si="19">C240</f>
        <v>0</v>
      </c>
      <c r="E240" s="127">
        <f t="shared" si="19"/>
        <v>0</v>
      </c>
    </row>
    <row r="241" spans="1:10" outlineLevel="3">
      <c r="A241" s="90"/>
      <c r="B241" s="89" t="s">
        <v>825</v>
      </c>
      <c r="C241" s="127"/>
      <c r="D241" s="127">
        <f t="shared" si="19"/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91" t="s">
        <v>823</v>
      </c>
      <c r="B243" s="19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91" t="s">
        <v>817</v>
      </c>
      <c r="B250" s="19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93" t="s">
        <v>67</v>
      </c>
      <c r="B256" s="193"/>
      <c r="C256" s="193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85" t="s">
        <v>60</v>
      </c>
      <c r="B257" s="186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79" t="s">
        <v>267</v>
      </c>
      <c r="B259" s="180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83" t="s">
        <v>268</v>
      </c>
      <c r="B260" s="184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83" t="s">
        <v>269</v>
      </c>
      <c r="B263" s="184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 t="shared" ref="D299:E301" si="25">C299</f>
        <v>0</v>
      </c>
      <c r="E299" s="30">
        <f t="shared" si="25"/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si="25"/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3" t="s">
        <v>601</v>
      </c>
      <c r="B314" s="184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 t="shared" ref="D336:E338" si="30">C336</f>
        <v>0</v>
      </c>
      <c r="E336" s="5">
        <f t="shared" si="30"/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30"/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9" t="s">
        <v>270</v>
      </c>
      <c r="B339" s="180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83" t="s">
        <v>271</v>
      </c>
      <c r="B340" s="184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 t="shared" ref="D341:E343" si="31">C341</f>
        <v>0</v>
      </c>
      <c r="E341" s="5">
        <f t="shared" si="31"/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si="31"/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 t="shared" ref="D379:E381" si="39">C379</f>
        <v>0</v>
      </c>
      <c r="E379" s="30">
        <f t="shared" si="39"/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si="39"/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3" t="s">
        <v>357</v>
      </c>
      <c r="B444" s="184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 t="shared" ref="D451:E454" si="52">C451</f>
        <v>0</v>
      </c>
      <c r="E451" s="30">
        <f t="shared" si="52"/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si="52"/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 t="shared" si="52"/>
        <v>0</v>
      </c>
      <c r="E454" s="5">
        <f t="shared" si="52"/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 t="shared" ref="D456:E458" si="53">C456</f>
        <v>0</v>
      </c>
      <c r="E456" s="30">
        <f t="shared" si="53"/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si="53"/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83" t="s">
        <v>388</v>
      </c>
      <c r="B482" s="18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9" t="s">
        <v>389</v>
      </c>
      <c r="B483" s="190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83" t="s">
        <v>390</v>
      </c>
      <c r="B484" s="184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 t="shared" ref="D487:E490" si="58">C487</f>
        <v>0</v>
      </c>
      <c r="E487" s="30">
        <f t="shared" si="58"/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si="58"/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 t="shared" si="58"/>
        <v>0</v>
      </c>
      <c r="E490" s="5">
        <f t="shared" si="58"/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3" t="s">
        <v>410</v>
      </c>
      <c r="B504" s="184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3" t="s">
        <v>414</v>
      </c>
      <c r="B509" s="184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 t="shared" ref="D510:E512" si="61">C510</f>
        <v>0</v>
      </c>
      <c r="E510" s="5">
        <f t="shared" si="61"/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si="61"/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3" t="s">
        <v>426</v>
      </c>
      <c r="B522" s="184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3" t="s">
        <v>432</v>
      </c>
      <c r="B528" s="184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83" t="s">
        <v>441</v>
      </c>
      <c r="B538" s="184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7" t="s">
        <v>449</v>
      </c>
      <c r="B547" s="18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83" t="s">
        <v>450</v>
      </c>
      <c r="B548" s="184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83" t="s">
        <v>451</v>
      </c>
      <c r="B549" s="184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1" t="s">
        <v>455</v>
      </c>
      <c r="B550" s="18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79" t="s">
        <v>456</v>
      </c>
      <c r="B551" s="180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83" t="s">
        <v>457</v>
      </c>
      <c r="B552" s="184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3" t="s">
        <v>461</v>
      </c>
      <c r="B556" s="18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5" t="s">
        <v>62</v>
      </c>
      <c r="B559" s="186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81" t="s">
        <v>464</v>
      </c>
      <c r="B560" s="18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9" t="s">
        <v>465</v>
      </c>
      <c r="B561" s="180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83" t="s">
        <v>466</v>
      </c>
      <c r="B562" s="184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83" t="s">
        <v>467</v>
      </c>
      <c r="B567" s="184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83" t="s">
        <v>472</v>
      </c>
      <c r="B568" s="18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3" t="s">
        <v>473</v>
      </c>
      <c r="B569" s="184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83" t="s">
        <v>480</v>
      </c>
      <c r="B576" s="184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83" t="s">
        <v>481</v>
      </c>
      <c r="B577" s="184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83" t="s">
        <v>485</v>
      </c>
      <c r="B581" s="184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83" t="s">
        <v>488</v>
      </c>
      <c r="B584" s="18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3" t="s">
        <v>489</v>
      </c>
      <c r="B585" s="184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83" t="s">
        <v>490</v>
      </c>
      <c r="B586" s="184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83" t="s">
        <v>491</v>
      </c>
      <c r="B587" s="184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83" t="s">
        <v>498</v>
      </c>
      <c r="B592" s="18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83" t="s">
        <v>502</v>
      </c>
      <c r="B595" s="184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 t="shared" ref="D596:E598" si="74">C596</f>
        <v>0</v>
      </c>
      <c r="E596" s="5">
        <f t="shared" si="74"/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si="74"/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83" t="s">
        <v>503</v>
      </c>
      <c r="B599" s="184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83" t="s">
        <v>506</v>
      </c>
      <c r="B603" s="184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83" t="s">
        <v>513</v>
      </c>
      <c r="B610" s="184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83" t="s">
        <v>519</v>
      </c>
      <c r="B616" s="184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83" t="s">
        <v>531</v>
      </c>
      <c r="B628" s="184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9" t="s">
        <v>541</v>
      </c>
      <c r="B638" s="18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83" t="s">
        <v>542</v>
      </c>
      <c r="B639" s="18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3" t="s">
        <v>543</v>
      </c>
      <c r="B640" s="18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3" t="s">
        <v>544</v>
      </c>
      <c r="B641" s="184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9" t="s">
        <v>545</v>
      </c>
      <c r="B642" s="18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83" t="s">
        <v>546</v>
      </c>
      <c r="B643" s="184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3" t="s">
        <v>547</v>
      </c>
      <c r="B644" s="18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9" t="s">
        <v>548</v>
      </c>
      <c r="B645" s="18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3" t="s">
        <v>549</v>
      </c>
      <c r="B646" s="18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3" t="s">
        <v>550</v>
      </c>
      <c r="B651" s="18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3" t="s">
        <v>551</v>
      </c>
      <c r="B652" s="18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3" t="s">
        <v>552</v>
      </c>
      <c r="B653" s="18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3" t="s">
        <v>553</v>
      </c>
      <c r="B660" s="18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3" t="s">
        <v>554</v>
      </c>
      <c r="B661" s="18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3" t="s">
        <v>555</v>
      </c>
      <c r="B665" s="18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3" t="s">
        <v>556</v>
      </c>
      <c r="B668" s="18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3" t="s">
        <v>557</v>
      </c>
      <c r="B669" s="18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3" t="s">
        <v>558</v>
      </c>
      <c r="B670" s="18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3" t="s">
        <v>559</v>
      </c>
      <c r="B671" s="18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3" t="s">
        <v>560</v>
      </c>
      <c r="B676" s="18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3" t="s">
        <v>561</v>
      </c>
      <c r="B679" s="18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 t="shared" ref="D680:E682" si="87">C680</f>
        <v>0</v>
      </c>
      <c r="E680" s="5">
        <f t="shared" si="87"/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si="87"/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3" t="s">
        <v>562</v>
      </c>
      <c r="B683" s="18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3" t="s">
        <v>563</v>
      </c>
      <c r="B687" s="18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3" t="s">
        <v>564</v>
      </c>
      <c r="B694" s="18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3" t="s">
        <v>565</v>
      </c>
      <c r="B700" s="18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3" t="s">
        <v>566</v>
      </c>
      <c r="B712" s="18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3" t="s">
        <v>567</v>
      </c>
      <c r="B713" s="18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3" t="s">
        <v>568</v>
      </c>
      <c r="B714" s="18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3" t="s">
        <v>569</v>
      </c>
      <c r="B715" s="18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1" t="s">
        <v>570</v>
      </c>
      <c r="B716" s="18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9" t="s">
        <v>571</v>
      </c>
      <c r="B717" s="180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77" t="s">
        <v>851</v>
      </c>
      <c r="B718" s="178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 t="shared" ref="D719:E721" si="94">C719</f>
        <v>0</v>
      </c>
      <c r="E719" s="5">
        <f t="shared" si="94"/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si="94"/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7" t="s">
        <v>850</v>
      </c>
      <c r="B722" s="17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9" t="s">
        <v>588</v>
      </c>
      <c r="B726" s="18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7" t="s">
        <v>849</v>
      </c>
      <c r="B727" s="17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7" t="s">
        <v>848</v>
      </c>
      <c r="B730" s="17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7" t="s">
        <v>846</v>
      </c>
      <c r="B733" s="17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7" t="s">
        <v>843</v>
      </c>
      <c r="B739" s="17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7" t="s">
        <v>842</v>
      </c>
      <c r="B741" s="17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77" t="s">
        <v>841</v>
      </c>
      <c r="B743" s="17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7" t="s">
        <v>836</v>
      </c>
      <c r="B750" s="17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7" t="s">
        <v>834</v>
      </c>
      <c r="B755" s="17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 t="shared" ref="D757:E759" si="99">C757</f>
        <v>0</v>
      </c>
      <c r="E757" s="30">
        <f t="shared" si="99"/>
        <v>0</v>
      </c>
    </row>
    <row r="758" spans="1:5" outlineLevel="3">
      <c r="A758" s="29"/>
      <c r="B758" s="28" t="s">
        <v>832</v>
      </c>
      <c r="C758" s="30"/>
      <c r="D758" s="30">
        <f t="shared" si="99"/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7" t="s">
        <v>830</v>
      </c>
      <c r="B760" s="17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7" t="s">
        <v>828</v>
      </c>
      <c r="B765" s="17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7" t="s">
        <v>826</v>
      </c>
      <c r="B767" s="17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7" t="s">
        <v>823</v>
      </c>
      <c r="B771" s="17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7" t="s">
        <v>817</v>
      </c>
      <c r="B777" s="17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52"/>
  <sheetViews>
    <sheetView rightToLeft="1" topLeftCell="A37" zoomScale="140" zoomScaleNormal="140" workbookViewId="0">
      <selection activeCell="A2" sqref="A2"/>
    </sheetView>
  </sheetViews>
  <sheetFormatPr baseColWidth="10" defaultColWidth="9.140625" defaultRowHeight="15"/>
  <cols>
    <col min="1" max="1" width="36.28515625" style="117" customWidth="1"/>
    <col min="2" max="2" width="35.140625" style="117" customWidth="1"/>
    <col min="3" max="3" width="29.28515625" style="117" customWidth="1"/>
    <col min="4" max="4" width="24.28515625" style="117" customWidth="1"/>
    <col min="5" max="25" width="9.14062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864</v>
      </c>
      <c r="B2" s="135" t="s">
        <v>865</v>
      </c>
      <c r="C2" s="96"/>
      <c r="D2" s="96"/>
    </row>
    <row r="3" spans="1:4" customFormat="1">
      <c r="A3" s="102"/>
      <c r="B3" s="135" t="s">
        <v>866</v>
      </c>
      <c r="C3" s="96"/>
      <c r="D3" s="96"/>
    </row>
    <row r="4" spans="1:4" customFormat="1">
      <c r="A4" s="102"/>
      <c r="B4" s="135" t="s">
        <v>867</v>
      </c>
      <c r="C4" s="96"/>
      <c r="D4" s="96"/>
    </row>
    <row r="5" spans="1:4" customFormat="1">
      <c r="A5" s="105"/>
      <c r="B5" s="135" t="s">
        <v>868</v>
      </c>
      <c r="C5" s="105"/>
      <c r="D5" s="105"/>
    </row>
    <row r="6" spans="1:4" customFormat="1">
      <c r="A6" s="136"/>
      <c r="B6" s="106" t="s">
        <v>869</v>
      </c>
      <c r="C6" s="96"/>
      <c r="D6" s="96"/>
    </row>
    <row r="7" spans="1:4" customFormat="1">
      <c r="A7" s="136" t="s">
        <v>870</v>
      </c>
      <c r="B7" s="102" t="s">
        <v>871</v>
      </c>
      <c r="C7" s="135" t="s">
        <v>872</v>
      </c>
      <c r="D7" s="96"/>
    </row>
    <row r="8" spans="1:4" customFormat="1">
      <c r="A8" s="102"/>
      <c r="B8" s="102"/>
      <c r="C8" s="135" t="s">
        <v>873</v>
      </c>
      <c r="D8" s="96"/>
    </row>
    <row r="9" spans="1:4" customFormat="1">
      <c r="A9" s="102"/>
      <c r="B9" s="102"/>
      <c r="C9" s="136" t="s">
        <v>874</v>
      </c>
      <c r="D9" s="96"/>
    </row>
    <row r="10" spans="1:4" customFormat="1">
      <c r="A10" s="105"/>
      <c r="B10" s="136"/>
      <c r="C10" s="135" t="s">
        <v>875</v>
      </c>
      <c r="D10" s="96"/>
    </row>
    <row r="11" spans="1:4" customFormat="1">
      <c r="A11" s="136"/>
      <c r="B11" s="102" t="s">
        <v>876</v>
      </c>
      <c r="C11" s="135" t="s">
        <v>877</v>
      </c>
      <c r="D11" s="96"/>
    </row>
    <row r="12" spans="1:4" customFormat="1">
      <c r="A12" s="105"/>
      <c r="B12" s="136"/>
      <c r="C12" s="135" t="s">
        <v>878</v>
      </c>
      <c r="D12" s="96"/>
    </row>
    <row r="13" spans="1:4" customFormat="1">
      <c r="A13" s="136" t="s">
        <v>879</v>
      </c>
      <c r="B13" s="117" t="s">
        <v>881</v>
      </c>
      <c r="C13" s="102" t="s">
        <v>880</v>
      </c>
      <c r="D13" s="96"/>
    </row>
    <row r="14" spans="1:4" customFormat="1">
      <c r="A14" s="102"/>
      <c r="B14" s="105"/>
      <c r="C14" s="135" t="s">
        <v>882</v>
      </c>
      <c r="D14" s="96"/>
    </row>
    <row r="15" spans="1:4" customFormat="1">
      <c r="A15" s="105"/>
      <c r="B15" s="102" t="s">
        <v>883</v>
      </c>
      <c r="C15" s="135" t="s">
        <v>884</v>
      </c>
      <c r="D15" s="96"/>
    </row>
    <row r="16" spans="1:4" customFormat="1">
      <c r="A16" s="105"/>
      <c r="B16" s="105"/>
      <c r="C16" s="135" t="s">
        <v>885</v>
      </c>
      <c r="D16" s="96"/>
    </row>
    <row r="17" spans="1:4" customFormat="1">
      <c r="A17" s="4"/>
      <c r="B17" s="10" t="s">
        <v>886</v>
      </c>
      <c r="C17" s="136" t="s">
        <v>887</v>
      </c>
      <c r="D17" s="4"/>
    </row>
    <row r="18" spans="1:4" customFormat="1">
      <c r="A18" s="4"/>
      <c r="B18" s="4"/>
      <c r="C18" s="136" t="s">
        <v>888</v>
      </c>
      <c r="D18" s="4"/>
    </row>
    <row r="19" spans="1:4" customFormat="1">
      <c r="A19" s="10" t="s">
        <v>889</v>
      </c>
      <c r="B19" s="10" t="s">
        <v>890</v>
      </c>
      <c r="C19" s="136" t="s">
        <v>891</v>
      </c>
      <c r="D19" s="4"/>
    </row>
    <row r="20" spans="1:4" customFormat="1">
      <c r="A20" s="4"/>
      <c r="B20" s="4"/>
      <c r="C20" s="136" t="s">
        <v>892</v>
      </c>
      <c r="D20" s="4"/>
    </row>
    <row r="21" spans="1:4" customFormat="1">
      <c r="A21" s="4"/>
      <c r="B21" s="10" t="s">
        <v>893</v>
      </c>
      <c r="C21" s="136" t="s">
        <v>894</v>
      </c>
      <c r="D21" s="4"/>
    </row>
    <row r="22" spans="1:4" customFormat="1">
      <c r="A22" s="4"/>
      <c r="B22" s="4"/>
      <c r="C22" s="136" t="s">
        <v>895</v>
      </c>
      <c r="D22" s="4"/>
    </row>
    <row r="23" spans="1:4" customFormat="1">
      <c r="A23" s="4"/>
      <c r="B23" s="10" t="s">
        <v>896</v>
      </c>
      <c r="C23" s="136" t="s">
        <v>897</v>
      </c>
      <c r="D23" s="4"/>
    </row>
    <row r="24" spans="1:4" customFormat="1">
      <c r="A24" s="4"/>
      <c r="B24" s="4"/>
      <c r="C24" s="136" t="s">
        <v>898</v>
      </c>
      <c r="D24" s="4"/>
    </row>
    <row r="25" spans="1:4" customFormat="1">
      <c r="A25" s="10" t="s">
        <v>899</v>
      </c>
      <c r="B25" s="10" t="s">
        <v>900</v>
      </c>
      <c r="C25" s="136" t="s">
        <v>901</v>
      </c>
      <c r="D25" s="4"/>
    </row>
    <row r="26" spans="1:4">
      <c r="A26" s="4"/>
      <c r="B26" s="4"/>
      <c r="C26" s="89" t="s">
        <v>902</v>
      </c>
      <c r="D26" s="4"/>
    </row>
    <row r="27" spans="1:4">
      <c r="A27" s="4"/>
      <c r="B27" s="89" t="s">
        <v>903</v>
      </c>
      <c r="C27" s="89" t="s">
        <v>904</v>
      </c>
      <c r="D27" s="4"/>
    </row>
    <row r="28" spans="1:4">
      <c r="A28" s="4"/>
      <c r="B28" s="4"/>
      <c r="C28" s="89" t="s">
        <v>905</v>
      </c>
      <c r="D28" s="4"/>
    </row>
    <row r="29" spans="1:4">
      <c r="A29" s="4"/>
      <c r="B29" s="4"/>
      <c r="C29" s="89" t="s">
        <v>906</v>
      </c>
      <c r="D29" s="4"/>
    </row>
    <row r="30" spans="1:4">
      <c r="A30" s="89" t="s">
        <v>907</v>
      </c>
      <c r="B30" s="89" t="s">
        <v>908</v>
      </c>
      <c r="C30" s="89" t="s">
        <v>909</v>
      </c>
      <c r="D30" s="4"/>
    </row>
    <row r="31" spans="1:4">
      <c r="A31" s="4"/>
      <c r="B31" s="4"/>
      <c r="C31" s="89" t="s">
        <v>910</v>
      </c>
      <c r="D31" s="4"/>
    </row>
    <row r="32" spans="1:4">
      <c r="A32" s="4"/>
      <c r="B32" s="4"/>
      <c r="C32" s="89" t="s">
        <v>911</v>
      </c>
      <c r="D32" s="4"/>
    </row>
    <row r="33" spans="1:4">
      <c r="A33" s="4"/>
      <c r="B33" s="89" t="s">
        <v>912</v>
      </c>
      <c r="C33" s="89" t="s">
        <v>913</v>
      </c>
      <c r="D33" s="4"/>
    </row>
    <row r="34" spans="1:4">
      <c r="A34" s="4"/>
      <c r="B34" s="4"/>
      <c r="C34" s="89" t="s">
        <v>914</v>
      </c>
      <c r="D34" s="4"/>
    </row>
    <row r="35" spans="1:4">
      <c r="A35" s="89" t="s">
        <v>915</v>
      </c>
      <c r="B35" s="89" t="s">
        <v>916</v>
      </c>
      <c r="C35" s="89" t="s">
        <v>918</v>
      </c>
      <c r="D35" s="89" t="s">
        <v>919</v>
      </c>
    </row>
    <row r="36" spans="1:4">
      <c r="A36" s="4"/>
      <c r="B36" s="4"/>
      <c r="C36" s="4"/>
      <c r="D36" s="89" t="s">
        <v>920</v>
      </c>
    </row>
    <row r="37" spans="1:4">
      <c r="A37" s="4"/>
      <c r="B37" s="4"/>
      <c r="C37" s="89" t="s">
        <v>921</v>
      </c>
      <c r="D37" s="89" t="s">
        <v>922</v>
      </c>
    </row>
    <row r="38" spans="1:4">
      <c r="A38" s="4"/>
      <c r="B38" s="4"/>
      <c r="C38" s="4"/>
      <c r="D38" s="89" t="s">
        <v>923</v>
      </c>
    </row>
    <row r="39" spans="1:4">
      <c r="A39" s="4"/>
      <c r="B39" s="4"/>
      <c r="C39" s="4"/>
      <c r="D39" s="89" t="s">
        <v>924</v>
      </c>
    </row>
    <row r="40" spans="1:4">
      <c r="A40" s="4"/>
      <c r="B40" s="89" t="s">
        <v>917</v>
      </c>
      <c r="C40" s="89" t="s">
        <v>925</v>
      </c>
      <c r="D40" s="89" t="s">
        <v>926</v>
      </c>
    </row>
    <row r="41" spans="1:4">
      <c r="A41" s="4"/>
      <c r="B41" s="4"/>
      <c r="C41" s="4"/>
      <c r="D41" s="89" t="s">
        <v>927</v>
      </c>
    </row>
    <row r="42" spans="1:4">
      <c r="A42" s="4"/>
      <c r="B42" s="4"/>
      <c r="C42" s="89" t="s">
        <v>928</v>
      </c>
      <c r="D42" s="89" t="s">
        <v>929</v>
      </c>
    </row>
    <row r="43" spans="1:4">
      <c r="A43" s="4"/>
      <c r="B43" s="4"/>
      <c r="C43" s="4"/>
      <c r="D43" s="89" t="s">
        <v>930</v>
      </c>
    </row>
    <row r="44" spans="1:4">
      <c r="A44" s="4"/>
      <c r="B44" s="4"/>
      <c r="C44" s="89" t="s">
        <v>931</v>
      </c>
      <c r="D44" s="89" t="s">
        <v>932</v>
      </c>
    </row>
    <row r="45" spans="1:4">
      <c r="A45" s="4"/>
      <c r="B45" s="4"/>
      <c r="C45" s="4"/>
      <c r="D45" s="89" t="s">
        <v>933</v>
      </c>
    </row>
    <row r="46" spans="1:4">
      <c r="A46" s="4"/>
      <c r="B46" s="4"/>
      <c r="C46" s="4"/>
      <c r="D46" s="89" t="s">
        <v>934</v>
      </c>
    </row>
    <row r="47" spans="1:4">
      <c r="A47" s="4"/>
      <c r="B47" s="89" t="s">
        <v>935</v>
      </c>
      <c r="C47" s="89" t="s">
        <v>936</v>
      </c>
      <c r="D47" s="89" t="s">
        <v>937</v>
      </c>
    </row>
    <row r="48" spans="1:4">
      <c r="A48" s="4"/>
      <c r="B48" s="4"/>
      <c r="C48" s="4"/>
      <c r="D48" s="89" t="s">
        <v>938</v>
      </c>
    </row>
    <row r="49" spans="1:4">
      <c r="A49" s="4"/>
      <c r="B49" s="4"/>
      <c r="C49" s="4"/>
      <c r="D49" s="89" t="s">
        <v>939</v>
      </c>
    </row>
    <row r="50" spans="1:4">
      <c r="A50" s="4"/>
      <c r="B50" s="4"/>
      <c r="C50" s="89" t="s">
        <v>940</v>
      </c>
      <c r="D50" s="89" t="s">
        <v>941</v>
      </c>
    </row>
    <row r="51" spans="1:4">
      <c r="A51" s="4"/>
      <c r="B51" s="4"/>
      <c r="C51" s="4"/>
      <c r="D51" s="89" t="s">
        <v>942</v>
      </c>
    </row>
    <row r="52" spans="1:4">
      <c r="A52" s="4"/>
      <c r="B52" s="4"/>
      <c r="C52" s="4"/>
      <c r="D52" s="89" t="s">
        <v>943</v>
      </c>
    </row>
  </sheetData>
  <protectedRanges>
    <protectedRange password="CC3D" sqref="C13 A2:A16 D2:D16 B2:C12 B14:C16" name="Range1"/>
  </protectedRanges>
  <conditionalFormatting sqref="A2:A16 B2:B12 B14:B16 C2:D16 C17:C25">
    <cfRule type="cellIs" dxfId="53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Q748"/>
  <sheetViews>
    <sheetView rightToLeft="1" zoomScale="180" zoomScaleNormal="180" workbookViewId="0">
      <pane xSplit="1" ySplit="2" topLeftCell="B242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40625" defaultRowHeight="15"/>
  <cols>
    <col min="1" max="1" width="24.85546875" style="98" customWidth="1"/>
    <col min="2" max="2" width="24.7109375" style="98" customWidth="1"/>
    <col min="3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24" t="s">
        <v>68</v>
      </c>
      <c r="B1" s="224" t="s">
        <v>793</v>
      </c>
      <c r="C1" s="224" t="s">
        <v>794</v>
      </c>
      <c r="D1" s="225" t="s">
        <v>792</v>
      </c>
      <c r="E1" s="227" t="s">
        <v>739</v>
      </c>
      <c r="F1" s="228"/>
      <c r="G1" s="228"/>
      <c r="H1" s="229"/>
      <c r="I1" s="224" t="s">
        <v>799</v>
      </c>
    </row>
    <row r="2" spans="1:9" s="113" customFormat="1" ht="23.25" customHeight="1">
      <c r="A2" s="224"/>
      <c r="B2" s="224"/>
      <c r="C2" s="224"/>
      <c r="D2" s="226"/>
      <c r="E2" s="114" t="s">
        <v>788</v>
      </c>
      <c r="F2" s="114" t="s">
        <v>789</v>
      </c>
      <c r="G2" s="114" t="s">
        <v>790</v>
      </c>
      <c r="H2" s="114" t="s">
        <v>791</v>
      </c>
      <c r="I2" s="224"/>
    </row>
    <row r="3" spans="1:9" s="113" customFormat="1">
      <c r="A3" s="137" t="s">
        <v>1331</v>
      </c>
      <c r="B3" s="100" t="s">
        <v>1358</v>
      </c>
      <c r="C3" s="101"/>
      <c r="D3" s="101"/>
      <c r="E3" s="102"/>
      <c r="F3" s="96"/>
      <c r="G3" s="96"/>
      <c r="H3" s="96"/>
      <c r="I3" s="101"/>
    </row>
    <row r="4" spans="1:9" s="113" customFormat="1">
      <c r="A4" s="103" t="s">
        <v>1332</v>
      </c>
      <c r="B4" s="103" t="s">
        <v>1359</v>
      </c>
      <c r="C4" s="103"/>
      <c r="D4" s="103"/>
      <c r="E4" s="102"/>
      <c r="F4" s="96"/>
      <c r="G4" s="96"/>
      <c r="H4" s="96"/>
      <c r="I4" s="103"/>
    </row>
    <row r="5" spans="1:9" s="113" customFormat="1">
      <c r="A5" s="103" t="s">
        <v>1333</v>
      </c>
      <c r="B5" s="103" t="s">
        <v>1360</v>
      </c>
      <c r="C5" s="103"/>
      <c r="D5" s="103"/>
      <c r="E5" s="102"/>
      <c r="F5" s="96"/>
      <c r="G5" s="96"/>
      <c r="H5" s="96"/>
      <c r="I5" s="103"/>
    </row>
    <row r="6" spans="1:9" s="113" customFormat="1">
      <c r="A6" s="104" t="s">
        <v>1334</v>
      </c>
      <c r="B6" s="104" t="s">
        <v>1358</v>
      </c>
      <c r="C6" s="104"/>
      <c r="D6" s="104"/>
      <c r="E6" s="105"/>
      <c r="F6" s="96"/>
      <c r="G6" s="105"/>
      <c r="H6" s="105"/>
      <c r="I6" s="104"/>
    </row>
    <row r="7" spans="1:9" s="113" customFormat="1">
      <c r="A7" s="104" t="s">
        <v>1335</v>
      </c>
      <c r="B7" s="104" t="s">
        <v>1359</v>
      </c>
      <c r="C7" s="104"/>
      <c r="D7" s="104"/>
      <c r="E7" s="105"/>
      <c r="F7" s="106"/>
      <c r="G7" s="96"/>
      <c r="H7" s="96"/>
      <c r="I7" s="104"/>
    </row>
    <row r="8" spans="1:9" s="113" customFormat="1">
      <c r="A8" s="103" t="s">
        <v>1336</v>
      </c>
      <c r="B8" s="103" t="s">
        <v>1358</v>
      </c>
      <c r="C8" s="103"/>
      <c r="D8" s="103"/>
      <c r="E8" s="105"/>
      <c r="F8" s="102"/>
      <c r="G8" s="96"/>
      <c r="H8" s="96"/>
      <c r="I8" s="103"/>
    </row>
    <row r="9" spans="1:9" s="113" customFormat="1">
      <c r="A9" s="103" t="s">
        <v>1337</v>
      </c>
      <c r="B9" s="103" t="s">
        <v>1358</v>
      </c>
      <c r="C9" s="103"/>
      <c r="D9" s="103"/>
      <c r="E9" s="102"/>
      <c r="F9" s="102"/>
      <c r="G9" s="96"/>
      <c r="H9" s="96"/>
      <c r="I9" s="103"/>
    </row>
    <row r="10" spans="1:9" s="113" customFormat="1">
      <c r="A10" s="103" t="s">
        <v>1338</v>
      </c>
      <c r="B10" s="103" t="s">
        <v>1359</v>
      </c>
      <c r="C10" s="103"/>
      <c r="D10" s="103"/>
      <c r="E10" s="102"/>
      <c r="F10" s="102"/>
      <c r="G10" s="105"/>
      <c r="H10" s="96"/>
      <c r="I10" s="103"/>
    </row>
    <row r="11" spans="1:9" s="113" customFormat="1">
      <c r="A11" s="103" t="s">
        <v>1339</v>
      </c>
      <c r="B11" s="103" t="s">
        <v>1358</v>
      </c>
      <c r="C11" s="103"/>
      <c r="D11" s="103"/>
      <c r="E11" s="105"/>
      <c r="F11" s="105"/>
      <c r="G11" s="96"/>
      <c r="H11" s="96"/>
      <c r="I11" s="103"/>
    </row>
    <row r="12" spans="1:9" s="113" customFormat="1">
      <c r="A12" s="103" t="s">
        <v>1340</v>
      </c>
      <c r="B12" s="103" t="s">
        <v>1361</v>
      </c>
      <c r="C12" s="103"/>
      <c r="D12" s="103"/>
      <c r="E12" s="105"/>
      <c r="F12" s="102"/>
      <c r="G12" s="96"/>
      <c r="H12" s="96"/>
      <c r="I12" s="103"/>
    </row>
    <row r="13" spans="1:9" s="113" customFormat="1">
      <c r="A13" s="103" t="s">
        <v>1341</v>
      </c>
      <c r="B13" s="103" t="s">
        <v>678</v>
      </c>
      <c r="C13" s="103"/>
      <c r="D13" s="103"/>
      <c r="E13" s="105"/>
      <c r="F13" s="105"/>
      <c r="G13" s="96"/>
      <c r="H13" s="96"/>
      <c r="I13" s="103"/>
    </row>
    <row r="14" spans="1:9" s="113" customFormat="1">
      <c r="A14" s="103" t="s">
        <v>1342</v>
      </c>
      <c r="B14" s="103" t="s">
        <v>1361</v>
      </c>
      <c r="C14" s="103"/>
      <c r="D14" s="103"/>
      <c r="E14" s="105"/>
      <c r="F14" s="102"/>
      <c r="G14" s="96"/>
      <c r="H14" s="96"/>
      <c r="I14" s="103"/>
    </row>
    <row r="15" spans="1:9" s="113" customFormat="1">
      <c r="A15" s="103" t="s">
        <v>1343</v>
      </c>
      <c r="B15" s="103" t="s">
        <v>1361</v>
      </c>
      <c r="C15" s="103"/>
      <c r="D15" s="103"/>
      <c r="E15" s="102"/>
      <c r="F15" s="105"/>
      <c r="G15" s="96"/>
      <c r="H15" s="96"/>
      <c r="I15" s="103"/>
    </row>
    <row r="16" spans="1:9" s="113" customFormat="1">
      <c r="A16" s="103" t="s">
        <v>1344</v>
      </c>
      <c r="B16" s="103" t="s">
        <v>1361</v>
      </c>
      <c r="C16" s="103"/>
      <c r="D16" s="103"/>
      <c r="E16" s="105"/>
      <c r="F16" s="102"/>
      <c r="G16" s="96"/>
      <c r="H16" s="96"/>
      <c r="I16" s="103"/>
    </row>
    <row r="17" spans="1:9" s="113" customFormat="1">
      <c r="A17" s="103" t="s">
        <v>1345</v>
      </c>
      <c r="B17" s="103" t="s">
        <v>1358</v>
      </c>
      <c r="C17" s="103"/>
      <c r="D17" s="103"/>
      <c r="E17" s="105"/>
      <c r="F17" s="105"/>
      <c r="G17" s="96"/>
      <c r="H17" s="96"/>
      <c r="I17" s="103"/>
    </row>
    <row r="18" spans="1:9" s="113" customFormat="1">
      <c r="A18" s="103" t="s">
        <v>1346</v>
      </c>
      <c r="B18" s="103" t="s">
        <v>1359</v>
      </c>
      <c r="C18" s="103"/>
      <c r="D18" s="103"/>
      <c r="E18" s="105"/>
      <c r="F18" s="105"/>
      <c r="G18" s="96"/>
      <c r="H18" s="96"/>
      <c r="I18" s="103"/>
    </row>
    <row r="19" spans="1:9" s="113" customFormat="1">
      <c r="A19" s="103" t="s">
        <v>1347</v>
      </c>
      <c r="B19" s="103" t="s">
        <v>1358</v>
      </c>
      <c r="C19" s="103"/>
      <c r="D19" s="103"/>
      <c r="E19" s="105"/>
      <c r="F19" s="105"/>
      <c r="G19" s="96"/>
      <c r="H19" s="96"/>
      <c r="I19" s="103"/>
    </row>
    <row r="20" spans="1:9" s="113" customFormat="1">
      <c r="A20" s="103" t="s">
        <v>1348</v>
      </c>
      <c r="B20" s="103" t="s">
        <v>1361</v>
      </c>
      <c r="C20" s="103"/>
      <c r="D20" s="103"/>
      <c r="E20" s="105"/>
      <c r="F20" s="105"/>
      <c r="G20" s="96"/>
      <c r="H20" s="96"/>
      <c r="I20" s="103"/>
    </row>
    <row r="21" spans="1:9" s="113" customFormat="1">
      <c r="A21" s="103" t="s">
        <v>1349</v>
      </c>
      <c r="B21" s="103" t="s">
        <v>1359</v>
      </c>
      <c r="C21" s="103"/>
      <c r="D21" s="103"/>
      <c r="E21" s="105"/>
      <c r="F21" s="105"/>
      <c r="G21" s="96"/>
      <c r="H21" s="96"/>
      <c r="I21" s="103"/>
    </row>
    <row r="22" spans="1:9" s="113" customFormat="1">
      <c r="A22" s="103" t="s">
        <v>1350</v>
      </c>
      <c r="B22" s="103" t="s">
        <v>1358</v>
      </c>
      <c r="C22" s="103"/>
      <c r="D22" s="103"/>
      <c r="E22" s="105"/>
      <c r="F22" s="105"/>
      <c r="G22" s="96"/>
      <c r="H22" s="96"/>
      <c r="I22" s="103"/>
    </row>
    <row r="23" spans="1:9" s="113" customFormat="1">
      <c r="A23" s="103" t="s">
        <v>1351</v>
      </c>
      <c r="B23" s="103" t="s">
        <v>1358</v>
      </c>
      <c r="C23" s="103"/>
      <c r="D23" s="103"/>
      <c r="E23" s="105"/>
      <c r="F23" s="105"/>
      <c r="G23" s="96"/>
      <c r="H23" s="96"/>
      <c r="I23" s="103"/>
    </row>
    <row r="24" spans="1:9" s="113" customFormat="1">
      <c r="A24" s="103" t="s">
        <v>1352</v>
      </c>
      <c r="B24" s="103" t="s">
        <v>1358</v>
      </c>
      <c r="C24" s="103"/>
      <c r="D24" s="103"/>
      <c r="E24" s="102"/>
      <c r="F24" s="96"/>
      <c r="G24" s="96"/>
      <c r="H24" s="96"/>
      <c r="I24" s="103"/>
    </row>
    <row r="25" spans="1:9" s="113" customFormat="1">
      <c r="A25" s="103" t="s">
        <v>1353</v>
      </c>
      <c r="B25" s="103" t="s">
        <v>1359</v>
      </c>
      <c r="C25" s="103"/>
      <c r="D25" s="103"/>
      <c r="E25" s="102"/>
      <c r="F25" s="96"/>
      <c r="G25" s="96"/>
      <c r="H25" s="96"/>
      <c r="I25" s="103"/>
    </row>
    <row r="26" spans="1:9" s="113" customFormat="1">
      <c r="A26" s="103" t="s">
        <v>1357</v>
      </c>
      <c r="B26" s="103" t="s">
        <v>1359</v>
      </c>
      <c r="C26" s="103"/>
      <c r="D26" s="103"/>
      <c r="E26" s="102"/>
      <c r="F26" s="96"/>
      <c r="G26" s="96"/>
      <c r="H26" s="96"/>
      <c r="I26" s="103"/>
    </row>
    <row r="27" spans="1:9" s="113" customFormat="1">
      <c r="A27" s="107" t="s">
        <v>1354</v>
      </c>
      <c r="B27" s="107" t="s">
        <v>685</v>
      </c>
      <c r="C27" s="107"/>
      <c r="D27" s="107"/>
      <c r="E27" s="102"/>
      <c r="F27" s="96"/>
      <c r="G27" s="96"/>
      <c r="H27" s="96"/>
      <c r="I27" s="107"/>
    </row>
    <row r="28" spans="1:9" s="113" customFormat="1">
      <c r="A28" s="99" t="s">
        <v>1355</v>
      </c>
      <c r="B28" s="100" t="s">
        <v>1360</v>
      </c>
      <c r="C28" s="100"/>
      <c r="D28" s="100"/>
      <c r="E28" s="105"/>
      <c r="F28" s="96"/>
      <c r="G28" s="96"/>
      <c r="H28" s="96"/>
      <c r="I28" s="100"/>
    </row>
    <row r="29" spans="1:9" s="113" customFormat="1">
      <c r="A29" s="99" t="s">
        <v>1356</v>
      </c>
      <c r="B29" s="100" t="s">
        <v>1358</v>
      </c>
      <c r="C29" s="100"/>
      <c r="D29" s="100"/>
      <c r="E29" s="102"/>
      <c r="F29" s="96"/>
      <c r="G29" s="96"/>
      <c r="H29" s="96"/>
      <c r="I29" s="100"/>
    </row>
    <row r="30" spans="1:9" s="113" customFormat="1">
      <c r="A30" s="99" t="s">
        <v>1362</v>
      </c>
      <c r="B30" s="100" t="s">
        <v>1361</v>
      </c>
      <c r="C30" s="100"/>
      <c r="D30" s="100"/>
      <c r="E30" s="105"/>
      <c r="F30" s="96"/>
      <c r="G30" s="96"/>
      <c r="H30" s="96"/>
      <c r="I30" s="100"/>
    </row>
    <row r="31" spans="1:9" s="113" customFormat="1">
      <c r="A31" s="99" t="s">
        <v>1363</v>
      </c>
      <c r="B31" s="100" t="s">
        <v>1361</v>
      </c>
      <c r="C31" s="100"/>
      <c r="D31" s="100"/>
      <c r="E31" s="102"/>
      <c r="F31" s="96"/>
      <c r="G31" s="96"/>
      <c r="H31" s="96"/>
      <c r="I31" s="100"/>
    </row>
    <row r="32" spans="1:9" s="113" customFormat="1">
      <c r="A32" s="99" t="s">
        <v>1364</v>
      </c>
      <c r="B32" s="100" t="s">
        <v>672</v>
      </c>
      <c r="C32" s="100"/>
      <c r="D32" s="100"/>
      <c r="E32" s="105"/>
      <c r="F32" s="96"/>
      <c r="G32" s="96"/>
      <c r="H32" s="96"/>
      <c r="I32" s="100"/>
    </row>
    <row r="33" spans="1:9" s="113" customFormat="1">
      <c r="A33" s="99" t="s">
        <v>1388</v>
      </c>
      <c r="B33" s="100" t="s">
        <v>674</v>
      </c>
      <c r="C33" s="100"/>
      <c r="D33" s="100"/>
      <c r="E33" s="105"/>
      <c r="F33" s="96"/>
      <c r="G33" s="96"/>
      <c r="H33" s="96"/>
      <c r="I33" s="100"/>
    </row>
    <row r="34" spans="1:9" s="113" customFormat="1">
      <c r="A34" s="99" t="s">
        <v>1365</v>
      </c>
      <c r="B34" s="100" t="s">
        <v>1361</v>
      </c>
      <c r="C34" s="100"/>
      <c r="D34" s="100"/>
      <c r="E34" s="105"/>
      <c r="F34" s="96"/>
      <c r="G34" s="96"/>
      <c r="H34" s="96"/>
      <c r="I34" s="100"/>
    </row>
    <row r="35" spans="1:9" s="113" customFormat="1">
      <c r="A35" s="99" t="s">
        <v>1366</v>
      </c>
      <c r="B35" s="100" t="s">
        <v>1361</v>
      </c>
      <c r="C35" s="100"/>
      <c r="D35" s="100"/>
      <c r="E35" s="102"/>
      <c r="F35" s="96"/>
      <c r="G35" s="96"/>
      <c r="H35" s="96"/>
      <c r="I35" s="100"/>
    </row>
    <row r="36" spans="1:9" s="113" customFormat="1">
      <c r="A36" s="99" t="s">
        <v>1367</v>
      </c>
      <c r="B36" s="100" t="s">
        <v>678</v>
      </c>
      <c r="C36" s="100"/>
      <c r="D36" s="100"/>
      <c r="E36" s="105"/>
      <c r="F36" s="96"/>
      <c r="G36" s="96"/>
      <c r="H36" s="96"/>
      <c r="I36" s="100"/>
    </row>
    <row r="37" spans="1:9" s="113" customFormat="1">
      <c r="A37" s="99" t="s">
        <v>1368</v>
      </c>
      <c r="B37" s="100" t="s">
        <v>1361</v>
      </c>
      <c r="C37" s="100"/>
      <c r="D37" s="100"/>
      <c r="E37" s="105"/>
      <c r="F37" s="96"/>
      <c r="G37" s="96"/>
      <c r="H37" s="96"/>
      <c r="I37" s="100"/>
    </row>
    <row r="38" spans="1:9" s="113" customFormat="1">
      <c r="A38" s="99" t="s">
        <v>1369</v>
      </c>
      <c r="B38" s="100" t="s">
        <v>1359</v>
      </c>
      <c r="C38" s="100"/>
      <c r="D38" s="100"/>
      <c r="E38" s="96"/>
      <c r="F38" s="96"/>
      <c r="G38" s="96"/>
      <c r="H38" s="96"/>
      <c r="I38" s="100"/>
    </row>
    <row r="39" spans="1:9" s="113" customFormat="1">
      <c r="A39" s="99" t="s">
        <v>1370</v>
      </c>
      <c r="B39" s="100" t="s">
        <v>678</v>
      </c>
      <c r="C39" s="100"/>
      <c r="D39" s="100"/>
      <c r="E39" s="102"/>
      <c r="F39" s="96"/>
      <c r="G39" s="96"/>
      <c r="H39" s="96"/>
      <c r="I39" s="100"/>
    </row>
    <row r="40" spans="1:9" s="113" customFormat="1">
      <c r="A40" s="99" t="s">
        <v>1371</v>
      </c>
      <c r="B40" s="108" t="s">
        <v>1358</v>
      </c>
      <c r="C40" s="100"/>
      <c r="D40" s="100"/>
      <c r="E40" s="102"/>
      <c r="F40" s="96"/>
      <c r="G40" s="96"/>
      <c r="H40" s="96"/>
      <c r="I40" s="100"/>
    </row>
    <row r="41" spans="1:9" s="113" customFormat="1">
      <c r="A41" s="108" t="s">
        <v>1372</v>
      </c>
      <c r="B41" s="108" t="s">
        <v>1361</v>
      </c>
      <c r="C41" s="108"/>
      <c r="D41" s="108"/>
      <c r="E41" s="105"/>
      <c r="F41" s="96"/>
      <c r="G41" s="96"/>
      <c r="H41" s="96"/>
      <c r="I41" s="108"/>
    </row>
    <row r="42" spans="1:9" s="113" customFormat="1">
      <c r="A42" s="108" t="s">
        <v>1373</v>
      </c>
      <c r="B42" s="108" t="s">
        <v>1358</v>
      </c>
      <c r="C42" s="108"/>
      <c r="D42" s="108"/>
      <c r="E42" s="102"/>
      <c r="F42" s="96"/>
      <c r="G42" s="96"/>
      <c r="H42" s="96"/>
      <c r="I42" s="108"/>
    </row>
    <row r="43" spans="1:9" s="113" customFormat="1">
      <c r="A43" s="108" t="s">
        <v>1374</v>
      </c>
      <c r="B43" s="108" t="s">
        <v>1389</v>
      </c>
      <c r="C43" s="108"/>
      <c r="D43" s="108"/>
      <c r="E43" s="102"/>
      <c r="F43" s="96"/>
      <c r="G43" s="96"/>
      <c r="H43" s="96"/>
      <c r="I43" s="108"/>
    </row>
    <row r="44" spans="1:9" s="113" customFormat="1">
      <c r="A44" s="108" t="s">
        <v>1375</v>
      </c>
      <c r="B44" s="108" t="s">
        <v>703</v>
      </c>
      <c r="C44" s="108"/>
      <c r="D44" s="108"/>
      <c r="E44" s="102"/>
      <c r="F44" s="96"/>
      <c r="G44" s="96"/>
      <c r="H44" s="96"/>
      <c r="I44" s="108"/>
    </row>
    <row r="45" spans="1:9" s="113" customFormat="1">
      <c r="A45" s="108" t="s">
        <v>1376</v>
      </c>
      <c r="B45" s="108" t="s">
        <v>702</v>
      </c>
      <c r="C45" s="108"/>
      <c r="D45" s="108"/>
      <c r="E45" s="102"/>
      <c r="F45" s="96"/>
      <c r="G45" s="96"/>
      <c r="H45" s="96"/>
      <c r="I45" s="108"/>
    </row>
    <row r="46" spans="1:9" s="113" customFormat="1">
      <c r="A46" s="108" t="s">
        <v>1377</v>
      </c>
      <c r="B46" s="108" t="s">
        <v>1361</v>
      </c>
      <c r="C46" s="108"/>
      <c r="D46" s="108"/>
      <c r="E46" s="102"/>
      <c r="F46" s="96"/>
      <c r="G46" s="96"/>
      <c r="H46" s="96"/>
      <c r="I46" s="108"/>
    </row>
    <row r="47" spans="1:9" s="113" customFormat="1">
      <c r="A47" s="108" t="s">
        <v>1378</v>
      </c>
      <c r="B47" s="108" t="s">
        <v>1361</v>
      </c>
      <c r="C47" s="108"/>
      <c r="D47" s="108"/>
      <c r="E47" s="102"/>
      <c r="F47" s="96"/>
      <c r="G47" s="96"/>
      <c r="H47" s="96"/>
      <c r="I47" s="108"/>
    </row>
    <row r="48" spans="1:9" s="113" customFormat="1">
      <c r="A48" s="108" t="s">
        <v>1380</v>
      </c>
      <c r="B48" s="108" t="s">
        <v>674</v>
      </c>
      <c r="C48" s="108"/>
      <c r="D48" s="108"/>
      <c r="E48" s="102"/>
      <c r="F48" s="96"/>
      <c r="G48" s="96"/>
      <c r="H48" s="96"/>
      <c r="I48" s="108"/>
    </row>
    <row r="49" spans="1:9" s="113" customFormat="1">
      <c r="A49" s="97" t="s">
        <v>1379</v>
      </c>
      <c r="B49" s="97" t="s">
        <v>1358</v>
      </c>
      <c r="C49" s="97"/>
      <c r="D49" s="97"/>
      <c r="E49" s="105"/>
      <c r="F49" s="105"/>
      <c r="G49" s="96"/>
      <c r="H49" s="96"/>
      <c r="I49" s="97"/>
    </row>
    <row r="50" spans="1:9" s="113" customFormat="1">
      <c r="A50" s="97" t="s">
        <v>1381</v>
      </c>
      <c r="B50" s="97" t="s">
        <v>1358</v>
      </c>
      <c r="C50" s="97"/>
      <c r="D50" s="97"/>
      <c r="E50" s="105"/>
      <c r="F50" s="96"/>
      <c r="G50" s="96"/>
      <c r="H50" s="96"/>
      <c r="I50" s="97"/>
    </row>
    <row r="51" spans="1:9" s="113" customFormat="1">
      <c r="A51" s="91" t="s">
        <v>1382</v>
      </c>
      <c r="B51" s="96" t="s">
        <v>1361</v>
      </c>
      <c r="C51" s="96"/>
      <c r="D51" s="96"/>
      <c r="E51" s="105"/>
      <c r="F51" s="96"/>
      <c r="G51" s="96"/>
      <c r="H51" s="96"/>
      <c r="I51" s="96"/>
    </row>
    <row r="52" spans="1:9" s="113" customFormat="1">
      <c r="A52" s="91" t="s">
        <v>1383</v>
      </c>
      <c r="B52" s="96" t="s">
        <v>1358</v>
      </c>
      <c r="C52" s="96"/>
      <c r="D52" s="96"/>
      <c r="E52" s="105"/>
      <c r="F52" s="96"/>
      <c r="G52" s="96"/>
      <c r="H52" s="96"/>
      <c r="I52" s="96"/>
    </row>
    <row r="53" spans="1:9" s="113" customFormat="1">
      <c r="A53" s="91" t="s">
        <v>1384</v>
      </c>
      <c r="B53" s="96" t="s">
        <v>1361</v>
      </c>
      <c r="C53" s="96"/>
      <c r="D53" s="96"/>
      <c r="E53" s="102"/>
      <c r="F53" s="96"/>
      <c r="G53" s="96"/>
      <c r="H53" s="96"/>
      <c r="I53" s="96"/>
    </row>
    <row r="54" spans="1:9" s="113" customFormat="1">
      <c r="A54" s="91" t="s">
        <v>1385</v>
      </c>
      <c r="B54" s="96" t="s">
        <v>678</v>
      </c>
      <c r="C54" s="96"/>
      <c r="D54" s="96"/>
      <c r="E54" s="102"/>
      <c r="F54" s="96"/>
      <c r="G54" s="96"/>
      <c r="H54" s="96"/>
      <c r="I54" s="96"/>
    </row>
    <row r="55" spans="1:9" s="113" customFormat="1">
      <c r="A55" s="91" t="s">
        <v>1386</v>
      </c>
      <c r="B55" s="96" t="s">
        <v>1358</v>
      </c>
      <c r="C55" s="96"/>
      <c r="D55" s="96"/>
      <c r="E55" s="102"/>
      <c r="F55" s="96"/>
      <c r="G55" s="96"/>
      <c r="H55" s="96"/>
      <c r="I55" s="96"/>
    </row>
    <row r="56" spans="1:9" s="113" customFormat="1">
      <c r="A56" s="91" t="s">
        <v>1387</v>
      </c>
      <c r="B56" s="96" t="s">
        <v>1390</v>
      </c>
      <c r="C56" s="96"/>
      <c r="D56" s="96"/>
      <c r="E56" s="102"/>
      <c r="F56" s="96"/>
      <c r="G56" s="96"/>
      <c r="H56" s="96"/>
      <c r="I56" s="96"/>
    </row>
    <row r="57" spans="1:9" s="113" customFormat="1">
      <c r="A57" s="91" t="s">
        <v>1391</v>
      </c>
      <c r="B57" s="96" t="s">
        <v>684</v>
      </c>
      <c r="C57" s="96"/>
      <c r="D57" s="96"/>
      <c r="E57" s="102"/>
      <c r="F57" s="96"/>
      <c r="G57" s="96"/>
      <c r="H57" s="96"/>
      <c r="I57" s="96"/>
    </row>
    <row r="58" spans="1:9" s="113" customFormat="1">
      <c r="A58" s="91" t="s">
        <v>1392</v>
      </c>
      <c r="B58" s="96" t="s">
        <v>1358</v>
      </c>
      <c r="C58" s="96"/>
      <c r="D58" s="96"/>
      <c r="E58" s="105"/>
      <c r="F58" s="96"/>
      <c r="G58" s="96"/>
      <c r="H58" s="96"/>
      <c r="I58" s="96"/>
    </row>
    <row r="59" spans="1:9" s="113" customFormat="1">
      <c r="A59" s="104" t="s">
        <v>1393</v>
      </c>
      <c r="B59" s="104" t="s">
        <v>1361</v>
      </c>
      <c r="C59" s="104"/>
      <c r="D59" s="104"/>
      <c r="E59" s="105"/>
      <c r="F59" s="106"/>
      <c r="G59" s="96"/>
      <c r="H59" s="96"/>
      <c r="I59" s="104"/>
    </row>
    <row r="60" spans="1:9" s="113" customFormat="1">
      <c r="A60" s="103" t="s">
        <v>1394</v>
      </c>
      <c r="B60" s="103" t="s">
        <v>1358</v>
      </c>
      <c r="C60" s="103"/>
      <c r="D60" s="103"/>
      <c r="E60" s="105"/>
      <c r="F60" s="102"/>
      <c r="G60" s="96"/>
      <c r="H60" s="96"/>
      <c r="I60" s="103"/>
    </row>
    <row r="61" spans="1:9" s="113" customFormat="1">
      <c r="A61" s="103" t="s">
        <v>1395</v>
      </c>
      <c r="B61" s="103" t="s">
        <v>1361</v>
      </c>
      <c r="C61" s="103"/>
      <c r="D61" s="103"/>
      <c r="E61" s="102"/>
      <c r="F61" s="102"/>
      <c r="G61" s="96"/>
      <c r="H61" s="96"/>
      <c r="I61" s="103"/>
    </row>
    <row r="62" spans="1:9" s="113" customFormat="1">
      <c r="A62" s="103" t="s">
        <v>1396</v>
      </c>
      <c r="B62" s="103" t="s">
        <v>1360</v>
      </c>
      <c r="C62" s="103"/>
      <c r="D62" s="103"/>
      <c r="E62" s="102"/>
      <c r="F62" s="102"/>
      <c r="G62" s="105"/>
      <c r="H62" s="96"/>
      <c r="I62" s="103"/>
    </row>
    <row r="63" spans="1:9" s="113" customFormat="1">
      <c r="A63" s="103" t="s">
        <v>1397</v>
      </c>
      <c r="B63" s="103" t="s">
        <v>1358</v>
      </c>
      <c r="C63" s="103"/>
      <c r="D63" s="103"/>
      <c r="E63" s="105"/>
      <c r="F63" s="105"/>
      <c r="G63" s="96"/>
      <c r="H63" s="96"/>
      <c r="I63" s="103"/>
    </row>
    <row r="64" spans="1:9" s="113" customFormat="1">
      <c r="A64" s="103" t="s">
        <v>1398</v>
      </c>
      <c r="B64" s="103" t="s">
        <v>672</v>
      </c>
      <c r="C64" s="103"/>
      <c r="D64" s="103"/>
      <c r="E64" s="105"/>
      <c r="F64" s="102"/>
      <c r="G64" s="96"/>
      <c r="H64" s="96"/>
      <c r="I64" s="103"/>
    </row>
    <row r="65" spans="1:9" s="113" customFormat="1">
      <c r="A65" s="103" t="s">
        <v>1399</v>
      </c>
      <c r="B65" s="103" t="s">
        <v>674</v>
      </c>
      <c r="C65" s="103"/>
      <c r="D65" s="103"/>
      <c r="E65" s="105"/>
      <c r="F65" s="105"/>
      <c r="G65" s="96"/>
      <c r="H65" s="96"/>
      <c r="I65" s="103"/>
    </row>
    <row r="66" spans="1:9" s="113" customFormat="1">
      <c r="A66" s="103" t="s">
        <v>1400</v>
      </c>
      <c r="B66" s="103" t="s">
        <v>1358</v>
      </c>
      <c r="C66" s="103"/>
      <c r="D66" s="103"/>
      <c r="E66" s="105"/>
      <c r="F66" s="102"/>
      <c r="G66" s="96"/>
      <c r="H66" s="96"/>
      <c r="I66" s="103"/>
    </row>
    <row r="67" spans="1:9" s="113" customFormat="1">
      <c r="A67" s="103" t="s">
        <v>1401</v>
      </c>
      <c r="B67" s="103" t="s">
        <v>1361</v>
      </c>
      <c r="C67" s="103"/>
      <c r="D67" s="103"/>
      <c r="E67" s="102"/>
      <c r="F67" s="105"/>
      <c r="G67" s="96"/>
      <c r="H67" s="96"/>
      <c r="I67" s="103"/>
    </row>
    <row r="68" spans="1:9" s="113" customFormat="1">
      <c r="A68" s="103" t="s">
        <v>1402</v>
      </c>
      <c r="B68" s="103" t="s">
        <v>678</v>
      </c>
      <c r="C68" s="103"/>
      <c r="D68" s="103"/>
      <c r="E68" s="105"/>
      <c r="F68" s="102"/>
      <c r="G68" s="96"/>
      <c r="H68" s="96"/>
      <c r="I68" s="103"/>
    </row>
    <row r="69" spans="1:9" s="113" customFormat="1">
      <c r="A69" s="103" t="s">
        <v>1403</v>
      </c>
      <c r="B69" s="103" t="s">
        <v>678</v>
      </c>
      <c r="C69" s="103"/>
      <c r="D69" s="103"/>
      <c r="E69" s="105"/>
      <c r="F69" s="105"/>
      <c r="G69" s="96"/>
      <c r="H69" s="96"/>
      <c r="I69" s="103"/>
    </row>
    <row r="70" spans="1:9" s="113" customFormat="1">
      <c r="A70" s="103" t="s">
        <v>1404</v>
      </c>
      <c r="B70" s="103" t="s">
        <v>1361</v>
      </c>
      <c r="C70" s="103"/>
      <c r="D70" s="103"/>
      <c r="E70" s="105"/>
      <c r="F70" s="105"/>
      <c r="G70" s="96"/>
      <c r="H70" s="96"/>
      <c r="I70" s="103"/>
    </row>
    <row r="71" spans="1:9" s="113" customFormat="1">
      <c r="A71" s="103" t="s">
        <v>1405</v>
      </c>
      <c r="B71" s="103" t="s">
        <v>678</v>
      </c>
      <c r="C71" s="103"/>
      <c r="D71" s="103"/>
      <c r="E71" s="105"/>
      <c r="F71" s="105"/>
      <c r="G71" s="96"/>
      <c r="H71" s="96"/>
      <c r="I71" s="103"/>
    </row>
    <row r="72" spans="1:9" s="113" customFormat="1">
      <c r="A72" s="103" t="s">
        <v>1406</v>
      </c>
      <c r="B72" s="103" t="s">
        <v>1361</v>
      </c>
      <c r="C72" s="103"/>
      <c r="D72" s="103"/>
      <c r="E72" s="105"/>
      <c r="F72" s="105"/>
      <c r="G72" s="96"/>
      <c r="H72" s="96"/>
      <c r="I72" s="103"/>
    </row>
    <row r="73" spans="1:9" s="113" customFormat="1">
      <c r="A73" s="103" t="s">
        <v>1407</v>
      </c>
      <c r="B73" s="103" t="s">
        <v>678</v>
      </c>
      <c r="C73" s="103"/>
      <c r="D73" s="103"/>
      <c r="E73" s="105"/>
      <c r="F73" s="105"/>
      <c r="G73" s="96"/>
      <c r="H73" s="96"/>
      <c r="I73" s="103"/>
    </row>
    <row r="74" spans="1:9" s="113" customFormat="1">
      <c r="A74" s="103" t="s">
        <v>1408</v>
      </c>
      <c r="B74" s="103" t="s">
        <v>1361</v>
      </c>
      <c r="C74" s="103"/>
      <c r="D74" s="103"/>
      <c r="E74" s="105"/>
      <c r="F74" s="105"/>
      <c r="G74" s="96"/>
      <c r="H74" s="96"/>
      <c r="I74" s="103"/>
    </row>
    <row r="75" spans="1:9" s="113" customFormat="1">
      <c r="A75" s="103" t="s">
        <v>1409</v>
      </c>
      <c r="B75" s="103" t="s">
        <v>678</v>
      </c>
      <c r="C75" s="103"/>
      <c r="D75" s="103"/>
      <c r="E75" s="105"/>
      <c r="F75" s="105"/>
      <c r="G75" s="96"/>
      <c r="H75" s="96"/>
      <c r="I75" s="103"/>
    </row>
    <row r="76" spans="1:9" s="113" customFormat="1">
      <c r="A76" s="103" t="s">
        <v>1410</v>
      </c>
      <c r="B76" s="103" t="s">
        <v>1361</v>
      </c>
      <c r="C76" s="103"/>
      <c r="D76" s="103"/>
      <c r="E76" s="102"/>
      <c r="F76" s="96"/>
      <c r="G76" s="96"/>
      <c r="H76" s="96"/>
      <c r="I76" s="103"/>
    </row>
    <row r="77" spans="1:9" s="113" customFormat="1">
      <c r="A77" s="103" t="s">
        <v>1411</v>
      </c>
      <c r="B77" s="103" t="s">
        <v>1418</v>
      </c>
      <c r="C77" s="103"/>
      <c r="D77" s="103"/>
      <c r="E77" s="102"/>
      <c r="F77" s="96"/>
      <c r="G77" s="96"/>
      <c r="H77" s="96"/>
      <c r="I77" s="103"/>
    </row>
    <row r="78" spans="1:9" s="113" customFormat="1">
      <c r="A78" s="103" t="s">
        <v>1412</v>
      </c>
      <c r="B78" s="103" t="s">
        <v>685</v>
      </c>
      <c r="C78" s="103"/>
      <c r="D78" s="103"/>
      <c r="E78" s="102"/>
      <c r="F78" s="96"/>
      <c r="G78" s="96"/>
      <c r="H78" s="96"/>
      <c r="I78" s="103"/>
    </row>
    <row r="79" spans="1:9" s="113" customFormat="1">
      <c r="A79" s="104" t="s">
        <v>1413</v>
      </c>
      <c r="B79" s="104" t="s">
        <v>672</v>
      </c>
      <c r="C79" s="104"/>
      <c r="D79" s="104"/>
      <c r="E79" s="105"/>
      <c r="F79" s="106"/>
      <c r="G79" s="96"/>
      <c r="H79" s="96"/>
      <c r="I79" s="104"/>
    </row>
    <row r="80" spans="1:9" s="113" customFormat="1">
      <c r="A80" s="103" t="s">
        <v>1414</v>
      </c>
      <c r="B80" s="103" t="s">
        <v>1419</v>
      </c>
      <c r="C80" s="103"/>
      <c r="D80" s="103"/>
      <c r="E80" s="105"/>
      <c r="F80" s="102"/>
      <c r="G80" s="96"/>
      <c r="H80" s="96"/>
      <c r="I80" s="103"/>
    </row>
    <row r="81" spans="1:9" s="113" customFormat="1">
      <c r="A81" s="103" t="s">
        <v>1415</v>
      </c>
      <c r="B81" s="103" t="s">
        <v>1420</v>
      </c>
      <c r="C81" s="103"/>
      <c r="D81" s="103"/>
      <c r="E81" s="102"/>
      <c r="F81" s="102"/>
      <c r="G81" s="96"/>
      <c r="H81" s="96"/>
      <c r="I81" s="103"/>
    </row>
    <row r="82" spans="1:9" s="113" customFormat="1">
      <c r="A82" s="103" t="s">
        <v>1416</v>
      </c>
      <c r="B82" s="103" t="s">
        <v>678</v>
      </c>
      <c r="C82" s="103"/>
      <c r="D82" s="103"/>
      <c r="E82" s="102"/>
      <c r="F82" s="102"/>
      <c r="G82" s="105"/>
      <c r="H82" s="96"/>
      <c r="I82" s="103"/>
    </row>
    <row r="83" spans="1:9" s="113" customFormat="1">
      <c r="A83" s="103" t="s">
        <v>1417</v>
      </c>
      <c r="B83" s="103" t="s">
        <v>678</v>
      </c>
      <c r="C83" s="103"/>
      <c r="D83" s="103"/>
      <c r="E83" s="105"/>
      <c r="F83" s="105"/>
      <c r="G83" s="96"/>
      <c r="H83" s="96"/>
      <c r="I83" s="103"/>
    </row>
    <row r="84" spans="1:9" s="113" customFormat="1">
      <c r="A84" s="103" t="s">
        <v>1421</v>
      </c>
      <c r="B84" s="103" t="s">
        <v>678</v>
      </c>
      <c r="C84" s="103"/>
      <c r="D84" s="103"/>
      <c r="E84" s="105"/>
      <c r="F84" s="102"/>
      <c r="G84" s="96"/>
      <c r="H84" s="96"/>
      <c r="I84" s="103"/>
    </row>
    <row r="85" spans="1:9" s="113" customFormat="1">
      <c r="A85" s="103" t="s">
        <v>1422</v>
      </c>
      <c r="B85" s="103" t="s">
        <v>1361</v>
      </c>
      <c r="C85" s="103"/>
      <c r="D85" s="103"/>
      <c r="E85" s="105"/>
      <c r="F85" s="105"/>
      <c r="G85" s="96"/>
      <c r="H85" s="96"/>
      <c r="I85" s="103"/>
    </row>
    <row r="86" spans="1:9" s="113" customFormat="1">
      <c r="A86" s="103" t="s">
        <v>1423</v>
      </c>
      <c r="B86" s="103" t="s">
        <v>1361</v>
      </c>
      <c r="C86" s="103"/>
      <c r="D86" s="103"/>
      <c r="E86" s="105"/>
      <c r="F86" s="102"/>
      <c r="G86" s="96"/>
      <c r="H86" s="96"/>
      <c r="I86" s="103"/>
    </row>
    <row r="87" spans="1:9" s="113" customFormat="1">
      <c r="A87" s="103" t="s">
        <v>1424</v>
      </c>
      <c r="B87" s="103" t="s">
        <v>1360</v>
      </c>
      <c r="C87" s="103"/>
      <c r="D87" s="103"/>
      <c r="E87" s="102"/>
      <c r="F87" s="105"/>
      <c r="G87" s="96"/>
      <c r="H87" s="96"/>
      <c r="I87" s="103"/>
    </row>
    <row r="88" spans="1:9" s="113" customFormat="1">
      <c r="A88" s="103" t="s">
        <v>1425</v>
      </c>
      <c r="B88" s="103" t="s">
        <v>1360</v>
      </c>
      <c r="C88" s="103"/>
      <c r="D88" s="103"/>
      <c r="E88" s="105"/>
      <c r="F88" s="102"/>
      <c r="G88" s="96"/>
      <c r="H88" s="96"/>
      <c r="I88" s="103"/>
    </row>
    <row r="89" spans="1:9" s="113" customFormat="1">
      <c r="A89" s="103" t="s">
        <v>1426</v>
      </c>
      <c r="B89" s="103" t="s">
        <v>1360</v>
      </c>
      <c r="C89" s="103"/>
      <c r="D89" s="103"/>
      <c r="E89" s="105"/>
      <c r="F89" s="105"/>
      <c r="G89" s="96"/>
      <c r="H89" s="96"/>
      <c r="I89" s="103"/>
    </row>
    <row r="90" spans="1:9" s="113" customFormat="1">
      <c r="A90" s="103" t="s">
        <v>1427</v>
      </c>
      <c r="B90" s="103" t="s">
        <v>1361</v>
      </c>
      <c r="C90" s="103"/>
      <c r="D90" s="103"/>
      <c r="E90" s="105"/>
      <c r="F90" s="105"/>
      <c r="G90" s="96"/>
      <c r="H90" s="96"/>
      <c r="I90" s="103"/>
    </row>
    <row r="91" spans="1:9" s="113" customFormat="1">
      <c r="A91" s="103" t="s">
        <v>1428</v>
      </c>
      <c r="B91" s="103" t="s">
        <v>1361</v>
      </c>
      <c r="C91" s="103"/>
      <c r="D91" s="103"/>
      <c r="E91" s="105"/>
      <c r="F91" s="105"/>
      <c r="G91" s="96"/>
      <c r="H91" s="96"/>
      <c r="I91" s="103"/>
    </row>
    <row r="92" spans="1:9" s="113" customFormat="1">
      <c r="A92" s="103" t="s">
        <v>1429</v>
      </c>
      <c r="B92" s="103" t="s">
        <v>1361</v>
      </c>
      <c r="C92" s="103"/>
      <c r="D92" s="103"/>
      <c r="E92" s="105"/>
      <c r="F92" s="105"/>
      <c r="G92" s="96"/>
      <c r="H92" s="96"/>
      <c r="I92" s="103"/>
    </row>
    <row r="93" spans="1:9" s="113" customFormat="1">
      <c r="A93" s="103" t="s">
        <v>1430</v>
      </c>
      <c r="B93" s="103" t="s">
        <v>674</v>
      </c>
      <c r="C93" s="103"/>
      <c r="D93" s="103"/>
      <c r="E93" s="105"/>
      <c r="F93" s="105"/>
      <c r="G93" s="96"/>
      <c r="H93" s="96"/>
      <c r="I93" s="103"/>
    </row>
    <row r="94" spans="1:9" s="113" customFormat="1">
      <c r="A94" s="103" t="s">
        <v>1431</v>
      </c>
      <c r="B94" s="103" t="s">
        <v>1361</v>
      </c>
      <c r="C94" s="103"/>
      <c r="D94" s="103"/>
      <c r="E94" s="105"/>
      <c r="F94" s="105"/>
      <c r="G94" s="96"/>
      <c r="H94" s="96"/>
      <c r="I94" s="103"/>
    </row>
    <row r="95" spans="1:9" s="113" customFormat="1">
      <c r="A95" s="103" t="s">
        <v>1432</v>
      </c>
      <c r="B95" s="103" t="s">
        <v>1361</v>
      </c>
      <c r="C95" s="103"/>
      <c r="D95" s="103"/>
      <c r="E95" s="105"/>
      <c r="F95" s="105"/>
      <c r="G95" s="96"/>
      <c r="H95" s="96"/>
      <c r="I95" s="103"/>
    </row>
    <row r="96" spans="1:9" s="113" customFormat="1">
      <c r="A96" s="103" t="s">
        <v>1433</v>
      </c>
      <c r="B96" s="103" t="s">
        <v>1358</v>
      </c>
      <c r="C96" s="103"/>
      <c r="D96" s="103"/>
      <c r="E96" s="102"/>
      <c r="F96" s="96"/>
      <c r="G96" s="96"/>
      <c r="H96" s="96"/>
      <c r="I96" s="103"/>
    </row>
    <row r="97" spans="1:9" s="113" customFormat="1">
      <c r="A97" s="103" t="s">
        <v>1434</v>
      </c>
      <c r="B97" s="103" t="s">
        <v>702</v>
      </c>
      <c r="C97" s="103"/>
      <c r="D97" s="103"/>
      <c r="E97" s="102"/>
      <c r="F97" s="96"/>
      <c r="G97" s="96"/>
      <c r="H97" s="96"/>
      <c r="I97" s="103"/>
    </row>
    <row r="98" spans="1:9" s="113" customFormat="1">
      <c r="A98" s="103" t="s">
        <v>1435</v>
      </c>
      <c r="B98" s="103" t="s">
        <v>1358</v>
      </c>
      <c r="C98" s="103"/>
      <c r="D98" s="103"/>
      <c r="E98" s="102"/>
      <c r="F98" s="96"/>
      <c r="G98" s="96"/>
      <c r="H98" s="96"/>
      <c r="I98" s="103"/>
    </row>
    <row r="99" spans="1:9" s="113" customFormat="1">
      <c r="A99" s="104" t="s">
        <v>1436</v>
      </c>
      <c r="B99" s="104" t="s">
        <v>1448</v>
      </c>
      <c r="C99" s="104"/>
      <c r="D99" s="104"/>
      <c r="E99" s="105"/>
      <c r="F99" s="106"/>
      <c r="G99" s="96"/>
      <c r="H99" s="96"/>
      <c r="I99" s="104"/>
    </row>
    <row r="100" spans="1:9" s="113" customFormat="1">
      <c r="A100" s="103" t="s">
        <v>1437</v>
      </c>
      <c r="B100" s="103" t="s">
        <v>685</v>
      </c>
      <c r="C100" s="103"/>
      <c r="D100" s="103"/>
      <c r="E100" s="105"/>
      <c r="F100" s="102"/>
      <c r="G100" s="96"/>
      <c r="H100" s="96"/>
      <c r="I100" s="103"/>
    </row>
    <row r="101" spans="1:9" s="113" customFormat="1">
      <c r="A101" s="103" t="s">
        <v>1438</v>
      </c>
      <c r="B101" s="103" t="s">
        <v>1418</v>
      </c>
      <c r="C101" s="103"/>
      <c r="D101" s="103"/>
      <c r="E101" s="102"/>
      <c r="F101" s="102"/>
      <c r="G101" s="96"/>
      <c r="H101" s="96"/>
      <c r="I101" s="103"/>
    </row>
    <row r="102" spans="1:9" s="113" customFormat="1">
      <c r="A102" s="103" t="s">
        <v>1439</v>
      </c>
      <c r="B102" s="103" t="s">
        <v>1361</v>
      </c>
      <c r="C102" s="103"/>
      <c r="D102" s="103"/>
      <c r="E102" s="102"/>
      <c r="F102" s="102"/>
      <c r="G102" s="105"/>
      <c r="H102" s="96"/>
      <c r="I102" s="103"/>
    </row>
    <row r="103" spans="1:9" s="113" customFormat="1">
      <c r="A103" s="103" t="s">
        <v>1440</v>
      </c>
      <c r="B103" s="103" t="s">
        <v>1361</v>
      </c>
      <c r="C103" s="103"/>
      <c r="D103" s="103"/>
      <c r="E103" s="105"/>
      <c r="F103" s="105"/>
      <c r="G103" s="96"/>
      <c r="H103" s="96"/>
      <c r="I103" s="103"/>
    </row>
    <row r="104" spans="1:9" s="113" customFormat="1">
      <c r="A104" s="103" t="s">
        <v>1441</v>
      </c>
      <c r="B104" s="103" t="s">
        <v>678</v>
      </c>
      <c r="C104" s="103"/>
      <c r="D104" s="103"/>
      <c r="E104" s="105"/>
      <c r="F104" s="102"/>
      <c r="G104" s="96"/>
      <c r="H104" s="96"/>
      <c r="I104" s="103"/>
    </row>
    <row r="105" spans="1:9" s="113" customFormat="1">
      <c r="A105" s="103" t="s">
        <v>1442</v>
      </c>
      <c r="B105" s="103" t="s">
        <v>1360</v>
      </c>
      <c r="C105" s="103"/>
      <c r="D105" s="103"/>
      <c r="E105" s="105"/>
      <c r="F105" s="105"/>
      <c r="G105" s="96"/>
      <c r="H105" s="96"/>
      <c r="I105" s="103"/>
    </row>
    <row r="106" spans="1:9" s="113" customFormat="1">
      <c r="A106" s="103" t="s">
        <v>1443</v>
      </c>
      <c r="B106" s="103" t="s">
        <v>691</v>
      </c>
      <c r="C106" s="103"/>
      <c r="D106" s="103"/>
      <c r="E106" s="105"/>
      <c r="F106" s="102"/>
      <c r="G106" s="96"/>
      <c r="H106" s="96"/>
      <c r="I106" s="103"/>
    </row>
    <row r="107" spans="1:9" s="113" customFormat="1">
      <c r="A107" s="103" t="s">
        <v>1444</v>
      </c>
      <c r="B107" s="103" t="s">
        <v>1360</v>
      </c>
      <c r="C107" s="103"/>
      <c r="D107" s="103"/>
      <c r="E107" s="102"/>
      <c r="F107" s="105"/>
      <c r="G107" s="96"/>
      <c r="H107" s="96"/>
      <c r="I107" s="103"/>
    </row>
    <row r="108" spans="1:9" s="113" customFormat="1">
      <c r="A108" s="103" t="s">
        <v>1445</v>
      </c>
      <c r="B108" s="103" t="s">
        <v>678</v>
      </c>
      <c r="C108" s="103"/>
      <c r="D108" s="103"/>
      <c r="E108" s="105"/>
      <c r="F108" s="102"/>
      <c r="G108" s="96"/>
      <c r="H108" s="96"/>
      <c r="I108" s="103"/>
    </row>
    <row r="109" spans="1:9" s="113" customFormat="1">
      <c r="A109" s="103" t="s">
        <v>1446</v>
      </c>
      <c r="B109" s="103" t="s">
        <v>678</v>
      </c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 t="s">
        <v>1447</v>
      </c>
      <c r="B110" s="103" t="s">
        <v>1361</v>
      </c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4" t="s">
        <v>1449</v>
      </c>
      <c r="B111" s="103" t="s">
        <v>1361</v>
      </c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4" t="s">
        <v>1450</v>
      </c>
      <c r="B112" s="103" t="s">
        <v>1476</v>
      </c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4" t="s">
        <v>1451</v>
      </c>
      <c r="B113" s="103" t="s">
        <v>1361</v>
      </c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4" t="s">
        <v>1452</v>
      </c>
      <c r="B114" s="103" t="s">
        <v>1361</v>
      </c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4" t="s">
        <v>1453</v>
      </c>
      <c r="B115" s="103" t="s">
        <v>678</v>
      </c>
      <c r="C115" s="103"/>
      <c r="D115" s="103"/>
      <c r="E115" s="105"/>
      <c r="F115" s="105"/>
      <c r="G115" s="96"/>
      <c r="H115" s="96"/>
      <c r="I115" s="103"/>
    </row>
    <row r="116" spans="1:9" s="113" customFormat="1">
      <c r="A116" s="104" t="s">
        <v>1454</v>
      </c>
      <c r="B116" s="103" t="s">
        <v>1361</v>
      </c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4" t="s">
        <v>1455</v>
      </c>
      <c r="B117" s="103" t="s">
        <v>1477</v>
      </c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 t="s">
        <v>1456</v>
      </c>
      <c r="B118" s="103" t="s">
        <v>1478</v>
      </c>
      <c r="C118" s="103"/>
      <c r="D118" s="103"/>
      <c r="E118" s="102"/>
      <c r="F118" s="96"/>
      <c r="G118" s="96"/>
      <c r="H118" s="96"/>
      <c r="I118" s="103"/>
    </row>
    <row r="119" spans="1:9" s="113" customFormat="1">
      <c r="A119" s="104" t="s">
        <v>1457</v>
      </c>
      <c r="B119" s="104" t="s">
        <v>1360</v>
      </c>
      <c r="C119" s="104"/>
      <c r="D119" s="104"/>
      <c r="E119" s="105"/>
      <c r="F119" s="106"/>
      <c r="G119" s="96"/>
      <c r="H119" s="96"/>
      <c r="I119" s="104"/>
    </row>
    <row r="120" spans="1:9" s="113" customFormat="1">
      <c r="A120" s="103" t="s">
        <v>1458</v>
      </c>
      <c r="B120" s="103" t="s">
        <v>1479</v>
      </c>
      <c r="C120" s="103"/>
      <c r="D120" s="103"/>
      <c r="E120" s="105"/>
      <c r="F120" s="102"/>
      <c r="G120" s="96"/>
      <c r="H120" s="96"/>
      <c r="I120" s="103"/>
    </row>
    <row r="121" spans="1:9" s="113" customFormat="1">
      <c r="A121" s="103" t="s">
        <v>1459</v>
      </c>
      <c r="B121" s="103" t="s">
        <v>1358</v>
      </c>
      <c r="C121" s="103"/>
      <c r="D121" s="103"/>
      <c r="E121" s="102"/>
      <c r="F121" s="102"/>
      <c r="G121" s="96"/>
      <c r="H121" s="96"/>
      <c r="I121" s="103"/>
    </row>
    <row r="122" spans="1:9" s="113" customFormat="1">
      <c r="A122" s="103" t="s">
        <v>1460</v>
      </c>
      <c r="B122" s="103" t="s">
        <v>678</v>
      </c>
      <c r="C122" s="103"/>
      <c r="D122" s="103"/>
      <c r="E122" s="102"/>
      <c r="F122" s="102"/>
      <c r="G122" s="105"/>
      <c r="H122" s="96"/>
      <c r="I122" s="103"/>
    </row>
    <row r="123" spans="1:9" s="113" customFormat="1">
      <c r="A123" s="103" t="s">
        <v>1461</v>
      </c>
      <c r="B123" s="103" t="s">
        <v>678</v>
      </c>
      <c r="C123" s="103"/>
      <c r="D123" s="103"/>
      <c r="E123" s="105"/>
      <c r="F123" s="105"/>
      <c r="G123" s="96"/>
      <c r="H123" s="96"/>
      <c r="I123" s="103"/>
    </row>
    <row r="124" spans="1:9" s="113" customFormat="1">
      <c r="A124" s="103" t="s">
        <v>1462</v>
      </c>
      <c r="B124" s="103" t="s">
        <v>678</v>
      </c>
      <c r="C124" s="103"/>
      <c r="D124" s="103"/>
      <c r="E124" s="105"/>
      <c r="F124" s="102"/>
      <c r="G124" s="96"/>
      <c r="H124" s="96"/>
      <c r="I124" s="103"/>
    </row>
    <row r="125" spans="1:9" s="113" customFormat="1">
      <c r="A125" s="103" t="s">
        <v>1463</v>
      </c>
      <c r="B125" s="103" t="s">
        <v>678</v>
      </c>
      <c r="C125" s="103"/>
      <c r="D125" s="103"/>
      <c r="E125" s="105"/>
      <c r="F125" s="105"/>
      <c r="G125" s="96"/>
      <c r="H125" s="96"/>
      <c r="I125" s="103"/>
    </row>
    <row r="126" spans="1:9" s="113" customFormat="1">
      <c r="A126" s="103" t="s">
        <v>1464</v>
      </c>
      <c r="B126" s="103" t="s">
        <v>1361</v>
      </c>
      <c r="C126" s="103"/>
      <c r="D126" s="103"/>
      <c r="E126" s="105"/>
      <c r="F126" s="102"/>
      <c r="G126" s="96"/>
      <c r="H126" s="96"/>
      <c r="I126" s="103"/>
    </row>
    <row r="127" spans="1:9" s="113" customFormat="1">
      <c r="A127" s="103" t="s">
        <v>1465</v>
      </c>
      <c r="B127" s="103" t="s">
        <v>678</v>
      </c>
      <c r="C127" s="103"/>
      <c r="D127" s="103"/>
      <c r="E127" s="102"/>
      <c r="F127" s="105"/>
      <c r="G127" s="96"/>
      <c r="H127" s="96"/>
      <c r="I127" s="103"/>
    </row>
    <row r="128" spans="1:9" s="113" customFormat="1">
      <c r="A128" s="103" t="s">
        <v>1466</v>
      </c>
      <c r="B128" s="103" t="s">
        <v>1358</v>
      </c>
      <c r="C128" s="103"/>
      <c r="D128" s="103"/>
      <c r="E128" s="105"/>
      <c r="F128" s="102"/>
      <c r="G128" s="96"/>
      <c r="H128" s="96"/>
      <c r="I128" s="103"/>
    </row>
    <row r="129" spans="1:9" s="113" customFormat="1">
      <c r="A129" s="103" t="s">
        <v>1467</v>
      </c>
      <c r="B129" s="103" t="s">
        <v>672</v>
      </c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 t="s">
        <v>1468</v>
      </c>
      <c r="B130" s="103" t="s">
        <v>672</v>
      </c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 t="s">
        <v>1469</v>
      </c>
      <c r="B131" s="103" t="s">
        <v>1476</v>
      </c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 t="s">
        <v>1470</v>
      </c>
      <c r="B132" s="103" t="s">
        <v>1476</v>
      </c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 t="s">
        <v>1471</v>
      </c>
      <c r="B133" s="103" t="s">
        <v>1480</v>
      </c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 t="s">
        <v>1472</v>
      </c>
      <c r="B134" s="103" t="s">
        <v>691</v>
      </c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 t="s">
        <v>1473</v>
      </c>
      <c r="B135" s="103" t="s">
        <v>691</v>
      </c>
      <c r="C135" s="103"/>
      <c r="D135" s="103"/>
      <c r="E135" s="105"/>
      <c r="F135" s="105"/>
      <c r="G135" s="96"/>
      <c r="H135" s="96"/>
      <c r="I135" s="103"/>
    </row>
    <row r="136" spans="1:9" s="113" customFormat="1">
      <c r="A136" s="103" t="s">
        <v>1474</v>
      </c>
      <c r="B136" s="103" t="s">
        <v>1481</v>
      </c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 t="s">
        <v>1475</v>
      </c>
      <c r="B137" s="103" t="s">
        <v>1360</v>
      </c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3" t="s">
        <v>1482</v>
      </c>
      <c r="B138" s="103" t="s">
        <v>678</v>
      </c>
      <c r="C138" s="103"/>
      <c r="D138" s="103"/>
      <c r="E138" s="102"/>
      <c r="F138" s="96"/>
      <c r="G138" s="96"/>
      <c r="H138" s="96"/>
      <c r="I138" s="103"/>
    </row>
    <row r="139" spans="1:9" s="113" customFormat="1">
      <c r="A139" s="104" t="s">
        <v>1483</v>
      </c>
      <c r="B139" s="104" t="s">
        <v>1476</v>
      </c>
      <c r="C139" s="104"/>
      <c r="D139" s="104"/>
      <c r="E139" s="105"/>
      <c r="F139" s="106"/>
      <c r="G139" s="96"/>
      <c r="H139" s="96"/>
      <c r="I139" s="104"/>
    </row>
    <row r="140" spans="1:9" s="113" customFormat="1">
      <c r="A140" s="103" t="s">
        <v>1484</v>
      </c>
      <c r="B140" s="104" t="s">
        <v>1476</v>
      </c>
      <c r="C140" s="103"/>
      <c r="D140" s="103"/>
      <c r="E140" s="105"/>
      <c r="F140" s="102"/>
      <c r="G140" s="96"/>
      <c r="H140" s="96"/>
      <c r="I140" s="103"/>
    </row>
    <row r="141" spans="1:9" s="113" customFormat="1">
      <c r="A141" s="103" t="s">
        <v>1485</v>
      </c>
      <c r="B141" s="104" t="s">
        <v>1476</v>
      </c>
      <c r="C141" s="103"/>
      <c r="D141" s="103"/>
      <c r="E141" s="102"/>
      <c r="F141" s="102"/>
      <c r="G141" s="96"/>
      <c r="H141" s="96"/>
      <c r="I141" s="103"/>
    </row>
    <row r="142" spans="1:9" s="113" customFormat="1">
      <c r="A142" s="103" t="s">
        <v>1486</v>
      </c>
      <c r="B142" s="104" t="s">
        <v>1476</v>
      </c>
      <c r="C142" s="103"/>
      <c r="D142" s="103"/>
      <c r="E142" s="102"/>
      <c r="F142" s="102"/>
      <c r="G142" s="105"/>
      <c r="H142" s="96"/>
      <c r="I142" s="103"/>
    </row>
    <row r="143" spans="1:9" s="113" customFormat="1">
      <c r="A143" s="103" t="s">
        <v>1487</v>
      </c>
      <c r="B143" s="103" t="s">
        <v>1358</v>
      </c>
      <c r="C143" s="103"/>
      <c r="D143" s="103"/>
      <c r="E143" s="105"/>
      <c r="F143" s="105"/>
      <c r="G143" s="96"/>
      <c r="H143" s="96"/>
      <c r="I143" s="103"/>
    </row>
    <row r="144" spans="1:9" s="113" customFormat="1">
      <c r="A144" s="103" t="s">
        <v>1488</v>
      </c>
      <c r="B144" s="103" t="s">
        <v>678</v>
      </c>
      <c r="C144" s="103"/>
      <c r="D144" s="103"/>
      <c r="E144" s="105"/>
      <c r="F144" s="102"/>
      <c r="G144" s="96"/>
      <c r="H144" s="96"/>
      <c r="I144" s="103"/>
    </row>
    <row r="145" spans="1:9" s="113" customFormat="1">
      <c r="A145" s="103" t="s">
        <v>1489</v>
      </c>
      <c r="B145" s="103" t="s">
        <v>1509</v>
      </c>
      <c r="C145" s="103"/>
      <c r="D145" s="103"/>
      <c r="E145" s="105"/>
      <c r="F145" s="105"/>
      <c r="G145" s="96"/>
      <c r="H145" s="96"/>
      <c r="I145" s="103"/>
    </row>
    <row r="146" spans="1:9" s="113" customFormat="1">
      <c r="A146" s="103" t="s">
        <v>1490</v>
      </c>
      <c r="B146" s="103" t="s">
        <v>678</v>
      </c>
      <c r="C146" s="103"/>
      <c r="D146" s="103"/>
      <c r="E146" s="105"/>
      <c r="F146" s="102"/>
      <c r="G146" s="96"/>
      <c r="H146" s="96"/>
      <c r="I146" s="103"/>
    </row>
    <row r="147" spans="1:9" s="113" customFormat="1">
      <c r="A147" s="103" t="s">
        <v>1491</v>
      </c>
      <c r="B147" s="103" t="s">
        <v>1361</v>
      </c>
      <c r="C147" s="103"/>
      <c r="D147" s="103"/>
      <c r="E147" s="102"/>
      <c r="F147" s="105"/>
      <c r="G147" s="96"/>
      <c r="H147" s="96"/>
      <c r="I147" s="103"/>
    </row>
    <row r="148" spans="1:9" s="113" customFormat="1">
      <c r="A148" s="103" t="s">
        <v>1492</v>
      </c>
      <c r="B148" s="103" t="s">
        <v>1361</v>
      </c>
      <c r="C148" s="103"/>
      <c r="D148" s="103"/>
      <c r="E148" s="105"/>
      <c r="F148" s="102"/>
      <c r="G148" s="96"/>
      <c r="H148" s="96"/>
      <c r="I148" s="103"/>
    </row>
    <row r="149" spans="1:9" s="113" customFormat="1">
      <c r="A149" s="103" t="s">
        <v>1493</v>
      </c>
      <c r="B149" s="103" t="s">
        <v>678</v>
      </c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 t="s">
        <v>1494</v>
      </c>
      <c r="B150" s="103" t="s">
        <v>1361</v>
      </c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 t="s">
        <v>1495</v>
      </c>
      <c r="B151" s="103" t="s">
        <v>678</v>
      </c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 t="s">
        <v>1496</v>
      </c>
      <c r="B152" s="103" t="s">
        <v>1361</v>
      </c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 t="s">
        <v>1497</v>
      </c>
      <c r="B153" s="103" t="s">
        <v>1510</v>
      </c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 t="s">
        <v>1498</v>
      </c>
      <c r="B154" s="103" t="s">
        <v>678</v>
      </c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 t="s">
        <v>1499</v>
      </c>
      <c r="B155" s="103" t="s">
        <v>678</v>
      </c>
      <c r="C155" s="103"/>
      <c r="D155" s="103"/>
      <c r="E155" s="105"/>
      <c r="F155" s="105"/>
      <c r="G155" s="96"/>
      <c r="H155" s="96"/>
      <c r="I155" s="103"/>
    </row>
    <row r="156" spans="1:9" s="113" customFormat="1">
      <c r="A156" s="103" t="s">
        <v>1500</v>
      </c>
      <c r="B156" s="103" t="s">
        <v>678</v>
      </c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 t="s">
        <v>1501</v>
      </c>
      <c r="B157" s="103" t="s">
        <v>678</v>
      </c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3" t="s">
        <v>1502</v>
      </c>
      <c r="B158" s="103" t="s">
        <v>672</v>
      </c>
      <c r="C158" s="103"/>
      <c r="D158" s="103"/>
      <c r="E158" s="102"/>
      <c r="F158" s="96"/>
      <c r="G158" s="96"/>
      <c r="H158" s="96"/>
      <c r="I158" s="103"/>
    </row>
    <row r="159" spans="1:9" s="113" customFormat="1">
      <c r="A159" s="104" t="s">
        <v>1503</v>
      </c>
      <c r="B159" s="104" t="s">
        <v>672</v>
      </c>
      <c r="C159" s="104"/>
      <c r="D159" s="104"/>
      <c r="E159" s="105"/>
      <c r="F159" s="106"/>
      <c r="G159" s="96"/>
      <c r="H159" s="96"/>
      <c r="I159" s="104"/>
    </row>
    <row r="160" spans="1:9" s="113" customFormat="1">
      <c r="A160" s="103" t="s">
        <v>1504</v>
      </c>
      <c r="B160" s="103" t="s">
        <v>674</v>
      </c>
      <c r="C160" s="103"/>
      <c r="D160" s="103"/>
      <c r="E160" s="105"/>
      <c r="F160" s="102"/>
      <c r="G160" s="96"/>
      <c r="H160" s="96"/>
      <c r="I160" s="103"/>
    </row>
    <row r="161" spans="1:9" s="113" customFormat="1">
      <c r="A161" s="103" t="s">
        <v>1505</v>
      </c>
      <c r="B161" s="103" t="s">
        <v>1390</v>
      </c>
      <c r="C161" s="103"/>
      <c r="D161" s="103"/>
      <c r="E161" s="102"/>
      <c r="F161" s="102"/>
      <c r="G161" s="96"/>
      <c r="H161" s="96"/>
      <c r="I161" s="103"/>
    </row>
    <row r="162" spans="1:9" s="113" customFormat="1">
      <c r="A162" s="103" t="s">
        <v>1506</v>
      </c>
      <c r="B162" s="103" t="s">
        <v>1361</v>
      </c>
      <c r="C162" s="103"/>
      <c r="D162" s="103"/>
      <c r="E162" s="102"/>
      <c r="F162" s="102"/>
      <c r="G162" s="105"/>
      <c r="H162" s="96"/>
      <c r="I162" s="103"/>
    </row>
    <row r="163" spans="1:9" s="113" customFormat="1">
      <c r="A163" s="103" t="s">
        <v>1507</v>
      </c>
      <c r="B163" s="103" t="s">
        <v>674</v>
      </c>
      <c r="C163" s="103"/>
      <c r="D163" s="103"/>
      <c r="E163" s="105"/>
      <c r="F163" s="105"/>
      <c r="G163" s="96"/>
      <c r="H163" s="96"/>
      <c r="I163" s="103"/>
    </row>
    <row r="164" spans="1:9" s="113" customFormat="1">
      <c r="A164" s="103" t="s">
        <v>1508</v>
      </c>
      <c r="B164" s="103" t="s">
        <v>674</v>
      </c>
      <c r="C164" s="103"/>
      <c r="D164" s="103"/>
      <c r="E164" s="105"/>
      <c r="F164" s="102"/>
      <c r="G164" s="96"/>
      <c r="H164" s="96"/>
      <c r="I164" s="103"/>
    </row>
    <row r="165" spans="1:9" s="113" customFormat="1">
      <c r="A165" s="103" t="s">
        <v>1511</v>
      </c>
      <c r="B165" s="103" t="s">
        <v>672</v>
      </c>
      <c r="C165" s="103"/>
      <c r="D165" s="103"/>
      <c r="E165" s="105"/>
      <c r="F165" s="105"/>
      <c r="G165" s="96"/>
      <c r="H165" s="96"/>
      <c r="I165" s="103"/>
    </row>
    <row r="166" spans="1:9" s="113" customFormat="1">
      <c r="A166" s="103" t="s">
        <v>1512</v>
      </c>
      <c r="B166" s="103" t="s">
        <v>1361</v>
      </c>
      <c r="C166" s="103"/>
      <c r="D166" s="103"/>
      <c r="E166" s="105"/>
      <c r="F166" s="102"/>
      <c r="G166" s="96"/>
      <c r="H166" s="96"/>
      <c r="I166" s="103"/>
    </row>
    <row r="167" spans="1:9" s="113" customFormat="1">
      <c r="A167" s="103" t="s">
        <v>1513</v>
      </c>
      <c r="B167" s="103" t="s">
        <v>674</v>
      </c>
      <c r="C167" s="103"/>
      <c r="D167" s="103"/>
      <c r="E167" s="102"/>
      <c r="F167" s="105"/>
      <c r="G167" s="96"/>
      <c r="H167" s="96"/>
      <c r="I167" s="103"/>
    </row>
    <row r="168" spans="1:9" s="113" customFormat="1">
      <c r="A168" s="103" t="s">
        <v>1514</v>
      </c>
      <c r="B168" s="103" t="s">
        <v>1361</v>
      </c>
      <c r="C168" s="103"/>
      <c r="D168" s="103"/>
      <c r="E168" s="105"/>
      <c r="F168" s="102"/>
      <c r="G168" s="96"/>
      <c r="H168" s="96"/>
      <c r="I168" s="103"/>
    </row>
    <row r="169" spans="1:9" s="113" customFormat="1">
      <c r="A169" s="103" t="s">
        <v>1515</v>
      </c>
      <c r="B169" s="103" t="s">
        <v>672</v>
      </c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 t="s">
        <v>1516</v>
      </c>
      <c r="B170" s="103" t="s">
        <v>1360</v>
      </c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 t="s">
        <v>1517</v>
      </c>
      <c r="B171" s="103" t="s">
        <v>1359</v>
      </c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 t="s">
        <v>1518</v>
      </c>
      <c r="B172" s="103" t="s">
        <v>1361</v>
      </c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 t="s">
        <v>1519</v>
      </c>
      <c r="B173" s="103" t="s">
        <v>704</v>
      </c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 t="s">
        <v>1520</v>
      </c>
      <c r="B174" s="103" t="s">
        <v>678</v>
      </c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 t="s">
        <v>1521</v>
      </c>
      <c r="B175" s="103" t="s">
        <v>672</v>
      </c>
      <c r="C175" s="103"/>
      <c r="D175" s="103"/>
      <c r="E175" s="105"/>
      <c r="F175" s="105"/>
      <c r="G175" s="96"/>
      <c r="H175" s="96"/>
      <c r="I175" s="103"/>
    </row>
    <row r="176" spans="1:9" s="113" customFormat="1">
      <c r="A176" s="103" t="s">
        <v>1522</v>
      </c>
      <c r="B176" s="103" t="s">
        <v>1420</v>
      </c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 t="s">
        <v>1523</v>
      </c>
      <c r="B177" s="103" t="s">
        <v>1361</v>
      </c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3" t="s">
        <v>1524</v>
      </c>
      <c r="B178" s="103" t="s">
        <v>1538</v>
      </c>
      <c r="C178" s="103"/>
      <c r="D178" s="103"/>
      <c r="E178" s="102"/>
      <c r="F178" s="96"/>
      <c r="G178" s="96"/>
      <c r="H178" s="96"/>
      <c r="I178" s="103"/>
    </row>
    <row r="179" spans="1:9" s="113" customFormat="1">
      <c r="A179" s="104" t="s">
        <v>1525</v>
      </c>
      <c r="B179" s="104" t="s">
        <v>1538</v>
      </c>
      <c r="C179" s="104"/>
      <c r="D179" s="104"/>
      <c r="E179" s="105"/>
      <c r="F179" s="106"/>
      <c r="G179" s="96"/>
      <c r="H179" s="96"/>
      <c r="I179" s="104"/>
    </row>
    <row r="180" spans="1:9" s="113" customFormat="1">
      <c r="A180" s="103" t="s">
        <v>1526</v>
      </c>
      <c r="B180" s="103" t="s">
        <v>674</v>
      </c>
      <c r="C180" s="103"/>
      <c r="D180" s="103"/>
      <c r="E180" s="105"/>
      <c r="F180" s="102"/>
      <c r="G180" s="96"/>
      <c r="H180" s="96"/>
      <c r="I180" s="103"/>
    </row>
    <row r="181" spans="1:9" s="113" customFormat="1">
      <c r="A181" s="103" t="s">
        <v>1527</v>
      </c>
      <c r="B181" s="103" t="s">
        <v>1420</v>
      </c>
      <c r="C181" s="103"/>
      <c r="D181" s="103"/>
      <c r="E181" s="102"/>
      <c r="F181" s="102"/>
      <c r="G181" s="96"/>
      <c r="H181" s="96"/>
      <c r="I181" s="103"/>
    </row>
    <row r="182" spans="1:9" s="113" customFormat="1">
      <c r="A182" s="103" t="s">
        <v>1528</v>
      </c>
      <c r="B182" s="103" t="s">
        <v>1360</v>
      </c>
      <c r="C182" s="103"/>
      <c r="D182" s="103"/>
      <c r="E182" s="102"/>
      <c r="F182" s="102"/>
      <c r="G182" s="105"/>
      <c r="H182" s="96"/>
      <c r="I182" s="103"/>
    </row>
    <row r="183" spans="1:9" s="113" customFormat="1">
      <c r="A183" s="103" t="s">
        <v>1529</v>
      </c>
      <c r="B183" s="103" t="s">
        <v>1360</v>
      </c>
      <c r="C183" s="103"/>
      <c r="D183" s="103"/>
      <c r="E183" s="105"/>
      <c r="F183" s="105"/>
      <c r="G183" s="96"/>
      <c r="H183" s="96"/>
      <c r="I183" s="103"/>
    </row>
    <row r="184" spans="1:9" s="113" customFormat="1">
      <c r="A184" s="103" t="s">
        <v>1530</v>
      </c>
      <c r="B184" s="103" t="s">
        <v>1539</v>
      </c>
      <c r="C184" s="103"/>
      <c r="D184" s="103"/>
      <c r="E184" s="105"/>
      <c r="F184" s="102"/>
      <c r="G184" s="96"/>
      <c r="H184" s="96"/>
      <c r="I184" s="103"/>
    </row>
    <row r="185" spans="1:9" s="113" customFormat="1">
      <c r="A185" s="103" t="s">
        <v>1531</v>
      </c>
      <c r="B185" s="103" t="s">
        <v>1540</v>
      </c>
      <c r="C185" s="103"/>
      <c r="D185" s="103"/>
      <c r="E185" s="105"/>
      <c r="F185" s="105"/>
      <c r="G185" s="96"/>
      <c r="H185" s="96"/>
      <c r="I185" s="103"/>
    </row>
    <row r="186" spans="1:9" s="113" customFormat="1">
      <c r="A186" s="103" t="s">
        <v>1532</v>
      </c>
      <c r="B186" s="103" t="s">
        <v>674</v>
      </c>
      <c r="C186" s="103"/>
      <c r="D186" s="103"/>
      <c r="E186" s="105"/>
      <c r="F186" s="102"/>
      <c r="G186" s="96"/>
      <c r="H186" s="96"/>
      <c r="I186" s="103"/>
    </row>
    <row r="187" spans="1:9" s="113" customFormat="1">
      <c r="A187" s="103" t="s">
        <v>1533</v>
      </c>
      <c r="B187" s="103" t="s">
        <v>1476</v>
      </c>
      <c r="C187" s="103"/>
      <c r="D187" s="103"/>
      <c r="E187" s="102"/>
      <c r="F187" s="105"/>
      <c r="G187" s="96"/>
      <c r="H187" s="96"/>
      <c r="I187" s="103"/>
    </row>
    <row r="188" spans="1:9" s="113" customFormat="1">
      <c r="A188" s="103" t="s">
        <v>1534</v>
      </c>
      <c r="B188" s="103" t="s">
        <v>691</v>
      </c>
      <c r="C188" s="103"/>
      <c r="D188" s="103"/>
      <c r="E188" s="105"/>
      <c r="F188" s="102"/>
      <c r="G188" s="96"/>
      <c r="H188" s="96"/>
      <c r="I188" s="103"/>
    </row>
    <row r="189" spans="1:9" s="113" customFormat="1">
      <c r="A189" s="103" t="s">
        <v>1535</v>
      </c>
      <c r="B189" s="103" t="s">
        <v>692</v>
      </c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 t="s">
        <v>1536</v>
      </c>
      <c r="B190" s="103" t="s">
        <v>1541</v>
      </c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 t="s">
        <v>1537</v>
      </c>
      <c r="B191" s="103" t="s">
        <v>1361</v>
      </c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 t="s">
        <v>1542</v>
      </c>
      <c r="B192" s="103" t="s">
        <v>678</v>
      </c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 t="s">
        <v>1543</v>
      </c>
      <c r="B193" s="103" t="s">
        <v>1476</v>
      </c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 t="s">
        <v>1544</v>
      </c>
      <c r="B194" s="103" t="s">
        <v>678</v>
      </c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 t="s">
        <v>1545</v>
      </c>
      <c r="B195" s="103" t="s">
        <v>1538</v>
      </c>
      <c r="C195" s="103"/>
      <c r="D195" s="103"/>
      <c r="E195" s="105"/>
      <c r="F195" s="105"/>
      <c r="G195" s="96"/>
      <c r="H195" s="96"/>
      <c r="I195" s="103"/>
    </row>
    <row r="196" spans="1:9" s="113" customFormat="1">
      <c r="A196" s="103" t="s">
        <v>1546</v>
      </c>
      <c r="B196" s="103" t="s">
        <v>1538</v>
      </c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 t="s">
        <v>1547</v>
      </c>
      <c r="B197" s="103" t="s">
        <v>1538</v>
      </c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3" t="s">
        <v>1548</v>
      </c>
      <c r="B198" s="103" t="s">
        <v>1360</v>
      </c>
      <c r="C198" s="103"/>
      <c r="D198" s="103"/>
      <c r="E198" s="102"/>
      <c r="F198" s="96"/>
      <c r="G198" s="96"/>
      <c r="H198" s="96"/>
      <c r="I198" s="103"/>
    </row>
    <row r="199" spans="1:9" s="113" customFormat="1">
      <c r="A199" s="104" t="s">
        <v>1549</v>
      </c>
      <c r="B199" s="103" t="s">
        <v>1360</v>
      </c>
      <c r="C199" s="104"/>
      <c r="D199" s="104"/>
      <c r="E199" s="105"/>
      <c r="F199" s="106"/>
      <c r="G199" s="96"/>
      <c r="H199" s="96"/>
      <c r="I199" s="104"/>
    </row>
    <row r="200" spans="1:9" s="113" customFormat="1">
      <c r="A200" s="103" t="s">
        <v>1550</v>
      </c>
      <c r="B200" s="103" t="s">
        <v>1360</v>
      </c>
      <c r="C200" s="103"/>
      <c r="D200" s="103"/>
      <c r="E200" s="105"/>
      <c r="F200" s="102"/>
      <c r="G200" s="96"/>
      <c r="H200" s="96"/>
      <c r="I200" s="103"/>
    </row>
    <row r="201" spans="1:9" s="113" customFormat="1">
      <c r="A201" s="103" t="s">
        <v>1551</v>
      </c>
      <c r="B201" s="103" t="s">
        <v>1360</v>
      </c>
      <c r="C201" s="103"/>
      <c r="D201" s="103"/>
      <c r="E201" s="102"/>
      <c r="F201" s="102"/>
      <c r="G201" s="96"/>
      <c r="H201" s="96"/>
      <c r="I201" s="103"/>
    </row>
    <row r="202" spans="1:9" s="113" customFormat="1">
      <c r="A202" s="103" t="s">
        <v>1552</v>
      </c>
      <c r="B202" s="103" t="s">
        <v>1359</v>
      </c>
      <c r="C202" s="103"/>
      <c r="D202" s="103"/>
      <c r="E202" s="102"/>
      <c r="F202" s="102"/>
      <c r="G202" s="105"/>
      <c r="H202" s="96"/>
      <c r="I202" s="103"/>
    </row>
    <row r="203" spans="1:9" s="113" customFormat="1">
      <c r="A203" s="103" t="s">
        <v>1553</v>
      </c>
      <c r="B203" s="103" t="s">
        <v>1360</v>
      </c>
      <c r="C203" s="103"/>
      <c r="D203" s="103"/>
      <c r="E203" s="105"/>
      <c r="F203" s="105"/>
      <c r="G203" s="96"/>
      <c r="H203" s="96"/>
      <c r="I203" s="103"/>
    </row>
    <row r="204" spans="1:9" s="113" customFormat="1">
      <c r="A204" s="103" t="s">
        <v>1554</v>
      </c>
      <c r="B204" s="103" t="s">
        <v>685</v>
      </c>
      <c r="C204" s="103"/>
      <c r="D204" s="103"/>
      <c r="E204" s="105"/>
      <c r="F204" s="102"/>
      <c r="G204" s="96"/>
      <c r="H204" s="96"/>
      <c r="I204" s="103"/>
    </row>
    <row r="205" spans="1:9" s="113" customFormat="1">
      <c r="A205" s="103" t="s">
        <v>1555</v>
      </c>
      <c r="B205" s="103" t="s">
        <v>1360</v>
      </c>
      <c r="C205" s="103"/>
      <c r="D205" s="103"/>
      <c r="E205" s="105"/>
      <c r="F205" s="105"/>
      <c r="G205" s="96"/>
      <c r="H205" s="96"/>
      <c r="I205" s="103"/>
    </row>
    <row r="206" spans="1:9" s="113" customFormat="1">
      <c r="A206" s="103" t="s">
        <v>1556</v>
      </c>
      <c r="B206" s="103" t="s">
        <v>674</v>
      </c>
      <c r="C206" s="103"/>
      <c r="D206" s="103"/>
      <c r="E206" s="105"/>
      <c r="F206" s="102"/>
      <c r="G206" s="96"/>
      <c r="H206" s="96"/>
      <c r="I206" s="103"/>
    </row>
    <row r="207" spans="1:9" s="113" customFormat="1">
      <c r="A207" s="103" t="s">
        <v>1557</v>
      </c>
      <c r="B207" s="103" t="s">
        <v>682</v>
      </c>
      <c r="C207" s="103"/>
      <c r="D207" s="103"/>
      <c r="E207" s="102"/>
      <c r="F207" s="105"/>
      <c r="G207" s="96"/>
      <c r="H207" s="96"/>
      <c r="I207" s="103"/>
    </row>
    <row r="208" spans="1:9" s="113" customFormat="1">
      <c r="A208" s="103" t="s">
        <v>1558</v>
      </c>
      <c r="B208" s="103" t="s">
        <v>1361</v>
      </c>
      <c r="C208" s="103"/>
      <c r="D208" s="103"/>
      <c r="E208" s="105"/>
      <c r="F208" s="102"/>
      <c r="G208" s="96"/>
      <c r="H208" s="96"/>
      <c r="I208" s="103"/>
    </row>
    <row r="209" spans="1:9" s="113" customFormat="1">
      <c r="A209" s="103" t="s">
        <v>1559</v>
      </c>
      <c r="B209" s="103" t="s">
        <v>724</v>
      </c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 t="s">
        <v>1560</v>
      </c>
      <c r="B210" s="103" t="s">
        <v>678</v>
      </c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 t="s">
        <v>1561</v>
      </c>
      <c r="B211" s="103" t="s">
        <v>681</v>
      </c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 t="s">
        <v>1562</v>
      </c>
      <c r="B212" s="103" t="s">
        <v>1476</v>
      </c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 t="s">
        <v>1563</v>
      </c>
      <c r="B213" s="103" t="s">
        <v>674</v>
      </c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 t="s">
        <v>1564</v>
      </c>
      <c r="B214" s="103" t="s">
        <v>678</v>
      </c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 t="s">
        <v>1565</v>
      </c>
      <c r="B215" s="103" t="s">
        <v>671</v>
      </c>
      <c r="C215" s="103"/>
      <c r="D215" s="103"/>
      <c r="E215" s="105"/>
      <c r="F215" s="105"/>
      <c r="G215" s="96"/>
      <c r="H215" s="96"/>
      <c r="I215" s="103"/>
    </row>
    <row r="216" spans="1:9" s="113" customFormat="1">
      <c r="A216" s="103" t="s">
        <v>1566</v>
      </c>
      <c r="B216" s="103" t="s">
        <v>1360</v>
      </c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 t="s">
        <v>1567</v>
      </c>
      <c r="B217" s="103" t="s">
        <v>1360</v>
      </c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3" t="s">
        <v>1568</v>
      </c>
      <c r="B218" s="103" t="s">
        <v>1569</v>
      </c>
      <c r="C218" s="103"/>
      <c r="D218" s="103"/>
      <c r="E218" s="102"/>
      <c r="F218" s="96"/>
      <c r="G218" s="96"/>
      <c r="H218" s="96"/>
      <c r="I218" s="103"/>
    </row>
    <row r="219" spans="1:9" s="113" customFormat="1">
      <c r="A219" s="104" t="s">
        <v>1570</v>
      </c>
      <c r="B219" s="104" t="s">
        <v>1358</v>
      </c>
      <c r="C219" s="104"/>
      <c r="D219" s="104"/>
      <c r="E219" s="105"/>
      <c r="F219" s="106"/>
      <c r="G219" s="96"/>
      <c r="H219" s="96"/>
      <c r="I219" s="104"/>
    </row>
    <row r="220" spans="1:9" s="113" customFormat="1">
      <c r="A220" s="103" t="s">
        <v>1571</v>
      </c>
      <c r="B220" s="103" t="s">
        <v>1359</v>
      </c>
      <c r="C220" s="103"/>
      <c r="D220" s="103"/>
      <c r="E220" s="105"/>
      <c r="F220" s="102"/>
      <c r="G220" s="96"/>
      <c r="H220" s="96"/>
      <c r="I220" s="103"/>
    </row>
    <row r="221" spans="1:9" s="113" customFormat="1">
      <c r="A221" s="103" t="s">
        <v>1572</v>
      </c>
      <c r="B221" s="103" t="s">
        <v>1538</v>
      </c>
      <c r="C221" s="103"/>
      <c r="D221" s="103"/>
      <c r="E221" s="102"/>
      <c r="F221" s="102"/>
      <c r="G221" s="96"/>
      <c r="H221" s="96"/>
      <c r="I221" s="103"/>
    </row>
    <row r="222" spans="1:9" s="113" customFormat="1">
      <c r="A222" s="103" t="s">
        <v>1573</v>
      </c>
      <c r="B222" s="103" t="s">
        <v>1361</v>
      </c>
      <c r="C222" s="103"/>
      <c r="D222" s="103"/>
      <c r="E222" s="102"/>
      <c r="F222" s="102"/>
      <c r="G222" s="105"/>
      <c r="H222" s="96"/>
      <c r="I222" s="103"/>
    </row>
    <row r="223" spans="1:9" s="113" customFormat="1">
      <c r="A223" s="103" t="s">
        <v>1574</v>
      </c>
      <c r="B223" s="103" t="s">
        <v>692</v>
      </c>
      <c r="C223" s="103"/>
      <c r="D223" s="103"/>
      <c r="E223" s="105"/>
      <c r="F223" s="105"/>
      <c r="G223" s="96"/>
      <c r="H223" s="96"/>
      <c r="I223" s="103"/>
    </row>
    <row r="224" spans="1:9" s="113" customFormat="1">
      <c r="A224" s="103" t="s">
        <v>1575</v>
      </c>
      <c r="B224" s="103" t="s">
        <v>692</v>
      </c>
      <c r="C224" s="103"/>
      <c r="D224" s="103"/>
      <c r="E224" s="105"/>
      <c r="F224" s="102"/>
      <c r="G224" s="96"/>
      <c r="H224" s="96"/>
      <c r="I224" s="103"/>
    </row>
    <row r="225" spans="1:9" s="113" customFormat="1">
      <c r="A225" s="103" t="s">
        <v>1576</v>
      </c>
      <c r="B225" s="103" t="s">
        <v>692</v>
      </c>
      <c r="C225" s="103"/>
      <c r="D225" s="103"/>
      <c r="E225" s="105"/>
      <c r="F225" s="105"/>
      <c r="G225" s="96"/>
      <c r="H225" s="96"/>
      <c r="I225" s="103"/>
    </row>
    <row r="226" spans="1:9" s="113" customFormat="1">
      <c r="A226" s="103" t="s">
        <v>1577</v>
      </c>
      <c r="B226" s="103" t="s">
        <v>692</v>
      </c>
      <c r="C226" s="103"/>
      <c r="D226" s="103"/>
      <c r="E226" s="105"/>
      <c r="F226" s="102"/>
      <c r="G226" s="96"/>
      <c r="H226" s="96"/>
      <c r="I226" s="103"/>
    </row>
    <row r="227" spans="1:9" s="113" customFormat="1">
      <c r="A227" s="103" t="s">
        <v>1578</v>
      </c>
      <c r="B227" s="103" t="s">
        <v>692</v>
      </c>
      <c r="C227" s="103"/>
      <c r="D227" s="103"/>
      <c r="E227" s="102"/>
      <c r="F227" s="105"/>
      <c r="G227" s="96"/>
      <c r="H227" s="96"/>
      <c r="I227" s="103"/>
    </row>
    <row r="228" spans="1:9" s="113" customFormat="1">
      <c r="A228" s="103" t="s">
        <v>1579</v>
      </c>
      <c r="B228" s="103" t="s">
        <v>692</v>
      </c>
      <c r="C228" s="103"/>
      <c r="D228" s="103"/>
      <c r="E228" s="105"/>
      <c r="F228" s="102"/>
      <c r="G228" s="96"/>
      <c r="H228" s="96"/>
      <c r="I228" s="103"/>
    </row>
    <row r="229" spans="1:9" s="113" customFormat="1">
      <c r="A229" s="103" t="s">
        <v>1580</v>
      </c>
      <c r="B229" s="103" t="s">
        <v>692</v>
      </c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 t="s">
        <v>1581</v>
      </c>
      <c r="B230" s="103" t="s">
        <v>692</v>
      </c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 t="s">
        <v>1582</v>
      </c>
      <c r="B231" s="103" t="s">
        <v>692</v>
      </c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 t="s">
        <v>1583</v>
      </c>
      <c r="B232" s="103" t="s">
        <v>692</v>
      </c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 t="s">
        <v>1584</v>
      </c>
      <c r="B233" s="103" t="s">
        <v>692</v>
      </c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 t="s">
        <v>1585</v>
      </c>
      <c r="B234" s="103" t="s">
        <v>692</v>
      </c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 t="s">
        <v>1586</v>
      </c>
      <c r="B235" s="103" t="s">
        <v>692</v>
      </c>
      <c r="C235" s="103"/>
      <c r="D235" s="103"/>
      <c r="E235" s="105"/>
      <c r="F235" s="105"/>
      <c r="G235" s="96"/>
      <c r="H235" s="96"/>
      <c r="I235" s="103"/>
    </row>
    <row r="236" spans="1:9" s="113" customFormat="1">
      <c r="A236" s="103" t="s">
        <v>1587</v>
      </c>
      <c r="B236" s="103" t="s">
        <v>692</v>
      </c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 t="s">
        <v>1588</v>
      </c>
      <c r="B237" s="103" t="s">
        <v>692</v>
      </c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3" t="s">
        <v>1589</v>
      </c>
      <c r="B238" s="103" t="s">
        <v>692</v>
      </c>
      <c r="C238" s="103"/>
      <c r="D238" s="103"/>
      <c r="E238" s="102"/>
      <c r="F238" s="96"/>
      <c r="G238" s="96"/>
      <c r="H238" s="96"/>
      <c r="I238" s="103"/>
    </row>
    <row r="239" spans="1:9" s="113" customFormat="1">
      <c r="A239" s="104" t="s">
        <v>1590</v>
      </c>
      <c r="B239" s="103" t="s">
        <v>692</v>
      </c>
      <c r="C239" s="104"/>
      <c r="D239" s="104"/>
      <c r="E239" s="105"/>
      <c r="F239" s="106"/>
      <c r="G239" s="96"/>
      <c r="H239" s="96"/>
      <c r="I239" s="104"/>
    </row>
    <row r="240" spans="1:9" s="113" customFormat="1">
      <c r="A240" s="103" t="s">
        <v>1591</v>
      </c>
      <c r="B240" s="103" t="s">
        <v>692</v>
      </c>
      <c r="C240" s="103"/>
      <c r="D240" s="103"/>
      <c r="E240" s="105"/>
      <c r="F240" s="102"/>
      <c r="G240" s="96"/>
      <c r="H240" s="96"/>
      <c r="I240" s="103"/>
    </row>
    <row r="241" spans="1:9" s="113" customFormat="1">
      <c r="A241" s="103" t="s">
        <v>1592</v>
      </c>
      <c r="B241" s="103" t="s">
        <v>692</v>
      </c>
      <c r="C241" s="103"/>
      <c r="D241" s="103"/>
      <c r="E241" s="102"/>
      <c r="F241" s="102"/>
      <c r="G241" s="96"/>
      <c r="H241" s="96"/>
      <c r="I241" s="103"/>
    </row>
    <row r="242" spans="1:9" s="113" customFormat="1">
      <c r="A242" s="103" t="s">
        <v>1593</v>
      </c>
      <c r="B242" s="103" t="s">
        <v>1420</v>
      </c>
      <c r="C242" s="103"/>
      <c r="D242" s="103"/>
      <c r="E242" s="102"/>
      <c r="F242" s="102"/>
      <c r="G242" s="105"/>
      <c r="H242" s="96"/>
      <c r="I242" s="103"/>
    </row>
    <row r="243" spans="1:9" s="113" customFormat="1">
      <c r="A243" s="103" t="s">
        <v>1594</v>
      </c>
      <c r="B243" s="103" t="s">
        <v>1477</v>
      </c>
      <c r="C243" s="103"/>
      <c r="D243" s="103"/>
      <c r="E243" s="105"/>
      <c r="F243" s="105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2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5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5"/>
      <c r="F246" s="102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2"/>
      <c r="F247" s="105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2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5"/>
      <c r="F255" s="105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3"/>
      <c r="B258" s="103"/>
      <c r="C258" s="103"/>
      <c r="D258" s="103"/>
      <c r="E258" s="102"/>
      <c r="F258" s="96"/>
      <c r="G258" s="96"/>
      <c r="H258" s="96"/>
      <c r="I258" s="103"/>
    </row>
    <row r="259" spans="1:9" s="113" customFormat="1">
      <c r="A259" s="104"/>
      <c r="B259" s="104"/>
      <c r="C259" s="104"/>
      <c r="D259" s="104"/>
      <c r="E259" s="105"/>
      <c r="F259" s="106"/>
      <c r="G259" s="96"/>
      <c r="H259" s="96"/>
      <c r="I259" s="104"/>
    </row>
    <row r="260" spans="1:9" s="113" customFormat="1">
      <c r="A260" s="103"/>
      <c r="B260" s="103"/>
      <c r="C260" s="103"/>
      <c r="D260" s="103"/>
      <c r="E260" s="105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96"/>
      <c r="H261" s="96"/>
      <c r="I261" s="103"/>
    </row>
    <row r="262" spans="1:9" s="113" customFormat="1">
      <c r="A262" s="103"/>
      <c r="B262" s="103"/>
      <c r="C262" s="103"/>
      <c r="D262" s="103"/>
      <c r="E262" s="102"/>
      <c r="F262" s="102"/>
      <c r="G262" s="105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5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2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5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5"/>
      <c r="F266" s="102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2"/>
      <c r="F267" s="105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2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5"/>
      <c r="F275" s="105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3"/>
      <c r="B278" s="103"/>
      <c r="C278" s="103"/>
      <c r="D278" s="103"/>
      <c r="E278" s="102"/>
      <c r="F278" s="96"/>
      <c r="G278" s="96"/>
      <c r="H278" s="96"/>
      <c r="I278" s="103"/>
    </row>
    <row r="279" spans="1:9" s="113" customFormat="1">
      <c r="A279" s="104"/>
      <c r="B279" s="104"/>
      <c r="C279" s="104"/>
      <c r="D279" s="104"/>
      <c r="E279" s="105"/>
      <c r="F279" s="106"/>
      <c r="G279" s="96"/>
      <c r="H279" s="96"/>
      <c r="I279" s="104"/>
    </row>
    <row r="280" spans="1:9" s="113" customFormat="1">
      <c r="A280" s="103"/>
      <c r="B280" s="103"/>
      <c r="C280" s="103"/>
      <c r="D280" s="103"/>
      <c r="E280" s="105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96"/>
      <c r="H281" s="96"/>
      <c r="I281" s="103"/>
    </row>
    <row r="282" spans="1:9" s="113" customFormat="1">
      <c r="A282" s="103"/>
      <c r="B282" s="103"/>
      <c r="C282" s="103"/>
      <c r="D282" s="103"/>
      <c r="E282" s="102"/>
      <c r="F282" s="102"/>
      <c r="G282" s="105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5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2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5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5"/>
      <c r="F286" s="102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2"/>
      <c r="F287" s="105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2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5"/>
      <c r="F295" s="105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3"/>
      <c r="B298" s="103"/>
      <c r="C298" s="103"/>
      <c r="D298" s="103"/>
      <c r="E298" s="102"/>
      <c r="F298" s="96"/>
      <c r="G298" s="96"/>
      <c r="H298" s="96"/>
      <c r="I298" s="103"/>
    </row>
    <row r="299" spans="1:9" s="113" customFormat="1">
      <c r="A299" s="104"/>
      <c r="B299" s="104"/>
      <c r="C299" s="104"/>
      <c r="D299" s="104"/>
      <c r="E299" s="105"/>
      <c r="F299" s="106"/>
      <c r="G299" s="96"/>
      <c r="H299" s="96"/>
      <c r="I299" s="104"/>
    </row>
    <row r="300" spans="1:9" s="113" customFormat="1">
      <c r="A300" s="103"/>
      <c r="B300" s="103"/>
      <c r="C300" s="103"/>
      <c r="D300" s="103"/>
      <c r="E300" s="105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96"/>
      <c r="H301" s="96"/>
      <c r="I301" s="103"/>
    </row>
    <row r="302" spans="1:9" s="113" customFormat="1">
      <c r="A302" s="103"/>
      <c r="B302" s="103"/>
      <c r="C302" s="103"/>
      <c r="D302" s="103"/>
      <c r="E302" s="102"/>
      <c r="F302" s="102"/>
      <c r="G302" s="105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5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2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5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5"/>
      <c r="F306" s="102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2"/>
      <c r="F307" s="105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2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5"/>
      <c r="F315" s="105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03"/>
      <c r="B318" s="103"/>
      <c r="C318" s="103"/>
      <c r="D318" s="103"/>
      <c r="E318" s="102"/>
      <c r="F318" s="96"/>
      <c r="G318" s="96"/>
      <c r="H318" s="96"/>
      <c r="I318" s="103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  <row r="748" spans="1:9" s="113" customFormat="1">
      <c r="A748" s="116"/>
      <c r="B748" s="116"/>
      <c r="C748" s="116"/>
      <c r="D748" s="116"/>
      <c r="E748" s="116"/>
      <c r="I748" s="116"/>
    </row>
  </sheetData>
  <protectedRanges>
    <protectedRange password="CC3D" sqref="A3:I318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8">
    <cfRule type="cellIs" dxfId="52" priority="28" operator="equal">
      <formula>0</formula>
    </cfRule>
  </conditionalFormatting>
  <conditionalFormatting sqref="A59:H78">
    <cfRule type="cellIs" dxfId="51" priority="27" operator="equal">
      <formula>0</formula>
    </cfRule>
  </conditionalFormatting>
  <conditionalFormatting sqref="A79:H98">
    <cfRule type="cellIs" dxfId="50" priority="26" operator="equal">
      <formula>0</formula>
    </cfRule>
  </conditionalFormatting>
  <conditionalFormatting sqref="A99:H110 B111:H118">
    <cfRule type="cellIs" dxfId="49" priority="25" operator="equal">
      <formula>0</formula>
    </cfRule>
  </conditionalFormatting>
  <conditionalFormatting sqref="A119:H138 A111:A118">
    <cfRule type="cellIs" dxfId="48" priority="24" operator="equal">
      <formula>0</formula>
    </cfRule>
  </conditionalFormatting>
  <conditionalFormatting sqref="A139:H158">
    <cfRule type="cellIs" dxfId="47" priority="23" operator="equal">
      <formula>0</formula>
    </cfRule>
  </conditionalFormatting>
  <conditionalFormatting sqref="A159:H178">
    <cfRule type="cellIs" dxfId="46" priority="22" operator="equal">
      <formula>0</formula>
    </cfRule>
  </conditionalFormatting>
  <conditionalFormatting sqref="A179:H198 B199:B201">
    <cfRule type="cellIs" dxfId="45" priority="21" operator="equal">
      <formula>0</formula>
    </cfRule>
  </conditionalFormatting>
  <conditionalFormatting sqref="A202:H218 A199:A201 C199:H201">
    <cfRule type="cellIs" dxfId="44" priority="20" operator="equal">
      <formula>0</formula>
    </cfRule>
  </conditionalFormatting>
  <conditionalFormatting sqref="A219:H223 A224:A238 C224:H238 B224:B241">
    <cfRule type="cellIs" dxfId="43" priority="19" operator="equal">
      <formula>0</formula>
    </cfRule>
  </conditionalFormatting>
  <conditionalFormatting sqref="A242:H258 A239:A241 C239:H241">
    <cfRule type="cellIs" dxfId="42" priority="18" operator="equal">
      <formula>0</formula>
    </cfRule>
  </conditionalFormatting>
  <conditionalFormatting sqref="A259:H278">
    <cfRule type="cellIs" dxfId="41" priority="17" operator="equal">
      <formula>0</formula>
    </cfRule>
  </conditionalFormatting>
  <conditionalFormatting sqref="A279:H298">
    <cfRule type="cellIs" dxfId="40" priority="16" operator="equal">
      <formula>0</formula>
    </cfRule>
  </conditionalFormatting>
  <conditionalFormatting sqref="A299:H318">
    <cfRule type="cellIs" dxfId="39" priority="15" operator="equal">
      <formula>0</formula>
    </cfRule>
  </conditionalFormatting>
  <conditionalFormatting sqref="I3:I58">
    <cfRule type="cellIs" dxfId="38" priority="14" operator="equal">
      <formula>0</formula>
    </cfRule>
  </conditionalFormatting>
  <conditionalFormatting sqref="I59:I78">
    <cfRule type="cellIs" dxfId="37" priority="13" operator="equal">
      <formula>0</formula>
    </cfRule>
  </conditionalFormatting>
  <conditionalFormatting sqref="I79:I98">
    <cfRule type="cellIs" dxfId="36" priority="12" operator="equal">
      <formula>0</formula>
    </cfRule>
  </conditionalFormatting>
  <conditionalFormatting sqref="I99:I118">
    <cfRule type="cellIs" dxfId="35" priority="11" operator="equal">
      <formula>0</formula>
    </cfRule>
  </conditionalFormatting>
  <conditionalFormatting sqref="I119:I138">
    <cfRule type="cellIs" dxfId="34" priority="10" operator="equal">
      <formula>0</formula>
    </cfRule>
  </conditionalFormatting>
  <conditionalFormatting sqref="I139:I158">
    <cfRule type="cellIs" dxfId="33" priority="9" operator="equal">
      <formula>0</formula>
    </cfRule>
  </conditionalFormatting>
  <conditionalFormatting sqref="I159:I178">
    <cfRule type="cellIs" dxfId="32" priority="8" operator="equal">
      <formula>0</formula>
    </cfRule>
  </conditionalFormatting>
  <conditionalFormatting sqref="I179:I198">
    <cfRule type="cellIs" dxfId="31" priority="7" operator="equal">
      <formula>0</formula>
    </cfRule>
  </conditionalFormatting>
  <conditionalFormatting sqref="I199:I218">
    <cfRule type="cellIs" dxfId="30" priority="6" operator="equal">
      <formula>0</formula>
    </cfRule>
  </conditionalFormatting>
  <conditionalFormatting sqref="I219:I238">
    <cfRule type="cellIs" dxfId="29" priority="5" operator="equal">
      <formula>0</formula>
    </cfRule>
  </conditionalFormatting>
  <conditionalFormatting sqref="I239:I258">
    <cfRule type="cellIs" dxfId="28" priority="4" operator="equal">
      <formula>0</formula>
    </cfRule>
  </conditionalFormatting>
  <conditionalFormatting sqref="I259:I278">
    <cfRule type="cellIs" dxfId="27" priority="3" operator="equal">
      <formula>0</formula>
    </cfRule>
  </conditionalFormatting>
  <conditionalFormatting sqref="I279:I298">
    <cfRule type="cellIs" dxfId="26" priority="2" operator="equal">
      <formula>0</formula>
    </cfRule>
  </conditionalFormatting>
  <conditionalFormatting sqref="I299:I318">
    <cfRule type="cellIs" dxfId="25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L1196"/>
  <sheetViews>
    <sheetView rightToLeft="1" zoomScale="150" zoomScaleNormal="15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6" sqref="C6"/>
    </sheetView>
  </sheetViews>
  <sheetFormatPr baseColWidth="10" defaultColWidth="9.140625" defaultRowHeight="15"/>
  <cols>
    <col min="1" max="1" width="33" style="98" customWidth="1"/>
    <col min="2" max="2" width="15" style="153" customWidth="1"/>
    <col min="3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24" t="s">
        <v>68</v>
      </c>
      <c r="B1" s="224" t="s">
        <v>793</v>
      </c>
      <c r="C1" s="224" t="s">
        <v>795</v>
      </c>
      <c r="D1" s="224" t="s">
        <v>799</v>
      </c>
    </row>
    <row r="2" spans="1:10" s="113" customFormat="1" ht="23.25" customHeight="1">
      <c r="A2" s="224"/>
      <c r="B2" s="224"/>
      <c r="C2" s="224"/>
      <c r="D2" s="224"/>
    </row>
    <row r="3" spans="1:10" s="113" customFormat="1">
      <c r="A3" s="137" t="s">
        <v>944</v>
      </c>
      <c r="B3" s="146">
        <v>6</v>
      </c>
      <c r="C3" s="101"/>
      <c r="D3" s="101"/>
      <c r="J3" s="113" t="s">
        <v>796</v>
      </c>
    </row>
    <row r="4" spans="1:10" s="113" customFormat="1">
      <c r="A4" s="103" t="s">
        <v>945</v>
      </c>
      <c r="B4" s="147">
        <v>8</v>
      </c>
      <c r="C4" s="103"/>
      <c r="D4" s="103"/>
      <c r="J4" s="113" t="s">
        <v>797</v>
      </c>
    </row>
    <row r="5" spans="1:10" s="113" customFormat="1">
      <c r="A5" s="103" t="s">
        <v>969</v>
      </c>
      <c r="B5" s="147">
        <v>10</v>
      </c>
      <c r="C5" s="103"/>
      <c r="D5" s="103"/>
      <c r="J5" s="113" t="s">
        <v>798</v>
      </c>
    </row>
    <row r="6" spans="1:10" s="113" customFormat="1">
      <c r="A6" s="104" t="s">
        <v>968</v>
      </c>
      <c r="B6" s="148">
        <v>10</v>
      </c>
      <c r="C6" s="104"/>
      <c r="D6" s="104"/>
      <c r="J6" s="113" t="s">
        <v>779</v>
      </c>
    </row>
    <row r="7" spans="1:10" s="113" customFormat="1">
      <c r="A7" s="104" t="s">
        <v>946</v>
      </c>
      <c r="B7" s="148">
        <v>9</v>
      </c>
      <c r="C7" s="104"/>
      <c r="D7" s="104"/>
    </row>
    <row r="8" spans="1:10" s="113" customFormat="1">
      <c r="A8" s="103" t="s">
        <v>947</v>
      </c>
      <c r="B8" s="147">
        <v>8</v>
      </c>
      <c r="C8" s="103"/>
      <c r="D8" s="103"/>
    </row>
    <row r="9" spans="1:10" s="113" customFormat="1">
      <c r="A9" s="103" t="s">
        <v>948</v>
      </c>
      <c r="B9" s="147">
        <v>9</v>
      </c>
      <c r="C9" s="103"/>
      <c r="D9" s="103"/>
    </row>
    <row r="10" spans="1:10" s="113" customFormat="1">
      <c r="A10" s="103" t="s">
        <v>967</v>
      </c>
      <c r="B10" s="147">
        <v>10</v>
      </c>
      <c r="C10" s="103"/>
      <c r="D10" s="103"/>
    </row>
    <row r="11" spans="1:10" s="113" customFormat="1">
      <c r="A11" s="103" t="s">
        <v>966</v>
      </c>
      <c r="B11" s="147">
        <v>10</v>
      </c>
      <c r="C11" s="103"/>
      <c r="D11" s="103"/>
    </row>
    <row r="12" spans="1:10" s="113" customFormat="1">
      <c r="A12" s="103" t="s">
        <v>965</v>
      </c>
      <c r="B12" s="147">
        <v>10</v>
      </c>
      <c r="C12" s="103"/>
      <c r="D12" s="103"/>
    </row>
    <row r="13" spans="1:10" s="113" customFormat="1">
      <c r="A13" s="103" t="s">
        <v>964</v>
      </c>
      <c r="B13" s="147">
        <v>9</v>
      </c>
      <c r="C13" s="103"/>
      <c r="D13" s="103"/>
    </row>
    <row r="14" spans="1:10" s="113" customFormat="1">
      <c r="A14" s="103" t="s">
        <v>963</v>
      </c>
      <c r="B14" s="147">
        <v>6</v>
      </c>
      <c r="C14" s="103"/>
      <c r="D14" s="103"/>
    </row>
    <row r="15" spans="1:10" s="113" customFormat="1">
      <c r="A15" s="103" t="s">
        <v>962</v>
      </c>
      <c r="B15" s="147">
        <v>10</v>
      </c>
      <c r="C15" s="103"/>
      <c r="D15" s="103"/>
    </row>
    <row r="16" spans="1:10" s="113" customFormat="1">
      <c r="A16" s="103" t="s">
        <v>961</v>
      </c>
      <c r="B16" s="147">
        <v>7</v>
      </c>
      <c r="C16" s="103"/>
      <c r="D16" s="103"/>
    </row>
    <row r="17" spans="1:4" s="113" customFormat="1">
      <c r="A17" s="103" t="s">
        <v>970</v>
      </c>
      <c r="B17" s="147">
        <v>10</v>
      </c>
      <c r="C17" s="103"/>
      <c r="D17" s="103"/>
    </row>
    <row r="18" spans="1:4" s="113" customFormat="1">
      <c r="A18" s="103" t="s">
        <v>949</v>
      </c>
      <c r="B18" s="147">
        <v>8</v>
      </c>
      <c r="C18" s="103"/>
      <c r="D18" s="103"/>
    </row>
    <row r="19" spans="1:4" s="113" customFormat="1">
      <c r="A19" s="103" t="s">
        <v>950</v>
      </c>
      <c r="B19" s="147">
        <v>8</v>
      </c>
      <c r="C19" s="103"/>
      <c r="D19" s="103"/>
    </row>
    <row r="20" spans="1:4" s="113" customFormat="1">
      <c r="A20" s="103" t="s">
        <v>960</v>
      </c>
      <c r="B20" s="147">
        <v>10</v>
      </c>
      <c r="C20" s="103"/>
      <c r="D20" s="103"/>
    </row>
    <row r="21" spans="1:4" s="113" customFormat="1">
      <c r="A21" s="103" t="s">
        <v>959</v>
      </c>
      <c r="B21" s="147">
        <v>8</v>
      </c>
      <c r="C21" s="103"/>
      <c r="D21" s="103"/>
    </row>
    <row r="22" spans="1:4" s="113" customFormat="1">
      <c r="A22" s="103" t="s">
        <v>958</v>
      </c>
      <c r="B22" s="147">
        <v>10</v>
      </c>
      <c r="C22" s="103"/>
      <c r="D22" s="103"/>
    </row>
    <row r="23" spans="1:4" s="113" customFormat="1">
      <c r="A23" s="103" t="s">
        <v>957</v>
      </c>
      <c r="B23" s="147">
        <v>8</v>
      </c>
      <c r="C23" s="103"/>
      <c r="D23" s="103"/>
    </row>
    <row r="24" spans="1:4" s="113" customFormat="1">
      <c r="A24" s="103" t="s">
        <v>956</v>
      </c>
      <c r="B24" s="147">
        <v>10</v>
      </c>
      <c r="C24" s="103"/>
      <c r="D24" s="103"/>
    </row>
    <row r="25" spans="1:4" s="113" customFormat="1">
      <c r="A25" s="103" t="s">
        <v>955</v>
      </c>
      <c r="B25" s="147">
        <v>10</v>
      </c>
      <c r="C25" s="103"/>
      <c r="D25" s="103"/>
    </row>
    <row r="26" spans="1:4" s="113" customFormat="1">
      <c r="A26" s="103" t="s">
        <v>954</v>
      </c>
      <c r="B26" s="147">
        <v>8</v>
      </c>
      <c r="C26" s="103"/>
      <c r="D26" s="103"/>
    </row>
    <row r="27" spans="1:4" s="113" customFormat="1">
      <c r="A27" s="107" t="s">
        <v>953</v>
      </c>
      <c r="B27" s="149">
        <v>10</v>
      </c>
      <c r="C27" s="107"/>
      <c r="D27" s="107"/>
    </row>
    <row r="28" spans="1:4" s="113" customFormat="1">
      <c r="A28" s="99" t="s">
        <v>952</v>
      </c>
      <c r="B28" s="146">
        <v>7</v>
      </c>
      <c r="C28" s="100"/>
      <c r="D28" s="100"/>
    </row>
    <row r="29" spans="1:4" s="113" customFormat="1">
      <c r="A29" s="99" t="s">
        <v>951</v>
      </c>
      <c r="B29" s="146">
        <v>8</v>
      </c>
      <c r="C29" s="100"/>
      <c r="D29" s="100"/>
    </row>
    <row r="30" spans="1:4" s="113" customFormat="1">
      <c r="A30" s="99" t="s">
        <v>971</v>
      </c>
      <c r="B30" s="146">
        <v>9</v>
      </c>
      <c r="C30" s="100"/>
      <c r="D30" s="100"/>
    </row>
    <row r="31" spans="1:4" s="113" customFormat="1">
      <c r="A31" s="99" t="s">
        <v>972</v>
      </c>
      <c r="B31" s="146">
        <v>9</v>
      </c>
      <c r="C31" s="100"/>
      <c r="D31" s="100"/>
    </row>
    <row r="32" spans="1:4" s="113" customFormat="1">
      <c r="A32" s="99" t="s">
        <v>973</v>
      </c>
      <c r="B32" s="146">
        <v>9</v>
      </c>
      <c r="C32" s="100"/>
      <c r="D32" s="100"/>
    </row>
    <row r="33" spans="1:4" s="113" customFormat="1">
      <c r="A33" s="99" t="s">
        <v>974</v>
      </c>
      <c r="B33" s="146">
        <v>8</v>
      </c>
      <c r="C33" s="100"/>
      <c r="D33" s="100"/>
    </row>
    <row r="34" spans="1:4" s="113" customFormat="1">
      <c r="A34" s="99" t="s">
        <v>975</v>
      </c>
      <c r="B34" s="146">
        <v>10</v>
      </c>
      <c r="C34" s="100"/>
      <c r="D34" s="100"/>
    </row>
    <row r="35" spans="1:4" s="113" customFormat="1">
      <c r="A35" s="99" t="s">
        <v>976</v>
      </c>
      <c r="B35" s="146">
        <v>9</v>
      </c>
      <c r="C35" s="100"/>
      <c r="D35" s="100"/>
    </row>
    <row r="36" spans="1:4" s="113" customFormat="1">
      <c r="A36" s="99" t="s">
        <v>977</v>
      </c>
      <c r="B36" s="146">
        <v>10</v>
      </c>
      <c r="C36" s="100"/>
      <c r="D36" s="100"/>
    </row>
    <row r="37" spans="1:4" s="113" customFormat="1">
      <c r="A37" s="99" t="s">
        <v>978</v>
      </c>
      <c r="B37" s="146">
        <v>9</v>
      </c>
      <c r="C37" s="100"/>
      <c r="D37" s="100"/>
    </row>
    <row r="38" spans="1:4" s="113" customFormat="1">
      <c r="A38" s="99" t="s">
        <v>979</v>
      </c>
      <c r="B38" s="146">
        <v>9</v>
      </c>
      <c r="C38" s="100"/>
      <c r="D38" s="100"/>
    </row>
    <row r="39" spans="1:4" s="113" customFormat="1">
      <c r="A39" s="99" t="s">
        <v>980</v>
      </c>
      <c r="B39" s="146">
        <v>9</v>
      </c>
      <c r="C39" s="100"/>
      <c r="D39" s="100"/>
    </row>
    <row r="40" spans="1:4" s="113" customFormat="1">
      <c r="A40" s="108" t="s">
        <v>981</v>
      </c>
      <c r="B40" s="150">
        <v>10</v>
      </c>
      <c r="C40" s="108"/>
      <c r="D40" s="108"/>
    </row>
    <row r="41" spans="1:4" s="113" customFormat="1">
      <c r="A41" s="108" t="s">
        <v>982</v>
      </c>
      <c r="B41" s="150">
        <v>8</v>
      </c>
      <c r="C41" s="108"/>
      <c r="D41" s="108"/>
    </row>
    <row r="42" spans="1:4" s="113" customFormat="1">
      <c r="A42" s="108" t="s">
        <v>983</v>
      </c>
      <c r="B42" s="150">
        <v>10</v>
      </c>
      <c r="C42" s="108"/>
      <c r="D42" s="108"/>
    </row>
    <row r="43" spans="1:4" s="113" customFormat="1">
      <c r="A43" s="108" t="s">
        <v>984</v>
      </c>
      <c r="B43" s="150">
        <v>9</v>
      </c>
      <c r="C43" s="108"/>
      <c r="D43" s="108"/>
    </row>
    <row r="44" spans="1:4" s="113" customFormat="1">
      <c r="A44" s="108" t="s">
        <v>985</v>
      </c>
      <c r="B44" s="150">
        <v>8</v>
      </c>
      <c r="C44" s="108"/>
      <c r="D44" s="108"/>
    </row>
    <row r="45" spans="1:4" s="113" customFormat="1">
      <c r="A45" s="108" t="s">
        <v>986</v>
      </c>
      <c r="B45" s="150">
        <v>8</v>
      </c>
      <c r="C45" s="108"/>
      <c r="D45" s="108"/>
    </row>
    <row r="46" spans="1:4" s="113" customFormat="1">
      <c r="A46" s="108" t="s">
        <v>987</v>
      </c>
      <c r="B46" s="150">
        <v>9</v>
      </c>
      <c r="C46" s="108"/>
      <c r="D46" s="108"/>
    </row>
    <row r="47" spans="1:4" s="113" customFormat="1">
      <c r="A47" s="108" t="s">
        <v>988</v>
      </c>
      <c r="B47" s="150">
        <v>8</v>
      </c>
      <c r="C47" s="108"/>
      <c r="D47" s="108"/>
    </row>
    <row r="48" spans="1:4" s="113" customFormat="1">
      <c r="A48" s="65" t="s">
        <v>989</v>
      </c>
      <c r="B48" s="151">
        <v>9</v>
      </c>
      <c r="C48" s="97"/>
      <c r="D48" s="97"/>
    </row>
    <row r="49" spans="1:4" s="113" customFormat="1">
      <c r="A49" s="65" t="s">
        <v>990</v>
      </c>
      <c r="B49" s="151">
        <v>10</v>
      </c>
      <c r="C49" s="97"/>
      <c r="D49" s="97"/>
    </row>
    <row r="50" spans="1:4" s="113" customFormat="1">
      <c r="A50" s="138" t="s">
        <v>991</v>
      </c>
      <c r="B50" s="152">
        <v>7</v>
      </c>
      <c r="C50" s="96"/>
      <c r="D50" s="96"/>
    </row>
    <row r="51" spans="1:4" s="113" customFormat="1">
      <c r="A51" s="138" t="s">
        <v>992</v>
      </c>
      <c r="B51" s="152">
        <v>10</v>
      </c>
      <c r="C51" s="96"/>
      <c r="D51" s="96"/>
    </row>
    <row r="52" spans="1:4" s="113" customFormat="1">
      <c r="A52" s="138" t="s">
        <v>993</v>
      </c>
      <c r="B52" s="152">
        <v>10</v>
      </c>
      <c r="C52" s="96"/>
      <c r="D52" s="96"/>
    </row>
    <row r="53" spans="1:4" s="113" customFormat="1">
      <c r="A53" s="138" t="s">
        <v>994</v>
      </c>
      <c r="B53" s="152">
        <v>10</v>
      </c>
      <c r="C53" s="96"/>
      <c r="D53" s="96"/>
    </row>
    <row r="54" spans="1:4" s="113" customFormat="1">
      <c r="A54" s="138" t="s">
        <v>995</v>
      </c>
      <c r="B54" s="152">
        <v>10</v>
      </c>
      <c r="C54" s="96"/>
      <c r="D54" s="96"/>
    </row>
    <row r="55" spans="1:4" s="113" customFormat="1">
      <c r="A55" s="138" t="s">
        <v>996</v>
      </c>
      <c r="B55" s="152">
        <v>8</v>
      </c>
      <c r="C55" s="96"/>
      <c r="D55" s="96"/>
    </row>
    <row r="56" spans="1:4" s="113" customFormat="1">
      <c r="A56" s="138" t="s">
        <v>997</v>
      </c>
      <c r="B56" s="152">
        <v>8</v>
      </c>
      <c r="C56" s="96"/>
      <c r="D56" s="96"/>
    </row>
    <row r="57" spans="1:4" s="113" customFormat="1">
      <c r="A57" s="138" t="s">
        <v>1006</v>
      </c>
      <c r="B57" s="152">
        <v>8</v>
      </c>
      <c r="C57" s="96"/>
      <c r="D57" s="96"/>
    </row>
    <row r="58" spans="1:4" s="113" customFormat="1">
      <c r="A58" s="104" t="s">
        <v>1007</v>
      </c>
      <c r="B58" s="148">
        <v>8</v>
      </c>
      <c r="C58" s="104"/>
      <c r="D58" s="104"/>
    </row>
    <row r="59" spans="1:4" s="113" customFormat="1">
      <c r="A59" s="103" t="s">
        <v>1008</v>
      </c>
      <c r="B59" s="147">
        <v>10</v>
      </c>
      <c r="C59" s="103"/>
      <c r="D59" s="103"/>
    </row>
    <row r="60" spans="1:4" s="113" customFormat="1">
      <c r="A60" s="103" t="s">
        <v>1009</v>
      </c>
      <c r="B60" s="147">
        <v>8</v>
      </c>
      <c r="C60" s="103"/>
      <c r="D60" s="103"/>
    </row>
    <row r="61" spans="1:4" s="113" customFormat="1">
      <c r="A61" s="103" t="s">
        <v>1010</v>
      </c>
      <c r="B61" s="147">
        <v>9</v>
      </c>
      <c r="C61" s="103"/>
      <c r="D61" s="103"/>
    </row>
    <row r="62" spans="1:4" s="113" customFormat="1">
      <c r="A62" s="103" t="s">
        <v>1011</v>
      </c>
      <c r="B62" s="147">
        <v>9</v>
      </c>
      <c r="C62" s="103"/>
      <c r="D62" s="103"/>
    </row>
    <row r="63" spans="1:4" s="113" customFormat="1">
      <c r="A63" s="103" t="s">
        <v>1012</v>
      </c>
      <c r="B63" s="147">
        <v>9</v>
      </c>
      <c r="C63" s="103"/>
      <c r="D63" s="103"/>
    </row>
    <row r="64" spans="1:4" s="113" customFormat="1">
      <c r="A64" s="103" t="s">
        <v>1013</v>
      </c>
      <c r="B64" s="147">
        <v>8</v>
      </c>
      <c r="C64" s="103"/>
      <c r="D64" s="103"/>
    </row>
    <row r="65" spans="1:4" s="113" customFormat="1">
      <c r="A65" s="103" t="s">
        <v>1014</v>
      </c>
      <c r="B65" s="147">
        <v>10</v>
      </c>
      <c r="C65" s="103"/>
      <c r="D65" s="103"/>
    </row>
    <row r="66" spans="1:4" s="113" customFormat="1">
      <c r="A66" s="103" t="s">
        <v>1015</v>
      </c>
      <c r="B66" s="147">
        <v>10</v>
      </c>
      <c r="C66" s="103"/>
      <c r="D66" s="103"/>
    </row>
    <row r="67" spans="1:4" s="113" customFormat="1">
      <c r="A67" s="103" t="s">
        <v>1016</v>
      </c>
      <c r="B67" s="147">
        <v>10</v>
      </c>
      <c r="C67" s="103"/>
      <c r="D67" s="103"/>
    </row>
    <row r="68" spans="1:4" s="113" customFormat="1">
      <c r="A68" s="103" t="s">
        <v>1017</v>
      </c>
      <c r="B68" s="147">
        <v>8</v>
      </c>
      <c r="C68" s="103"/>
      <c r="D68" s="103"/>
    </row>
    <row r="69" spans="1:4" s="113" customFormat="1">
      <c r="A69" s="103" t="s">
        <v>1018</v>
      </c>
      <c r="B69" s="147">
        <v>10</v>
      </c>
      <c r="C69" s="103"/>
      <c r="D69" s="103"/>
    </row>
    <row r="70" spans="1:4" s="113" customFormat="1">
      <c r="A70" s="103" t="s">
        <v>1019</v>
      </c>
      <c r="B70" s="147">
        <v>10</v>
      </c>
      <c r="C70" s="103"/>
      <c r="D70" s="103"/>
    </row>
    <row r="71" spans="1:4" s="113" customFormat="1">
      <c r="A71" s="103" t="s">
        <v>1020</v>
      </c>
      <c r="B71" s="147">
        <v>10</v>
      </c>
      <c r="C71" s="103"/>
      <c r="D71" s="103"/>
    </row>
    <row r="72" spans="1:4" s="113" customFormat="1">
      <c r="A72" s="103" t="s">
        <v>1021</v>
      </c>
      <c r="B72" s="147">
        <v>8</v>
      </c>
      <c r="C72" s="103"/>
      <c r="D72" s="103"/>
    </row>
    <row r="73" spans="1:4" s="113" customFormat="1">
      <c r="A73" s="103" t="s">
        <v>1022</v>
      </c>
      <c r="B73" s="147">
        <v>8</v>
      </c>
      <c r="C73" s="103"/>
      <c r="D73" s="103"/>
    </row>
    <row r="74" spans="1:4" s="113" customFormat="1">
      <c r="A74" s="103" t="s">
        <v>1023</v>
      </c>
      <c r="B74" s="147">
        <v>8</v>
      </c>
      <c r="C74" s="103"/>
      <c r="D74" s="103"/>
    </row>
    <row r="75" spans="1:4" s="113" customFormat="1">
      <c r="A75" s="103" t="s">
        <v>1024</v>
      </c>
      <c r="B75" s="147">
        <v>10</v>
      </c>
      <c r="C75" s="103"/>
      <c r="D75" s="103"/>
    </row>
    <row r="76" spans="1:4" s="113" customFormat="1">
      <c r="A76" s="103" t="s">
        <v>1025</v>
      </c>
      <c r="B76" s="147">
        <v>9</v>
      </c>
      <c r="C76" s="103"/>
      <c r="D76" s="103"/>
    </row>
    <row r="77" spans="1:4" s="113" customFormat="1">
      <c r="A77" s="103" t="s">
        <v>1026</v>
      </c>
      <c r="B77" s="147">
        <v>8</v>
      </c>
      <c r="C77" s="103"/>
      <c r="D77" s="103"/>
    </row>
    <row r="78" spans="1:4" s="113" customFormat="1">
      <c r="A78" s="104" t="s">
        <v>1027</v>
      </c>
      <c r="B78" s="148">
        <v>6</v>
      </c>
      <c r="C78" s="104"/>
      <c r="D78" s="104"/>
    </row>
    <row r="79" spans="1:4" s="113" customFormat="1">
      <c r="A79" s="103" t="s">
        <v>1028</v>
      </c>
      <c r="B79" s="147">
        <v>10</v>
      </c>
      <c r="C79" s="103"/>
      <c r="D79" s="103"/>
    </row>
    <row r="80" spans="1:4" s="113" customFormat="1">
      <c r="A80" s="103" t="s">
        <v>1029</v>
      </c>
      <c r="B80" s="147">
        <v>10</v>
      </c>
      <c r="C80" s="103"/>
      <c r="D80" s="103"/>
    </row>
    <row r="81" spans="1:4" s="113" customFormat="1">
      <c r="A81" s="103" t="s">
        <v>1030</v>
      </c>
      <c r="B81" s="147">
        <v>10</v>
      </c>
      <c r="C81" s="103"/>
      <c r="D81" s="103"/>
    </row>
    <row r="82" spans="1:4" s="113" customFormat="1">
      <c r="A82" s="103" t="s">
        <v>1031</v>
      </c>
      <c r="B82" s="147">
        <v>10</v>
      </c>
      <c r="C82" s="103"/>
      <c r="D82" s="103"/>
    </row>
    <row r="83" spans="1:4" s="113" customFormat="1">
      <c r="A83" s="103" t="s">
        <v>1032</v>
      </c>
      <c r="B83" s="147">
        <v>10</v>
      </c>
      <c r="C83" s="103"/>
      <c r="D83" s="103"/>
    </row>
    <row r="84" spans="1:4" s="113" customFormat="1">
      <c r="A84" s="103" t="s">
        <v>1033</v>
      </c>
      <c r="B84" s="147">
        <v>8</v>
      </c>
      <c r="C84" s="103"/>
      <c r="D84" s="103"/>
    </row>
    <row r="85" spans="1:4" s="113" customFormat="1">
      <c r="A85" s="103" t="s">
        <v>1034</v>
      </c>
      <c r="B85" s="147">
        <v>8</v>
      </c>
      <c r="C85" s="103"/>
      <c r="D85" s="103"/>
    </row>
    <row r="86" spans="1:4" s="113" customFormat="1">
      <c r="A86" s="103" t="s">
        <v>1035</v>
      </c>
      <c r="B86" s="147">
        <v>9</v>
      </c>
      <c r="C86" s="103"/>
      <c r="D86" s="103"/>
    </row>
    <row r="87" spans="1:4" s="113" customFormat="1">
      <c r="A87" s="103" t="s">
        <v>1036</v>
      </c>
      <c r="B87" s="147">
        <v>8</v>
      </c>
      <c r="C87" s="103"/>
      <c r="D87" s="103"/>
    </row>
    <row r="88" spans="1:4" s="113" customFormat="1">
      <c r="A88" s="103" t="s">
        <v>1037</v>
      </c>
      <c r="B88" s="147">
        <v>8</v>
      </c>
      <c r="C88" s="103"/>
      <c r="D88" s="103"/>
    </row>
    <row r="89" spans="1:4" s="113" customFormat="1">
      <c r="A89" s="103" t="s">
        <v>1038</v>
      </c>
      <c r="B89" s="147">
        <v>8</v>
      </c>
      <c r="C89" s="103"/>
      <c r="D89" s="103"/>
    </row>
    <row r="90" spans="1:4" s="113" customFormat="1">
      <c r="A90" s="103" t="s">
        <v>1039</v>
      </c>
      <c r="B90" s="147">
        <v>7</v>
      </c>
      <c r="C90" s="103"/>
      <c r="D90" s="103"/>
    </row>
    <row r="91" spans="1:4" s="113" customFormat="1">
      <c r="A91" s="103" t="s">
        <v>1040</v>
      </c>
      <c r="B91" s="147">
        <v>8</v>
      </c>
      <c r="C91" s="103"/>
      <c r="D91" s="103"/>
    </row>
    <row r="92" spans="1:4" s="113" customFormat="1">
      <c r="A92" s="103" t="s">
        <v>1041</v>
      </c>
      <c r="B92" s="147">
        <v>8</v>
      </c>
      <c r="C92" s="103"/>
      <c r="D92" s="103"/>
    </row>
    <row r="93" spans="1:4" s="113" customFormat="1">
      <c r="A93" s="103" t="s">
        <v>1042</v>
      </c>
      <c r="B93" s="147">
        <v>8</v>
      </c>
      <c r="C93" s="103"/>
      <c r="D93" s="103"/>
    </row>
    <row r="94" spans="1:4" s="113" customFormat="1">
      <c r="A94" s="103" t="s">
        <v>1043</v>
      </c>
      <c r="B94" s="147">
        <v>8</v>
      </c>
      <c r="C94" s="103"/>
      <c r="D94" s="103"/>
    </row>
    <row r="95" spans="1:4" s="113" customFormat="1">
      <c r="A95" s="103" t="s">
        <v>1044</v>
      </c>
      <c r="B95" s="147">
        <v>8</v>
      </c>
      <c r="C95" s="103"/>
      <c r="D95" s="103"/>
    </row>
    <row r="96" spans="1:4" s="113" customFormat="1">
      <c r="A96" s="103" t="s">
        <v>1045</v>
      </c>
      <c r="B96" s="147">
        <v>8</v>
      </c>
      <c r="C96" s="103"/>
      <c r="D96" s="103"/>
    </row>
    <row r="97" spans="1:4" s="113" customFormat="1">
      <c r="A97" s="103" t="s">
        <v>1046</v>
      </c>
      <c r="B97" s="147">
        <v>7</v>
      </c>
      <c r="C97" s="103"/>
      <c r="D97" s="103"/>
    </row>
    <row r="98" spans="1:4" s="113" customFormat="1">
      <c r="A98" s="104" t="s">
        <v>1047</v>
      </c>
      <c r="B98" s="148">
        <v>8</v>
      </c>
      <c r="C98" s="104"/>
      <c r="D98" s="104"/>
    </row>
    <row r="99" spans="1:4" s="113" customFormat="1">
      <c r="A99" s="103" t="s">
        <v>1048</v>
      </c>
      <c r="B99" s="147">
        <v>8</v>
      </c>
      <c r="C99" s="103"/>
      <c r="D99" s="103"/>
    </row>
    <row r="100" spans="1:4" s="113" customFormat="1">
      <c r="A100" s="103" t="s">
        <v>1049</v>
      </c>
      <c r="B100" s="147">
        <v>10</v>
      </c>
      <c r="C100" s="103"/>
      <c r="D100" s="103"/>
    </row>
    <row r="101" spans="1:4" s="113" customFormat="1">
      <c r="A101" s="103" t="s">
        <v>1050</v>
      </c>
      <c r="B101" s="147">
        <v>10</v>
      </c>
      <c r="C101" s="103"/>
      <c r="D101" s="103"/>
    </row>
    <row r="102" spans="1:4" s="113" customFormat="1">
      <c r="A102" s="103" t="s">
        <v>1051</v>
      </c>
      <c r="B102" s="147">
        <v>8</v>
      </c>
      <c r="C102" s="103"/>
      <c r="D102" s="103"/>
    </row>
    <row r="103" spans="1:4" s="113" customFormat="1">
      <c r="A103" s="103" t="s">
        <v>1052</v>
      </c>
      <c r="B103" s="147">
        <v>8</v>
      </c>
      <c r="C103" s="103"/>
      <c r="D103" s="103"/>
    </row>
    <row r="104" spans="1:4" s="113" customFormat="1">
      <c r="A104" s="103" t="s">
        <v>1053</v>
      </c>
      <c r="B104" s="147">
        <v>8</v>
      </c>
      <c r="C104" s="103"/>
      <c r="D104" s="103"/>
    </row>
    <row r="105" spans="1:4" s="113" customFormat="1">
      <c r="A105" s="103" t="s">
        <v>1054</v>
      </c>
      <c r="B105" s="147">
        <v>10</v>
      </c>
      <c r="C105" s="103"/>
      <c r="D105" s="103"/>
    </row>
    <row r="106" spans="1:4" s="113" customFormat="1">
      <c r="A106" s="103" t="s">
        <v>1055</v>
      </c>
      <c r="B106" s="147">
        <v>9</v>
      </c>
      <c r="C106" s="103"/>
      <c r="D106" s="103"/>
    </row>
    <row r="107" spans="1:4" s="113" customFormat="1">
      <c r="A107" s="103" t="s">
        <v>1056</v>
      </c>
      <c r="B107" s="147">
        <v>9</v>
      </c>
      <c r="C107" s="103"/>
      <c r="D107" s="103"/>
    </row>
    <row r="108" spans="1:4" s="113" customFormat="1">
      <c r="A108" s="103" t="s">
        <v>1057</v>
      </c>
      <c r="B108" s="147">
        <v>9</v>
      </c>
      <c r="C108" s="103"/>
      <c r="D108" s="103"/>
    </row>
    <row r="109" spans="1:4" s="113" customFormat="1">
      <c r="A109" s="103" t="s">
        <v>1058</v>
      </c>
      <c r="B109" s="147">
        <v>9</v>
      </c>
      <c r="C109" s="103"/>
      <c r="D109" s="103"/>
    </row>
    <row r="110" spans="1:4" s="113" customFormat="1">
      <c r="A110" s="103" t="s">
        <v>1059</v>
      </c>
      <c r="B110" s="147">
        <v>9</v>
      </c>
      <c r="C110" s="103"/>
      <c r="D110" s="103"/>
    </row>
    <row r="111" spans="1:4" s="113" customFormat="1">
      <c r="A111" s="103" t="s">
        <v>1060</v>
      </c>
      <c r="B111" s="147">
        <v>9</v>
      </c>
      <c r="C111" s="103"/>
      <c r="D111" s="103"/>
    </row>
    <row r="112" spans="1:4" s="113" customFormat="1">
      <c r="A112" s="103" t="s">
        <v>1061</v>
      </c>
      <c r="B112" s="147">
        <v>7</v>
      </c>
      <c r="C112" s="103"/>
      <c r="D112" s="103"/>
    </row>
    <row r="113" spans="1:4" s="113" customFormat="1">
      <c r="A113" s="103" t="s">
        <v>1062</v>
      </c>
      <c r="B113" s="147">
        <v>8</v>
      </c>
      <c r="C113" s="103"/>
      <c r="D113" s="103"/>
    </row>
    <row r="114" spans="1:4" s="113" customFormat="1">
      <c r="A114" s="103" t="s">
        <v>1063</v>
      </c>
      <c r="B114" s="147">
        <v>8</v>
      </c>
      <c r="C114" s="103"/>
      <c r="D114" s="103"/>
    </row>
    <row r="115" spans="1:4" s="113" customFormat="1">
      <c r="A115" s="103" t="s">
        <v>1064</v>
      </c>
      <c r="B115" s="147">
        <v>8</v>
      </c>
      <c r="C115" s="103"/>
      <c r="D115" s="103"/>
    </row>
    <row r="116" spans="1:4" s="113" customFormat="1">
      <c r="A116" s="103" t="s">
        <v>1065</v>
      </c>
      <c r="B116" s="147">
        <v>8</v>
      </c>
      <c r="C116" s="103"/>
      <c r="D116" s="103"/>
    </row>
    <row r="117" spans="1:4" s="113" customFormat="1">
      <c r="A117" s="103" t="s">
        <v>1066</v>
      </c>
      <c r="B117" s="147">
        <v>8</v>
      </c>
      <c r="C117" s="103"/>
      <c r="D117" s="103"/>
    </row>
    <row r="118" spans="1:4" s="113" customFormat="1">
      <c r="A118" s="104" t="s">
        <v>1067</v>
      </c>
      <c r="B118" s="148">
        <v>8</v>
      </c>
      <c r="C118" s="104"/>
      <c r="D118" s="104"/>
    </row>
    <row r="119" spans="1:4" s="113" customFormat="1">
      <c r="A119" s="103" t="s">
        <v>1068</v>
      </c>
      <c r="B119" s="147">
        <v>8</v>
      </c>
      <c r="C119" s="103"/>
      <c r="D119" s="103"/>
    </row>
    <row r="120" spans="1:4" s="113" customFormat="1">
      <c r="A120" s="103" t="s">
        <v>1069</v>
      </c>
      <c r="B120" s="147">
        <v>8</v>
      </c>
      <c r="C120" s="103"/>
      <c r="D120" s="103"/>
    </row>
    <row r="121" spans="1:4" s="113" customFormat="1">
      <c r="A121" s="103" t="s">
        <v>1070</v>
      </c>
      <c r="B121" s="147">
        <v>9</v>
      </c>
      <c r="C121" s="103"/>
      <c r="D121" s="103"/>
    </row>
    <row r="122" spans="1:4" s="113" customFormat="1">
      <c r="A122" s="103" t="s">
        <v>1071</v>
      </c>
      <c r="B122" s="147">
        <v>7</v>
      </c>
      <c r="C122" s="103"/>
      <c r="D122" s="103"/>
    </row>
    <row r="123" spans="1:4" s="113" customFormat="1">
      <c r="A123" s="103" t="s">
        <v>1072</v>
      </c>
      <c r="B123" s="147">
        <v>8</v>
      </c>
      <c r="C123" s="103"/>
      <c r="D123" s="103"/>
    </row>
    <row r="124" spans="1:4" s="113" customFormat="1">
      <c r="A124" s="103" t="s">
        <v>1073</v>
      </c>
      <c r="B124" s="147">
        <v>8</v>
      </c>
      <c r="C124" s="103"/>
      <c r="D124" s="103"/>
    </row>
    <row r="125" spans="1:4" s="113" customFormat="1">
      <c r="A125" s="103" t="s">
        <v>1074</v>
      </c>
      <c r="B125" s="147">
        <v>8</v>
      </c>
      <c r="C125" s="103"/>
      <c r="D125" s="103"/>
    </row>
    <row r="126" spans="1:4" s="113" customFormat="1">
      <c r="A126" s="103" t="s">
        <v>1075</v>
      </c>
      <c r="B126" s="147">
        <v>8</v>
      </c>
      <c r="C126" s="103"/>
      <c r="D126" s="103"/>
    </row>
    <row r="127" spans="1:4" s="113" customFormat="1">
      <c r="A127" s="103" t="s">
        <v>1076</v>
      </c>
      <c r="B127" s="147">
        <v>8</v>
      </c>
      <c r="C127" s="103"/>
      <c r="D127" s="103"/>
    </row>
    <row r="128" spans="1:4" s="113" customFormat="1">
      <c r="A128" s="103" t="s">
        <v>1077</v>
      </c>
      <c r="B128" s="147">
        <v>8</v>
      </c>
      <c r="C128" s="103"/>
      <c r="D128" s="103"/>
    </row>
    <row r="129" spans="1:4" s="113" customFormat="1">
      <c r="A129" s="103" t="s">
        <v>1078</v>
      </c>
      <c r="B129" s="147">
        <v>8</v>
      </c>
      <c r="C129" s="103"/>
      <c r="D129" s="103"/>
    </row>
    <row r="130" spans="1:4" s="113" customFormat="1">
      <c r="A130" s="103" t="s">
        <v>1079</v>
      </c>
      <c r="B130" s="147">
        <v>10</v>
      </c>
      <c r="C130" s="103"/>
      <c r="D130" s="103"/>
    </row>
    <row r="131" spans="1:4" s="113" customFormat="1">
      <c r="A131" s="103" t="s">
        <v>1080</v>
      </c>
      <c r="B131" s="147">
        <v>10</v>
      </c>
      <c r="C131" s="103"/>
      <c r="D131" s="103"/>
    </row>
    <row r="132" spans="1:4" s="113" customFormat="1">
      <c r="A132" s="103" t="s">
        <v>1081</v>
      </c>
      <c r="B132" s="147">
        <v>8</v>
      </c>
      <c r="C132" s="103"/>
      <c r="D132" s="103"/>
    </row>
    <row r="133" spans="1:4" s="113" customFormat="1">
      <c r="A133" s="103" t="s">
        <v>1082</v>
      </c>
      <c r="B133" s="147">
        <v>7</v>
      </c>
      <c r="C133" s="103"/>
      <c r="D133" s="103"/>
    </row>
    <row r="134" spans="1:4" s="113" customFormat="1">
      <c r="A134" s="103" t="s">
        <v>1083</v>
      </c>
      <c r="B134" s="147">
        <v>8</v>
      </c>
      <c r="C134" s="103"/>
      <c r="D134" s="103"/>
    </row>
    <row r="135" spans="1:4" s="113" customFormat="1">
      <c r="A135" s="103" t="s">
        <v>1084</v>
      </c>
      <c r="B135" s="147">
        <v>7</v>
      </c>
      <c r="C135" s="103"/>
      <c r="D135" s="103"/>
    </row>
    <row r="136" spans="1:4" s="113" customFormat="1">
      <c r="A136" s="103" t="s">
        <v>1085</v>
      </c>
      <c r="B136" s="147">
        <v>8</v>
      </c>
      <c r="C136" s="103"/>
      <c r="D136" s="103"/>
    </row>
    <row r="137" spans="1:4" s="113" customFormat="1">
      <c r="A137" s="103" t="s">
        <v>1086</v>
      </c>
      <c r="B137" s="147">
        <v>8</v>
      </c>
      <c r="C137" s="103"/>
      <c r="D137" s="103"/>
    </row>
    <row r="138" spans="1:4" s="113" customFormat="1">
      <c r="A138" s="104" t="s">
        <v>1087</v>
      </c>
      <c r="B138" s="148">
        <v>8</v>
      </c>
      <c r="C138" s="104"/>
      <c r="D138" s="104"/>
    </row>
    <row r="139" spans="1:4" s="113" customFormat="1">
      <c r="A139" s="103" t="s">
        <v>1088</v>
      </c>
      <c r="B139" s="147">
        <v>10</v>
      </c>
      <c r="C139" s="103"/>
      <c r="D139" s="103"/>
    </row>
    <row r="140" spans="1:4" s="113" customFormat="1">
      <c r="A140" s="103" t="s">
        <v>1089</v>
      </c>
      <c r="B140" s="147">
        <v>10</v>
      </c>
      <c r="C140" s="103"/>
      <c r="D140" s="103"/>
    </row>
    <row r="141" spans="1:4" s="113" customFormat="1">
      <c r="A141" s="103" t="s">
        <v>1090</v>
      </c>
      <c r="B141" s="147">
        <v>10</v>
      </c>
      <c r="C141" s="103"/>
      <c r="D141" s="103"/>
    </row>
    <row r="142" spans="1:4" s="113" customFormat="1">
      <c r="A142" s="103" t="s">
        <v>1091</v>
      </c>
      <c r="B142" s="147">
        <v>9</v>
      </c>
      <c r="C142" s="103"/>
      <c r="D142" s="103"/>
    </row>
    <row r="143" spans="1:4" s="113" customFormat="1">
      <c r="A143" s="103" t="s">
        <v>1092</v>
      </c>
      <c r="B143" s="147">
        <v>8</v>
      </c>
      <c r="C143" s="103"/>
      <c r="D143" s="103"/>
    </row>
    <row r="144" spans="1:4" s="113" customFormat="1">
      <c r="A144" s="103" t="s">
        <v>1093</v>
      </c>
      <c r="B144" s="147">
        <v>9</v>
      </c>
      <c r="C144" s="103"/>
      <c r="D144" s="103"/>
    </row>
    <row r="145" spans="1:4" s="113" customFormat="1">
      <c r="A145" s="103" t="s">
        <v>1094</v>
      </c>
      <c r="B145" s="147">
        <v>10</v>
      </c>
      <c r="C145" s="103"/>
      <c r="D145" s="103"/>
    </row>
    <row r="146" spans="1:4" s="113" customFormat="1">
      <c r="A146" s="103" t="s">
        <v>1095</v>
      </c>
      <c r="B146" s="147">
        <v>7</v>
      </c>
      <c r="C146" s="103"/>
      <c r="D146" s="103"/>
    </row>
    <row r="147" spans="1:4" s="113" customFormat="1">
      <c r="A147" s="103" t="s">
        <v>1096</v>
      </c>
      <c r="B147" s="147">
        <v>8</v>
      </c>
      <c r="C147" s="103"/>
      <c r="D147" s="103"/>
    </row>
    <row r="148" spans="1:4" s="113" customFormat="1">
      <c r="A148" s="103" t="s">
        <v>1097</v>
      </c>
      <c r="B148" s="147">
        <v>8</v>
      </c>
      <c r="C148" s="103"/>
      <c r="D148" s="103"/>
    </row>
    <row r="149" spans="1:4" s="113" customFormat="1">
      <c r="A149" s="103" t="s">
        <v>1098</v>
      </c>
      <c r="B149" s="147">
        <v>7</v>
      </c>
      <c r="C149" s="103"/>
      <c r="D149" s="103"/>
    </row>
    <row r="150" spans="1:4" s="113" customFormat="1">
      <c r="A150" s="103" t="s">
        <v>1099</v>
      </c>
      <c r="B150" s="147">
        <v>8</v>
      </c>
      <c r="C150" s="103"/>
      <c r="D150" s="103"/>
    </row>
    <row r="151" spans="1:4" s="113" customFormat="1">
      <c r="A151" s="103" t="s">
        <v>1100</v>
      </c>
      <c r="B151" s="147">
        <v>9</v>
      </c>
      <c r="C151" s="103"/>
      <c r="D151" s="103"/>
    </row>
    <row r="152" spans="1:4" s="113" customFormat="1">
      <c r="A152" s="103" t="s">
        <v>1101</v>
      </c>
      <c r="B152" s="147">
        <v>8</v>
      </c>
      <c r="C152" s="103"/>
      <c r="D152" s="103"/>
    </row>
    <row r="153" spans="1:4" s="113" customFormat="1">
      <c r="A153" s="103" t="s">
        <v>1102</v>
      </c>
      <c r="B153" s="147">
        <v>8</v>
      </c>
      <c r="C153" s="103"/>
      <c r="D153" s="103"/>
    </row>
    <row r="154" spans="1:4" s="113" customFormat="1">
      <c r="A154" s="103" t="s">
        <v>1103</v>
      </c>
      <c r="B154" s="147">
        <v>8</v>
      </c>
      <c r="C154" s="103"/>
      <c r="D154" s="103"/>
    </row>
    <row r="155" spans="1:4" s="113" customFormat="1">
      <c r="A155" s="103" t="s">
        <v>1104</v>
      </c>
      <c r="B155" s="147">
        <v>5</v>
      </c>
      <c r="C155" s="103"/>
      <c r="D155" s="103"/>
    </row>
    <row r="156" spans="1:4" s="113" customFormat="1">
      <c r="A156" s="103" t="s">
        <v>1105</v>
      </c>
      <c r="B156" s="147">
        <v>8</v>
      </c>
      <c r="C156" s="103"/>
      <c r="D156" s="103"/>
    </row>
    <row r="157" spans="1:4" s="113" customFormat="1">
      <c r="A157" s="103" t="s">
        <v>1106</v>
      </c>
      <c r="B157" s="147">
        <v>7</v>
      </c>
      <c r="C157" s="103"/>
      <c r="D157" s="103"/>
    </row>
    <row r="158" spans="1:4" s="113" customFormat="1">
      <c r="A158" s="104" t="s">
        <v>1107</v>
      </c>
      <c r="B158" s="148">
        <v>10</v>
      </c>
      <c r="C158" s="104"/>
      <c r="D158" s="104"/>
    </row>
    <row r="159" spans="1:4" s="113" customFormat="1">
      <c r="A159" s="103" t="s">
        <v>1108</v>
      </c>
      <c r="B159" s="147">
        <v>8</v>
      </c>
      <c r="C159" s="103"/>
      <c r="D159" s="103"/>
    </row>
    <row r="160" spans="1:4" s="113" customFormat="1">
      <c r="A160" s="103" t="s">
        <v>1109</v>
      </c>
      <c r="B160" s="147">
        <v>8</v>
      </c>
      <c r="C160" s="103"/>
      <c r="D160" s="103"/>
    </row>
    <row r="161" spans="1:4" s="113" customFormat="1">
      <c r="A161" s="103" t="s">
        <v>1110</v>
      </c>
      <c r="B161" s="147">
        <v>10</v>
      </c>
      <c r="C161" s="103"/>
      <c r="D161" s="103"/>
    </row>
    <row r="162" spans="1:4" s="113" customFormat="1">
      <c r="A162" s="103" t="s">
        <v>1111</v>
      </c>
      <c r="B162" s="147">
        <v>10</v>
      </c>
      <c r="C162" s="103"/>
      <c r="D162" s="103"/>
    </row>
    <row r="163" spans="1:4" s="113" customFormat="1">
      <c r="A163" s="103" t="s">
        <v>1112</v>
      </c>
      <c r="B163" s="147">
        <v>6</v>
      </c>
      <c r="C163" s="103"/>
      <c r="D163" s="103"/>
    </row>
    <row r="164" spans="1:4" s="113" customFormat="1">
      <c r="A164" s="103" t="s">
        <v>1113</v>
      </c>
      <c r="B164" s="147">
        <v>8</v>
      </c>
      <c r="C164" s="103"/>
      <c r="D164" s="103"/>
    </row>
    <row r="165" spans="1:4" s="113" customFormat="1">
      <c r="A165" s="103" t="s">
        <v>1114</v>
      </c>
      <c r="B165" s="147">
        <v>9</v>
      </c>
      <c r="C165" s="103"/>
      <c r="D165" s="103"/>
    </row>
    <row r="166" spans="1:4" s="113" customFormat="1">
      <c r="A166" s="103" t="s">
        <v>1115</v>
      </c>
      <c r="B166" s="147">
        <v>8</v>
      </c>
      <c r="C166" s="103"/>
      <c r="D166" s="103"/>
    </row>
    <row r="167" spans="1:4" s="113" customFormat="1">
      <c r="A167" s="103" t="s">
        <v>1116</v>
      </c>
      <c r="B167" s="147">
        <v>9</v>
      </c>
      <c r="C167" s="103"/>
      <c r="D167" s="103"/>
    </row>
    <row r="168" spans="1:4" s="113" customFormat="1">
      <c r="A168" s="103" t="s">
        <v>1117</v>
      </c>
      <c r="B168" s="147">
        <v>8</v>
      </c>
      <c r="C168" s="103"/>
      <c r="D168" s="103"/>
    </row>
    <row r="169" spans="1:4" s="113" customFormat="1">
      <c r="A169" s="103" t="s">
        <v>1118</v>
      </c>
      <c r="B169" s="147">
        <v>7</v>
      </c>
      <c r="C169" s="103"/>
      <c r="D169" s="103"/>
    </row>
    <row r="170" spans="1:4" s="113" customFormat="1">
      <c r="A170" s="103" t="s">
        <v>1119</v>
      </c>
      <c r="B170" s="147">
        <v>8</v>
      </c>
      <c r="C170" s="103"/>
      <c r="D170" s="103"/>
    </row>
    <row r="171" spans="1:4" s="113" customFormat="1">
      <c r="A171" s="103" t="s">
        <v>1120</v>
      </c>
      <c r="B171" s="147">
        <v>8</v>
      </c>
      <c r="C171" s="103"/>
      <c r="D171" s="103"/>
    </row>
    <row r="172" spans="1:4" s="113" customFormat="1">
      <c r="A172" s="103" t="s">
        <v>1121</v>
      </c>
      <c r="B172" s="147">
        <v>8</v>
      </c>
      <c r="C172" s="103"/>
      <c r="D172" s="103"/>
    </row>
    <row r="173" spans="1:4" s="113" customFormat="1">
      <c r="A173" s="103" t="s">
        <v>1122</v>
      </c>
      <c r="B173" s="147">
        <v>8</v>
      </c>
      <c r="C173" s="103"/>
      <c r="D173" s="103"/>
    </row>
    <row r="174" spans="1:4" s="113" customFormat="1">
      <c r="A174" s="103" t="s">
        <v>1123</v>
      </c>
      <c r="B174" s="147">
        <v>10</v>
      </c>
      <c r="C174" s="103"/>
      <c r="D174" s="103"/>
    </row>
    <row r="175" spans="1:4" s="113" customFormat="1">
      <c r="A175" s="103" t="s">
        <v>1124</v>
      </c>
      <c r="B175" s="147">
        <v>10</v>
      </c>
      <c r="C175" s="103"/>
      <c r="D175" s="103"/>
    </row>
    <row r="176" spans="1:4" s="113" customFormat="1">
      <c r="A176" s="103" t="s">
        <v>1127</v>
      </c>
      <c r="B176" s="147">
        <v>7</v>
      </c>
      <c r="C176" s="103"/>
      <c r="D176" s="103"/>
    </row>
    <row r="177" spans="1:4" s="113" customFormat="1">
      <c r="A177" s="103" t="s">
        <v>1125</v>
      </c>
      <c r="B177" s="147">
        <v>8</v>
      </c>
      <c r="C177" s="103"/>
      <c r="D177" s="103"/>
    </row>
    <row r="178" spans="1:4" s="113" customFormat="1">
      <c r="A178" s="104" t="s">
        <v>1126</v>
      </c>
      <c r="B178" s="148">
        <v>8</v>
      </c>
      <c r="C178" s="104"/>
      <c r="D178" s="104"/>
    </row>
    <row r="179" spans="1:4" s="113" customFormat="1">
      <c r="A179" s="103" t="s">
        <v>1128</v>
      </c>
      <c r="B179" s="147">
        <v>6</v>
      </c>
      <c r="C179" s="103"/>
      <c r="D179" s="103"/>
    </row>
    <row r="180" spans="1:4" s="113" customFormat="1">
      <c r="A180" s="103" t="s">
        <v>1129</v>
      </c>
      <c r="B180" s="147">
        <v>7</v>
      </c>
      <c r="C180" s="103"/>
      <c r="D180" s="103"/>
    </row>
    <row r="181" spans="1:4" s="113" customFormat="1">
      <c r="A181" s="103" t="s">
        <v>1130</v>
      </c>
      <c r="B181" s="147">
        <v>10</v>
      </c>
      <c r="C181" s="103"/>
      <c r="D181" s="103"/>
    </row>
    <row r="182" spans="1:4" s="113" customFormat="1">
      <c r="A182" s="103" t="s">
        <v>1131</v>
      </c>
      <c r="B182" s="147">
        <v>10</v>
      </c>
      <c r="C182" s="103"/>
      <c r="D182" s="103"/>
    </row>
    <row r="183" spans="1:4" s="113" customFormat="1">
      <c r="A183" s="103" t="s">
        <v>1132</v>
      </c>
      <c r="B183" s="147">
        <v>8</v>
      </c>
      <c r="C183" s="103"/>
      <c r="D183" s="103"/>
    </row>
    <row r="184" spans="1:4" s="113" customFormat="1">
      <c r="A184" s="103" t="s">
        <v>1133</v>
      </c>
      <c r="B184" s="147">
        <v>9</v>
      </c>
      <c r="C184" s="103"/>
      <c r="D184" s="103"/>
    </row>
    <row r="185" spans="1:4" s="113" customFormat="1">
      <c r="A185" s="103" t="s">
        <v>1134</v>
      </c>
      <c r="B185" s="147">
        <v>7</v>
      </c>
      <c r="C185" s="103"/>
      <c r="D185" s="103"/>
    </row>
    <row r="186" spans="1:4" s="113" customFormat="1">
      <c r="A186" s="103" t="s">
        <v>1135</v>
      </c>
      <c r="B186" s="147">
        <v>7</v>
      </c>
      <c r="C186" s="103"/>
      <c r="D186" s="103"/>
    </row>
    <row r="187" spans="1:4" s="113" customFormat="1">
      <c r="A187" s="103" t="s">
        <v>1136</v>
      </c>
      <c r="B187" s="147">
        <v>7</v>
      </c>
      <c r="C187" s="103"/>
      <c r="D187" s="103"/>
    </row>
    <row r="188" spans="1:4" s="113" customFormat="1">
      <c r="A188" s="103" t="s">
        <v>1137</v>
      </c>
      <c r="B188" s="147">
        <v>7</v>
      </c>
      <c r="C188" s="103"/>
      <c r="D188" s="103"/>
    </row>
    <row r="189" spans="1:4" s="113" customFormat="1">
      <c r="A189" s="103" t="s">
        <v>1138</v>
      </c>
      <c r="B189" s="147">
        <v>7</v>
      </c>
      <c r="C189" s="103"/>
      <c r="D189" s="103"/>
    </row>
    <row r="190" spans="1:4" s="113" customFormat="1">
      <c r="A190" s="103" t="s">
        <v>1139</v>
      </c>
      <c r="B190" s="147">
        <v>7</v>
      </c>
      <c r="C190" s="103"/>
      <c r="D190" s="103"/>
    </row>
    <row r="191" spans="1:4" s="113" customFormat="1">
      <c r="A191" s="103" t="s">
        <v>1140</v>
      </c>
      <c r="B191" s="147">
        <v>7</v>
      </c>
      <c r="C191" s="103"/>
      <c r="D191" s="103"/>
    </row>
    <row r="192" spans="1:4" s="113" customFormat="1">
      <c r="A192" s="103" t="s">
        <v>1141</v>
      </c>
      <c r="B192" s="147">
        <v>8</v>
      </c>
      <c r="C192" s="103"/>
      <c r="D192" s="103"/>
    </row>
    <row r="193" spans="1:4" s="113" customFormat="1">
      <c r="A193" s="103" t="s">
        <v>1142</v>
      </c>
      <c r="B193" s="147">
        <v>5</v>
      </c>
      <c r="C193" s="103"/>
      <c r="D193" s="103"/>
    </row>
    <row r="194" spans="1:4" s="113" customFormat="1">
      <c r="A194" s="103" t="s">
        <v>1143</v>
      </c>
      <c r="B194" s="147">
        <v>7</v>
      </c>
      <c r="C194" s="103"/>
      <c r="D194" s="103"/>
    </row>
    <row r="195" spans="1:4" s="113" customFormat="1">
      <c r="A195" s="103" t="s">
        <v>1144</v>
      </c>
      <c r="B195" s="147">
        <v>8</v>
      </c>
      <c r="C195" s="103"/>
      <c r="D195" s="103"/>
    </row>
    <row r="196" spans="1:4" s="113" customFormat="1">
      <c r="A196" s="103" t="s">
        <v>1145</v>
      </c>
      <c r="B196" s="147">
        <v>7</v>
      </c>
      <c r="C196" s="103"/>
      <c r="D196" s="103"/>
    </row>
    <row r="197" spans="1:4" s="113" customFormat="1">
      <c r="A197" s="103" t="s">
        <v>1146</v>
      </c>
      <c r="B197" s="147">
        <v>7</v>
      </c>
      <c r="C197" s="103"/>
      <c r="D197" s="103"/>
    </row>
    <row r="198" spans="1:4" s="113" customFormat="1">
      <c r="A198" s="104" t="s">
        <v>1147</v>
      </c>
      <c r="B198" s="148">
        <v>6</v>
      </c>
      <c r="C198" s="104"/>
      <c r="D198" s="104"/>
    </row>
    <row r="199" spans="1:4" s="113" customFormat="1">
      <c r="A199" s="103" t="s">
        <v>1148</v>
      </c>
      <c r="B199" s="147">
        <v>6</v>
      </c>
      <c r="C199" s="103"/>
      <c r="D199" s="103"/>
    </row>
    <row r="200" spans="1:4" s="113" customFormat="1">
      <c r="A200" s="103" t="s">
        <v>1149</v>
      </c>
      <c r="B200" s="147">
        <v>6</v>
      </c>
      <c r="C200" s="103"/>
      <c r="D200" s="103"/>
    </row>
    <row r="201" spans="1:4" s="113" customFormat="1">
      <c r="A201" s="103" t="s">
        <v>1150</v>
      </c>
      <c r="B201" s="147">
        <v>7</v>
      </c>
      <c r="C201" s="103"/>
      <c r="D201" s="103"/>
    </row>
    <row r="202" spans="1:4" s="113" customFormat="1">
      <c r="A202" s="103" t="s">
        <v>1151</v>
      </c>
      <c r="B202" s="147">
        <v>8</v>
      </c>
      <c r="C202" s="103"/>
      <c r="D202" s="103"/>
    </row>
    <row r="203" spans="1:4" s="113" customFormat="1">
      <c r="A203" s="103" t="s">
        <v>1152</v>
      </c>
      <c r="B203" s="147">
        <v>7</v>
      </c>
      <c r="C203" s="103"/>
      <c r="D203" s="103"/>
    </row>
    <row r="204" spans="1:4" s="113" customFormat="1">
      <c r="A204" s="103" t="s">
        <v>1153</v>
      </c>
      <c r="B204" s="147">
        <v>8</v>
      </c>
      <c r="C204" s="103"/>
      <c r="D204" s="103"/>
    </row>
    <row r="205" spans="1:4" s="113" customFormat="1">
      <c r="A205" s="103" t="s">
        <v>1154</v>
      </c>
      <c r="B205" s="147">
        <v>9</v>
      </c>
      <c r="C205" s="103"/>
      <c r="D205" s="103"/>
    </row>
    <row r="206" spans="1:4" s="113" customFormat="1">
      <c r="A206" s="103" t="s">
        <v>1155</v>
      </c>
      <c r="B206" s="147">
        <v>7</v>
      </c>
      <c r="C206" s="103"/>
      <c r="D206" s="103"/>
    </row>
    <row r="207" spans="1:4" s="113" customFormat="1">
      <c r="A207" s="103" t="s">
        <v>1156</v>
      </c>
      <c r="B207" s="147">
        <v>7</v>
      </c>
      <c r="C207" s="103"/>
      <c r="D207" s="103"/>
    </row>
    <row r="208" spans="1:4" s="113" customFormat="1">
      <c r="A208" s="103" t="s">
        <v>1157</v>
      </c>
      <c r="B208" s="147">
        <v>7</v>
      </c>
      <c r="C208" s="103"/>
      <c r="D208" s="103"/>
    </row>
    <row r="209" spans="1:4" s="113" customFormat="1">
      <c r="A209" s="103" t="s">
        <v>1158</v>
      </c>
      <c r="B209" s="147">
        <v>8</v>
      </c>
      <c r="C209" s="103"/>
      <c r="D209" s="103"/>
    </row>
    <row r="210" spans="1:4" s="113" customFormat="1">
      <c r="A210" s="103" t="s">
        <v>1159</v>
      </c>
      <c r="B210" s="147">
        <v>7</v>
      </c>
      <c r="C210" s="103"/>
      <c r="D210" s="103"/>
    </row>
    <row r="211" spans="1:4" s="113" customFormat="1">
      <c r="A211" s="103" t="s">
        <v>1160</v>
      </c>
      <c r="B211" s="147">
        <v>8</v>
      </c>
      <c r="C211" s="103"/>
      <c r="D211" s="103"/>
    </row>
    <row r="212" spans="1:4" s="113" customFormat="1">
      <c r="A212" s="103" t="s">
        <v>1161</v>
      </c>
      <c r="B212" s="147">
        <v>8</v>
      </c>
      <c r="C212" s="103"/>
      <c r="D212" s="103"/>
    </row>
    <row r="213" spans="1:4" s="113" customFormat="1">
      <c r="A213" s="103" t="s">
        <v>1162</v>
      </c>
      <c r="B213" s="147">
        <v>7</v>
      </c>
      <c r="C213" s="103"/>
      <c r="D213" s="103"/>
    </row>
    <row r="214" spans="1:4" s="113" customFormat="1">
      <c r="A214" s="103" t="s">
        <v>1163</v>
      </c>
      <c r="B214" s="147">
        <v>7</v>
      </c>
      <c r="C214" s="103"/>
      <c r="D214" s="103"/>
    </row>
    <row r="215" spans="1:4" s="113" customFormat="1">
      <c r="A215" s="103" t="s">
        <v>1164</v>
      </c>
      <c r="B215" s="147">
        <v>8</v>
      </c>
      <c r="C215" s="103"/>
      <c r="D215" s="103"/>
    </row>
    <row r="216" spans="1:4" s="113" customFormat="1">
      <c r="A216" s="103" t="s">
        <v>1165</v>
      </c>
      <c r="B216" s="147">
        <v>7</v>
      </c>
      <c r="C216" s="103"/>
      <c r="D216" s="103"/>
    </row>
    <row r="217" spans="1:4" s="113" customFormat="1">
      <c r="A217" s="103" t="s">
        <v>1166</v>
      </c>
      <c r="B217" s="147">
        <v>7</v>
      </c>
      <c r="C217" s="103"/>
      <c r="D217" s="103"/>
    </row>
    <row r="218" spans="1:4" s="113" customFormat="1">
      <c r="A218" s="104" t="s">
        <v>1167</v>
      </c>
      <c r="B218" s="148">
        <v>7</v>
      </c>
      <c r="C218" s="104"/>
      <c r="D218" s="104"/>
    </row>
    <row r="219" spans="1:4" s="113" customFormat="1">
      <c r="A219" s="103" t="s">
        <v>1168</v>
      </c>
      <c r="B219" s="147">
        <v>8</v>
      </c>
      <c r="C219" s="103"/>
      <c r="D219" s="103"/>
    </row>
    <row r="220" spans="1:4" s="113" customFormat="1">
      <c r="A220" s="103" t="s">
        <v>1169</v>
      </c>
      <c r="B220" s="147">
        <v>8</v>
      </c>
      <c r="C220" s="103"/>
      <c r="D220" s="103"/>
    </row>
    <row r="221" spans="1:4" s="113" customFormat="1">
      <c r="A221" s="103" t="s">
        <v>1170</v>
      </c>
      <c r="B221" s="147">
        <v>8</v>
      </c>
      <c r="C221" s="103"/>
      <c r="D221" s="103"/>
    </row>
    <row r="222" spans="1:4" s="113" customFormat="1">
      <c r="A222" s="103" t="s">
        <v>1622</v>
      </c>
      <c r="B222" s="147">
        <v>8</v>
      </c>
      <c r="C222" s="103"/>
      <c r="D222" s="103"/>
    </row>
    <row r="223" spans="1:4" s="113" customFormat="1">
      <c r="A223" s="103" t="s">
        <v>1171</v>
      </c>
      <c r="B223" s="147">
        <v>7</v>
      </c>
      <c r="C223" s="103"/>
      <c r="D223" s="103"/>
    </row>
    <row r="224" spans="1:4" s="113" customFormat="1">
      <c r="A224" s="103" t="s">
        <v>1172</v>
      </c>
      <c r="B224" s="147">
        <v>8</v>
      </c>
      <c r="C224" s="103"/>
      <c r="D224" s="103"/>
    </row>
    <row r="225" spans="1:4" s="113" customFormat="1">
      <c r="A225" s="103" t="s">
        <v>1173</v>
      </c>
      <c r="B225" s="147">
        <v>7</v>
      </c>
      <c r="C225" s="103"/>
      <c r="D225" s="103"/>
    </row>
    <row r="226" spans="1:4" s="113" customFormat="1">
      <c r="A226" s="103" t="s">
        <v>1174</v>
      </c>
      <c r="B226" s="147">
        <v>7</v>
      </c>
      <c r="C226" s="103"/>
      <c r="D226" s="103"/>
    </row>
    <row r="227" spans="1:4" s="113" customFormat="1">
      <c r="A227" s="103" t="s">
        <v>1175</v>
      </c>
      <c r="B227" s="147">
        <v>7</v>
      </c>
      <c r="C227" s="103"/>
      <c r="D227" s="103"/>
    </row>
    <row r="228" spans="1:4" s="113" customFormat="1">
      <c r="A228" s="103" t="s">
        <v>1176</v>
      </c>
      <c r="B228" s="147">
        <v>6</v>
      </c>
      <c r="C228" s="103"/>
      <c r="D228" s="103"/>
    </row>
    <row r="229" spans="1:4" s="113" customFormat="1">
      <c r="A229" s="103" t="s">
        <v>1177</v>
      </c>
      <c r="B229" s="147">
        <v>7</v>
      </c>
      <c r="C229" s="103"/>
      <c r="D229" s="103"/>
    </row>
    <row r="230" spans="1:4" s="113" customFormat="1">
      <c r="A230" s="103" t="s">
        <v>1178</v>
      </c>
      <c r="B230" s="147">
        <v>8</v>
      </c>
      <c r="C230" s="103"/>
      <c r="D230" s="103"/>
    </row>
    <row r="231" spans="1:4" s="113" customFormat="1">
      <c r="A231" s="103" t="s">
        <v>1179</v>
      </c>
      <c r="B231" s="147">
        <v>8</v>
      </c>
      <c r="C231" s="103"/>
      <c r="D231" s="103"/>
    </row>
    <row r="232" spans="1:4" s="113" customFormat="1">
      <c r="A232" s="103" t="s">
        <v>1180</v>
      </c>
      <c r="B232" s="147">
        <v>7</v>
      </c>
      <c r="C232" s="103"/>
      <c r="D232" s="103"/>
    </row>
    <row r="233" spans="1:4" s="113" customFormat="1">
      <c r="A233" s="103" t="s">
        <v>1181</v>
      </c>
      <c r="B233" s="147">
        <v>9</v>
      </c>
      <c r="C233" s="103"/>
      <c r="D233" s="103"/>
    </row>
    <row r="234" spans="1:4" s="113" customFormat="1">
      <c r="A234" s="103" t="s">
        <v>1182</v>
      </c>
      <c r="B234" s="147">
        <v>9</v>
      </c>
      <c r="C234" s="103"/>
      <c r="D234" s="103"/>
    </row>
    <row r="235" spans="1:4" s="113" customFormat="1">
      <c r="A235" s="103" t="s">
        <v>1183</v>
      </c>
      <c r="B235" s="147">
        <v>7</v>
      </c>
      <c r="C235" s="103"/>
      <c r="D235" s="103"/>
    </row>
    <row r="236" spans="1:4" s="113" customFormat="1">
      <c r="A236" s="103" t="s">
        <v>1184</v>
      </c>
      <c r="B236" s="147">
        <v>7</v>
      </c>
      <c r="C236" s="103"/>
      <c r="D236" s="103"/>
    </row>
    <row r="237" spans="1:4" s="113" customFormat="1">
      <c r="A237" s="103" t="s">
        <v>1185</v>
      </c>
      <c r="B237" s="147">
        <v>10</v>
      </c>
      <c r="C237" s="103"/>
      <c r="D237" s="103"/>
    </row>
    <row r="238" spans="1:4" s="113" customFormat="1">
      <c r="A238" s="103" t="s">
        <v>1186</v>
      </c>
      <c r="B238" s="147">
        <v>10</v>
      </c>
      <c r="C238" s="103"/>
      <c r="D238" s="103"/>
    </row>
    <row r="239" spans="1:4" s="113" customFormat="1">
      <c r="A239" s="104" t="s">
        <v>1187</v>
      </c>
      <c r="B239" s="148">
        <v>9</v>
      </c>
      <c r="C239" s="104"/>
      <c r="D239" s="104"/>
    </row>
    <row r="240" spans="1:4" s="113" customFormat="1">
      <c r="A240" s="103" t="s">
        <v>1188</v>
      </c>
      <c r="B240" s="147">
        <v>7</v>
      </c>
      <c r="C240" s="103"/>
      <c r="D240" s="103"/>
    </row>
    <row r="241" spans="1:4" s="113" customFormat="1">
      <c r="A241" s="103" t="s">
        <v>1133</v>
      </c>
      <c r="B241" s="147">
        <v>8</v>
      </c>
      <c r="C241" s="103"/>
      <c r="D241" s="103"/>
    </row>
    <row r="242" spans="1:4" s="113" customFormat="1">
      <c r="A242" s="103" t="s">
        <v>1189</v>
      </c>
      <c r="B242" s="147">
        <v>8</v>
      </c>
      <c r="C242" s="103"/>
      <c r="D242" s="103"/>
    </row>
    <row r="243" spans="1:4" s="113" customFormat="1">
      <c r="A243" s="103" t="s">
        <v>1190</v>
      </c>
      <c r="B243" s="147">
        <v>7</v>
      </c>
      <c r="C243" s="103"/>
      <c r="D243" s="103"/>
    </row>
    <row r="244" spans="1:4" s="113" customFormat="1">
      <c r="A244" s="103" t="s">
        <v>1191</v>
      </c>
      <c r="B244" s="147">
        <v>7</v>
      </c>
      <c r="C244" s="103"/>
      <c r="D244" s="103"/>
    </row>
    <row r="245" spans="1:4" s="113" customFormat="1">
      <c r="A245" s="103" t="s">
        <v>1192</v>
      </c>
      <c r="B245" s="147">
        <v>9</v>
      </c>
      <c r="C245" s="103"/>
      <c r="D245" s="103"/>
    </row>
    <row r="246" spans="1:4" s="113" customFormat="1">
      <c r="A246" s="103" t="s">
        <v>1193</v>
      </c>
      <c r="B246" s="147">
        <v>8</v>
      </c>
      <c r="C246" s="103"/>
      <c r="D246" s="103"/>
    </row>
    <row r="247" spans="1:4" s="113" customFormat="1">
      <c r="A247" s="103" t="s">
        <v>1194</v>
      </c>
      <c r="B247" s="147">
        <v>7</v>
      </c>
      <c r="C247" s="103"/>
      <c r="D247" s="103"/>
    </row>
    <row r="248" spans="1:4" s="113" customFormat="1">
      <c r="A248" s="103" t="s">
        <v>1195</v>
      </c>
      <c r="B248" s="147">
        <v>9</v>
      </c>
      <c r="C248" s="103"/>
      <c r="D248" s="103"/>
    </row>
    <row r="249" spans="1:4" s="113" customFormat="1">
      <c r="A249" s="103" t="s">
        <v>1196</v>
      </c>
      <c r="B249" s="147">
        <v>7</v>
      </c>
      <c r="C249" s="103"/>
      <c r="D249" s="103"/>
    </row>
    <row r="250" spans="1:4" s="113" customFormat="1">
      <c r="A250" s="103" t="s">
        <v>1197</v>
      </c>
      <c r="B250" s="147">
        <v>5</v>
      </c>
      <c r="C250" s="103"/>
      <c r="D250" s="103"/>
    </row>
    <row r="251" spans="1:4" s="113" customFormat="1">
      <c r="A251" s="103" t="s">
        <v>1198</v>
      </c>
      <c r="B251" s="147">
        <v>5</v>
      </c>
      <c r="C251" s="103"/>
      <c r="D251" s="103"/>
    </row>
    <row r="252" spans="1:4" s="113" customFormat="1">
      <c r="A252" s="103" t="s">
        <v>1199</v>
      </c>
      <c r="B252" s="147">
        <v>6</v>
      </c>
      <c r="C252" s="103"/>
      <c r="D252" s="103"/>
    </row>
    <row r="253" spans="1:4" s="113" customFormat="1">
      <c r="A253" s="103" t="s">
        <v>1200</v>
      </c>
      <c r="B253" s="147">
        <v>10</v>
      </c>
      <c r="C253" s="103"/>
      <c r="D253" s="103"/>
    </row>
    <row r="254" spans="1:4" s="113" customFormat="1">
      <c r="A254" s="103" t="s">
        <v>1201</v>
      </c>
      <c r="B254" s="147">
        <v>6</v>
      </c>
      <c r="C254" s="103"/>
      <c r="D254" s="103"/>
    </row>
    <row r="255" spans="1:4" s="113" customFormat="1">
      <c r="A255" s="103" t="s">
        <v>1202</v>
      </c>
      <c r="B255" s="147">
        <v>6</v>
      </c>
      <c r="C255" s="103"/>
      <c r="D255" s="103"/>
    </row>
    <row r="256" spans="1:4" s="113" customFormat="1">
      <c r="A256" s="103" t="s">
        <v>1203</v>
      </c>
      <c r="B256" s="147">
        <v>5</v>
      </c>
      <c r="C256" s="103"/>
      <c r="D256" s="103"/>
    </row>
    <row r="257" spans="1:4" s="113" customFormat="1">
      <c r="A257" s="103" t="s">
        <v>1204</v>
      </c>
      <c r="B257" s="147">
        <v>6</v>
      </c>
      <c r="C257" s="103"/>
      <c r="D257" s="103"/>
    </row>
    <row r="258" spans="1:4" s="113" customFormat="1">
      <c r="A258" s="103" t="s">
        <v>1205</v>
      </c>
      <c r="B258" s="147">
        <v>6</v>
      </c>
      <c r="C258" s="103"/>
      <c r="D258" s="103"/>
    </row>
    <row r="259" spans="1:4" s="113" customFormat="1">
      <c r="A259" s="104" t="s">
        <v>1206</v>
      </c>
      <c r="B259" s="148">
        <v>7</v>
      </c>
      <c r="C259" s="104"/>
      <c r="D259" s="104"/>
    </row>
    <row r="260" spans="1:4" s="113" customFormat="1">
      <c r="A260" s="103" t="s">
        <v>1207</v>
      </c>
      <c r="B260" s="147">
        <v>7</v>
      </c>
      <c r="C260" s="103"/>
      <c r="D260" s="103"/>
    </row>
    <row r="261" spans="1:4" s="113" customFormat="1">
      <c r="A261" s="103" t="s">
        <v>1208</v>
      </c>
      <c r="B261" s="147">
        <v>7</v>
      </c>
      <c r="C261" s="103"/>
      <c r="D261" s="103"/>
    </row>
    <row r="262" spans="1:4" s="113" customFormat="1">
      <c r="A262" s="103" t="s">
        <v>1209</v>
      </c>
      <c r="B262" s="147">
        <v>7</v>
      </c>
      <c r="C262" s="103"/>
      <c r="D262" s="103"/>
    </row>
    <row r="263" spans="1:4" s="113" customFormat="1">
      <c r="A263" s="103" t="s">
        <v>1210</v>
      </c>
      <c r="B263" s="147">
        <v>7</v>
      </c>
      <c r="C263" s="103"/>
      <c r="D263" s="103"/>
    </row>
    <row r="264" spans="1:4" s="113" customFormat="1">
      <c r="A264" s="103" t="s">
        <v>1211</v>
      </c>
      <c r="B264" s="147">
        <v>7</v>
      </c>
      <c r="C264" s="103"/>
      <c r="D264" s="103"/>
    </row>
    <row r="265" spans="1:4" s="113" customFormat="1">
      <c r="A265" s="103" t="s">
        <v>1212</v>
      </c>
      <c r="B265" s="147">
        <v>6</v>
      </c>
      <c r="C265" s="103"/>
      <c r="D265" s="103"/>
    </row>
    <row r="266" spans="1:4" s="113" customFormat="1">
      <c r="A266" s="103" t="s">
        <v>1213</v>
      </c>
      <c r="B266" s="147">
        <v>6</v>
      </c>
      <c r="C266" s="103"/>
      <c r="D266" s="103"/>
    </row>
    <row r="267" spans="1:4" s="113" customFormat="1">
      <c r="A267" s="103" t="s">
        <v>1214</v>
      </c>
      <c r="B267" s="147">
        <v>6</v>
      </c>
      <c r="C267" s="103"/>
      <c r="D267" s="103"/>
    </row>
    <row r="268" spans="1:4" s="113" customFormat="1">
      <c r="A268" s="103" t="s">
        <v>1215</v>
      </c>
      <c r="B268" s="147">
        <v>5</v>
      </c>
      <c r="C268" s="103"/>
      <c r="D268" s="103"/>
    </row>
    <row r="269" spans="1:4" s="113" customFormat="1">
      <c r="A269" s="103" t="s">
        <v>1216</v>
      </c>
      <c r="B269" s="147">
        <v>7</v>
      </c>
      <c r="C269" s="103"/>
      <c r="D269" s="103"/>
    </row>
    <row r="270" spans="1:4" s="113" customFormat="1">
      <c r="A270" s="103" t="s">
        <v>1217</v>
      </c>
      <c r="B270" s="147">
        <v>6</v>
      </c>
      <c r="C270" s="103"/>
      <c r="D270" s="103"/>
    </row>
    <row r="271" spans="1:4" s="113" customFormat="1">
      <c r="A271" s="103" t="s">
        <v>1218</v>
      </c>
      <c r="B271" s="147">
        <v>7</v>
      </c>
      <c r="C271" s="103"/>
      <c r="D271" s="103"/>
    </row>
    <row r="272" spans="1:4" s="113" customFormat="1">
      <c r="A272" s="103" t="s">
        <v>1219</v>
      </c>
      <c r="B272" s="147">
        <v>7</v>
      </c>
      <c r="C272" s="103"/>
      <c r="D272" s="103"/>
    </row>
    <row r="273" spans="1:4" s="113" customFormat="1">
      <c r="A273" s="103" t="s">
        <v>1220</v>
      </c>
      <c r="B273" s="147">
        <v>6</v>
      </c>
      <c r="C273" s="103"/>
      <c r="D273" s="103"/>
    </row>
    <row r="274" spans="1:4" s="113" customFormat="1">
      <c r="A274" s="103" t="s">
        <v>1221</v>
      </c>
      <c r="B274" s="147">
        <v>7</v>
      </c>
      <c r="C274" s="103"/>
      <c r="D274" s="103"/>
    </row>
    <row r="275" spans="1:4" s="113" customFormat="1">
      <c r="A275" s="103" t="s">
        <v>1222</v>
      </c>
      <c r="B275" s="147">
        <v>7</v>
      </c>
      <c r="C275" s="103"/>
      <c r="D275" s="103"/>
    </row>
    <row r="276" spans="1:4" s="113" customFormat="1">
      <c r="A276" s="103" t="s">
        <v>1223</v>
      </c>
      <c r="B276" s="147">
        <v>7</v>
      </c>
      <c r="C276" s="103"/>
      <c r="D276" s="103"/>
    </row>
    <row r="277" spans="1:4" s="113" customFormat="1">
      <c r="A277" s="103" t="s">
        <v>1224</v>
      </c>
      <c r="B277" s="147">
        <v>7</v>
      </c>
      <c r="C277" s="103"/>
      <c r="D277" s="103"/>
    </row>
    <row r="278" spans="1:4" s="113" customFormat="1">
      <c r="A278" s="103" t="s">
        <v>1225</v>
      </c>
      <c r="B278" s="147">
        <v>6</v>
      </c>
      <c r="C278" s="103"/>
      <c r="D278" s="103"/>
    </row>
    <row r="279" spans="1:4" s="113" customFormat="1">
      <c r="A279" s="104" t="s">
        <v>1226</v>
      </c>
      <c r="B279" s="148">
        <v>7</v>
      </c>
      <c r="C279" s="104"/>
      <c r="D279" s="104"/>
    </row>
    <row r="280" spans="1:4" s="113" customFormat="1">
      <c r="A280" s="103" t="s">
        <v>1227</v>
      </c>
      <c r="B280" s="147">
        <v>7</v>
      </c>
      <c r="C280" s="103"/>
      <c r="D280" s="103"/>
    </row>
    <row r="281" spans="1:4" s="113" customFormat="1">
      <c r="A281" s="103" t="s">
        <v>1228</v>
      </c>
      <c r="B281" s="147">
        <v>7</v>
      </c>
      <c r="C281" s="103"/>
      <c r="D281" s="103"/>
    </row>
    <row r="282" spans="1:4" s="113" customFormat="1">
      <c r="A282" s="103" t="s">
        <v>1229</v>
      </c>
      <c r="B282" s="147">
        <v>7</v>
      </c>
      <c r="C282" s="103"/>
      <c r="D282" s="103"/>
    </row>
    <row r="283" spans="1:4" s="113" customFormat="1">
      <c r="A283" s="103" t="s">
        <v>1230</v>
      </c>
      <c r="B283" s="147">
        <v>7</v>
      </c>
      <c r="C283" s="103"/>
      <c r="D283" s="103"/>
    </row>
    <row r="284" spans="1:4" s="113" customFormat="1">
      <c r="A284" s="103" t="s">
        <v>1231</v>
      </c>
      <c r="B284" s="147">
        <v>10</v>
      </c>
      <c r="C284" s="103"/>
      <c r="D284" s="103"/>
    </row>
    <row r="285" spans="1:4" s="113" customFormat="1">
      <c r="A285" s="103" t="s">
        <v>1232</v>
      </c>
      <c r="B285" s="147">
        <v>8</v>
      </c>
      <c r="C285" s="103"/>
      <c r="D285" s="103"/>
    </row>
    <row r="286" spans="1:4" s="113" customFormat="1">
      <c r="A286" s="103" t="s">
        <v>1233</v>
      </c>
      <c r="B286" s="147">
        <v>8</v>
      </c>
      <c r="C286" s="103"/>
      <c r="D286" s="103"/>
    </row>
    <row r="287" spans="1:4" s="113" customFormat="1">
      <c r="A287" s="103" t="s">
        <v>1234</v>
      </c>
      <c r="B287" s="147">
        <v>8</v>
      </c>
      <c r="C287" s="103"/>
      <c r="D287" s="103"/>
    </row>
    <row r="288" spans="1:4" s="113" customFormat="1">
      <c r="A288" s="103" t="s">
        <v>1235</v>
      </c>
      <c r="B288" s="147">
        <v>8</v>
      </c>
      <c r="C288" s="103"/>
      <c r="D288" s="103"/>
    </row>
    <row r="289" spans="1:4" s="113" customFormat="1">
      <c r="A289" s="103" t="s">
        <v>1236</v>
      </c>
      <c r="B289" s="147">
        <v>10</v>
      </c>
      <c r="C289" s="103"/>
      <c r="D289" s="103"/>
    </row>
    <row r="290" spans="1:4" s="113" customFormat="1">
      <c r="A290" s="103" t="s">
        <v>1237</v>
      </c>
      <c r="B290" s="147">
        <v>8</v>
      </c>
      <c r="C290" s="103"/>
      <c r="D290" s="103"/>
    </row>
    <row r="291" spans="1:4" s="113" customFormat="1">
      <c r="A291" s="103" t="s">
        <v>1238</v>
      </c>
      <c r="B291" s="147">
        <v>8</v>
      </c>
      <c r="C291" s="103"/>
      <c r="D291" s="103"/>
    </row>
    <row r="292" spans="1:4" s="113" customFormat="1">
      <c r="A292" s="103" t="s">
        <v>1239</v>
      </c>
      <c r="B292" s="147">
        <v>8</v>
      </c>
      <c r="C292" s="103"/>
      <c r="D292" s="103"/>
    </row>
    <row r="293" spans="1:4" s="113" customFormat="1">
      <c r="A293" s="103" t="s">
        <v>1153</v>
      </c>
      <c r="B293" s="147">
        <v>8</v>
      </c>
      <c r="C293" s="103"/>
      <c r="D293" s="103"/>
    </row>
    <row r="294" spans="1:4" s="113" customFormat="1">
      <c r="A294" s="103" t="s">
        <v>1240</v>
      </c>
      <c r="B294" s="147">
        <v>8</v>
      </c>
      <c r="C294" s="103"/>
      <c r="D294" s="103"/>
    </row>
    <row r="295" spans="1:4" s="113" customFormat="1">
      <c r="A295" s="103" t="s">
        <v>1241</v>
      </c>
      <c r="B295" s="147">
        <v>8</v>
      </c>
      <c r="C295" s="103"/>
      <c r="D295" s="103"/>
    </row>
    <row r="296" spans="1:4" s="113" customFormat="1">
      <c r="A296" s="103" t="s">
        <v>1242</v>
      </c>
      <c r="B296" s="147">
        <v>8</v>
      </c>
      <c r="C296" s="103"/>
      <c r="D296" s="103"/>
    </row>
    <row r="297" spans="1:4" s="113" customFormat="1">
      <c r="A297" s="103" t="s">
        <v>1243</v>
      </c>
      <c r="B297" s="147">
        <v>6</v>
      </c>
      <c r="C297" s="103"/>
      <c r="D297" s="103"/>
    </row>
    <row r="298" spans="1:4" s="113" customFormat="1">
      <c r="A298" s="103" t="s">
        <v>1244</v>
      </c>
      <c r="B298" s="147">
        <v>8</v>
      </c>
      <c r="C298" s="103"/>
      <c r="D298" s="103"/>
    </row>
    <row r="299" spans="1:4" s="113" customFormat="1">
      <c r="A299" s="104" t="s">
        <v>1245</v>
      </c>
      <c r="B299" s="148">
        <v>7</v>
      </c>
      <c r="C299" s="104"/>
      <c r="D299" s="104"/>
    </row>
    <row r="300" spans="1:4" s="113" customFormat="1">
      <c r="A300" s="103" t="s">
        <v>1595</v>
      </c>
      <c r="B300" s="147">
        <v>7</v>
      </c>
      <c r="C300" s="103"/>
      <c r="D300" s="103"/>
    </row>
    <row r="301" spans="1:4" s="113" customFormat="1">
      <c r="A301" s="103" t="s">
        <v>1596</v>
      </c>
      <c r="B301" s="147">
        <v>7</v>
      </c>
      <c r="C301" s="103"/>
      <c r="D301" s="103"/>
    </row>
    <row r="302" spans="1:4" s="113" customFormat="1">
      <c r="A302" s="103" t="s">
        <v>1597</v>
      </c>
      <c r="B302" s="147">
        <v>7</v>
      </c>
      <c r="C302" s="103"/>
      <c r="D302" s="103"/>
    </row>
    <row r="303" spans="1:4" s="113" customFormat="1">
      <c r="A303" s="103" t="s">
        <v>1598</v>
      </c>
      <c r="B303" s="147">
        <v>6</v>
      </c>
      <c r="C303" s="103"/>
      <c r="D303" s="103"/>
    </row>
    <row r="304" spans="1:4" s="113" customFormat="1">
      <c r="A304" s="103" t="s">
        <v>1599</v>
      </c>
      <c r="B304" s="147">
        <v>7</v>
      </c>
      <c r="C304" s="103"/>
      <c r="D304" s="103"/>
    </row>
    <row r="305" spans="1:4" s="113" customFormat="1">
      <c r="A305" s="103" t="s">
        <v>1600</v>
      </c>
      <c r="B305" s="147">
        <v>6</v>
      </c>
      <c r="C305" s="103"/>
      <c r="D305" s="103"/>
    </row>
    <row r="306" spans="1:4" s="113" customFormat="1">
      <c r="A306" s="103" t="s">
        <v>1601</v>
      </c>
      <c r="B306" s="147">
        <v>6</v>
      </c>
      <c r="C306" s="103"/>
      <c r="D306" s="103"/>
    </row>
    <row r="307" spans="1:4" s="113" customFormat="1">
      <c r="A307" s="103" t="s">
        <v>1602</v>
      </c>
      <c r="B307" s="147">
        <v>7</v>
      </c>
      <c r="C307" s="103"/>
      <c r="D307" s="103"/>
    </row>
    <row r="308" spans="1:4" s="113" customFormat="1">
      <c r="A308" s="103" t="s">
        <v>1603</v>
      </c>
      <c r="B308" s="147">
        <v>7</v>
      </c>
      <c r="C308" s="103"/>
      <c r="D308" s="103"/>
    </row>
    <row r="309" spans="1:4" s="113" customFormat="1">
      <c r="A309" s="103" t="s">
        <v>1604</v>
      </c>
      <c r="B309" s="147">
        <v>6</v>
      </c>
      <c r="C309" s="103"/>
      <c r="D309" s="103"/>
    </row>
    <row r="310" spans="1:4" s="113" customFormat="1">
      <c r="A310" s="103" t="s">
        <v>1605</v>
      </c>
      <c r="B310" s="147">
        <v>6</v>
      </c>
      <c r="C310" s="103"/>
      <c r="D310" s="103"/>
    </row>
    <row r="311" spans="1:4" s="113" customFormat="1">
      <c r="A311" s="103" t="s">
        <v>1606</v>
      </c>
      <c r="B311" s="147">
        <v>7</v>
      </c>
      <c r="C311" s="103"/>
      <c r="D311" s="103"/>
    </row>
    <row r="312" spans="1:4" s="113" customFormat="1">
      <c r="A312" s="103" t="s">
        <v>1607</v>
      </c>
      <c r="B312" s="147">
        <v>7</v>
      </c>
      <c r="C312" s="103"/>
      <c r="D312" s="103"/>
    </row>
    <row r="313" spans="1:4" s="113" customFormat="1">
      <c r="A313" s="103" t="s">
        <v>1608</v>
      </c>
      <c r="B313" s="147">
        <v>6</v>
      </c>
      <c r="C313" s="103"/>
      <c r="D313" s="103"/>
    </row>
    <row r="314" spans="1:4" s="113" customFormat="1">
      <c r="A314" s="103" t="s">
        <v>1609</v>
      </c>
      <c r="B314" s="147">
        <v>7</v>
      </c>
      <c r="C314" s="103"/>
      <c r="D314" s="103"/>
    </row>
    <row r="315" spans="1:4" s="113" customFormat="1">
      <c r="A315" s="103" t="s">
        <v>1610</v>
      </c>
      <c r="B315" s="147">
        <v>7</v>
      </c>
      <c r="C315" s="103"/>
      <c r="D315" s="103"/>
    </row>
    <row r="316" spans="1:4" s="113" customFormat="1">
      <c r="A316" s="103" t="s">
        <v>1611</v>
      </c>
      <c r="B316" s="147">
        <v>6</v>
      </c>
      <c r="C316" s="103"/>
      <c r="D316" s="103"/>
    </row>
    <row r="317" spans="1:4" s="113" customFormat="1">
      <c r="A317" s="103" t="s">
        <v>1612</v>
      </c>
      <c r="B317" s="147">
        <v>7</v>
      </c>
      <c r="C317" s="103"/>
      <c r="D317" s="103"/>
    </row>
    <row r="318" spans="1:4" s="113" customFormat="1">
      <c r="A318" s="103" t="s">
        <v>1613</v>
      </c>
      <c r="B318" s="147">
        <v>6</v>
      </c>
      <c r="C318" s="103"/>
      <c r="D318" s="103"/>
    </row>
    <row r="319" spans="1:4" s="113" customFormat="1">
      <c r="A319" s="103" t="s">
        <v>1614</v>
      </c>
      <c r="B319" s="147">
        <v>6</v>
      </c>
      <c r="C319" s="103"/>
      <c r="D319" s="103"/>
    </row>
    <row r="320" spans="1:4" s="113" customFormat="1">
      <c r="A320" s="103" t="s">
        <v>1615</v>
      </c>
      <c r="B320" s="147">
        <v>5</v>
      </c>
      <c r="C320" s="103"/>
      <c r="D320" s="103"/>
    </row>
    <row r="321" spans="1:4" s="113" customFormat="1">
      <c r="A321" s="103" t="s">
        <v>1616</v>
      </c>
      <c r="B321" s="147">
        <v>6</v>
      </c>
      <c r="C321" s="103"/>
      <c r="D321" s="103"/>
    </row>
    <row r="322" spans="1:4" s="113" customFormat="1">
      <c r="A322" s="103" t="s">
        <v>1617</v>
      </c>
      <c r="B322" s="147">
        <v>4</v>
      </c>
      <c r="C322" s="103"/>
      <c r="D322" s="103"/>
    </row>
    <row r="323" spans="1:4" s="113" customFormat="1">
      <c r="A323" s="103" t="s">
        <v>1618</v>
      </c>
      <c r="B323" s="147">
        <v>6</v>
      </c>
      <c r="C323" s="103"/>
      <c r="D323" s="103"/>
    </row>
    <row r="324" spans="1:4" s="113" customFormat="1">
      <c r="A324" s="103" t="s">
        <v>1619</v>
      </c>
      <c r="B324" s="147">
        <v>6</v>
      </c>
      <c r="C324" s="103"/>
      <c r="D324" s="103"/>
    </row>
    <row r="325" spans="1:4" s="113" customFormat="1">
      <c r="A325" s="103" t="s">
        <v>1620</v>
      </c>
      <c r="B325" s="147">
        <v>6</v>
      </c>
      <c r="C325" s="103"/>
      <c r="D325" s="103"/>
    </row>
    <row r="326" spans="1:4" s="113" customFormat="1">
      <c r="A326" s="103" t="s">
        <v>1621</v>
      </c>
      <c r="B326" s="147">
        <v>6</v>
      </c>
      <c r="C326" s="103"/>
      <c r="D326" s="103"/>
    </row>
    <row r="327" spans="1:4" s="113" customFormat="1">
      <c r="A327" s="103" t="s">
        <v>1623</v>
      </c>
      <c r="B327" s="147">
        <v>6</v>
      </c>
      <c r="C327" s="103"/>
      <c r="D327" s="103"/>
    </row>
    <row r="328" spans="1:4" s="113" customFormat="1">
      <c r="A328" s="103" t="s">
        <v>1624</v>
      </c>
      <c r="B328" s="147">
        <v>6</v>
      </c>
      <c r="C328" s="103"/>
      <c r="D328" s="103"/>
    </row>
    <row r="329" spans="1:4" s="113" customFormat="1">
      <c r="A329" s="103" t="s">
        <v>1625</v>
      </c>
      <c r="B329" s="147">
        <v>6</v>
      </c>
      <c r="C329" s="103"/>
      <c r="D329" s="103"/>
    </row>
    <row r="330" spans="1:4" s="113" customFormat="1">
      <c r="A330" s="103" t="s">
        <v>1626</v>
      </c>
      <c r="B330" s="147">
        <v>6</v>
      </c>
      <c r="C330" s="103"/>
      <c r="D330" s="103"/>
    </row>
    <row r="331" spans="1:4" s="113" customFormat="1">
      <c r="A331" s="103" t="s">
        <v>1627</v>
      </c>
      <c r="B331" s="147">
        <v>6</v>
      </c>
      <c r="C331" s="103"/>
      <c r="D331" s="103"/>
    </row>
    <row r="332" spans="1:4" s="113" customFormat="1">
      <c r="A332" s="103" t="s">
        <v>1628</v>
      </c>
      <c r="B332" s="147">
        <v>6</v>
      </c>
      <c r="C332" s="103"/>
      <c r="D332" s="103"/>
    </row>
    <row r="333" spans="1:4" s="113" customFormat="1">
      <c r="A333" s="103" t="s">
        <v>1629</v>
      </c>
      <c r="B333" s="147">
        <v>6</v>
      </c>
      <c r="C333" s="103"/>
      <c r="D333" s="103"/>
    </row>
    <row r="334" spans="1:4" s="113" customFormat="1">
      <c r="A334" s="103" t="s">
        <v>1630</v>
      </c>
      <c r="B334" s="147">
        <v>8</v>
      </c>
      <c r="C334" s="103"/>
      <c r="D334" s="103"/>
    </row>
    <row r="335" spans="1:4" s="113" customFormat="1">
      <c r="A335" s="103" t="s">
        <v>1631</v>
      </c>
      <c r="B335" s="147">
        <v>8</v>
      </c>
      <c r="C335" s="103"/>
      <c r="D335" s="103"/>
    </row>
    <row r="336" spans="1:4" s="113" customFormat="1">
      <c r="A336" s="103" t="s">
        <v>1632</v>
      </c>
      <c r="B336" s="147">
        <v>8</v>
      </c>
      <c r="C336" s="103"/>
      <c r="D336" s="103"/>
    </row>
    <row r="337" spans="1:4" s="113" customFormat="1">
      <c r="A337" s="103" t="s">
        <v>1633</v>
      </c>
      <c r="B337" s="147">
        <v>8</v>
      </c>
      <c r="C337" s="103"/>
      <c r="D337" s="103"/>
    </row>
    <row r="338" spans="1:4" s="113" customFormat="1">
      <c r="A338" s="103" t="s">
        <v>1634</v>
      </c>
      <c r="B338" s="147">
        <v>8</v>
      </c>
      <c r="C338" s="103"/>
      <c r="D338" s="103"/>
    </row>
    <row r="339" spans="1:4" s="113" customFormat="1">
      <c r="A339" s="103" t="s">
        <v>1635</v>
      </c>
      <c r="B339" s="147">
        <v>10</v>
      </c>
      <c r="C339" s="103"/>
      <c r="D339" s="103"/>
    </row>
    <row r="340" spans="1:4" s="113" customFormat="1">
      <c r="A340" s="103" t="s">
        <v>1636</v>
      </c>
      <c r="B340" s="147">
        <v>9</v>
      </c>
      <c r="C340" s="103"/>
      <c r="D340" s="103"/>
    </row>
    <row r="341" spans="1:4" s="113" customFormat="1">
      <c r="A341" s="103" t="s">
        <v>1637</v>
      </c>
      <c r="B341" s="147">
        <v>6</v>
      </c>
      <c r="C341" s="103"/>
      <c r="D341" s="103"/>
    </row>
    <row r="342" spans="1:4" s="113" customFormat="1">
      <c r="A342" s="103" t="s">
        <v>1638</v>
      </c>
      <c r="B342" s="147">
        <v>9</v>
      </c>
      <c r="C342" s="103"/>
      <c r="D342" s="103"/>
    </row>
    <row r="343" spans="1:4" s="113" customFormat="1">
      <c r="A343" s="103" t="s">
        <v>1639</v>
      </c>
      <c r="B343" s="147">
        <v>9</v>
      </c>
      <c r="C343" s="103"/>
      <c r="D343" s="103"/>
    </row>
    <row r="344" spans="1:4" s="113" customFormat="1">
      <c r="A344" s="103" t="s">
        <v>1640</v>
      </c>
      <c r="B344" s="147">
        <v>10</v>
      </c>
      <c r="C344" s="103"/>
      <c r="D344" s="103"/>
    </row>
    <row r="345" spans="1:4" s="113" customFormat="1">
      <c r="A345" s="103" t="s">
        <v>1641</v>
      </c>
      <c r="B345" s="147">
        <v>10</v>
      </c>
      <c r="C345" s="103"/>
      <c r="D345" s="103"/>
    </row>
    <row r="346" spans="1:4" s="113" customFormat="1">
      <c r="A346" s="103" t="s">
        <v>1642</v>
      </c>
      <c r="B346" s="147">
        <v>7</v>
      </c>
      <c r="C346" s="103"/>
      <c r="D346" s="103"/>
    </row>
    <row r="347" spans="1:4" s="113" customFormat="1">
      <c r="A347" s="103" t="s">
        <v>1643</v>
      </c>
      <c r="B347" s="147">
        <v>5</v>
      </c>
      <c r="C347" s="103"/>
      <c r="D347" s="103"/>
    </row>
    <row r="348" spans="1:4" s="113" customFormat="1">
      <c r="A348" s="103" t="s">
        <v>1644</v>
      </c>
      <c r="B348" s="147">
        <v>5</v>
      </c>
      <c r="C348" s="103"/>
      <c r="D348" s="103"/>
    </row>
    <row r="349" spans="1:4" s="113" customFormat="1">
      <c r="A349" s="103" t="s">
        <v>1645</v>
      </c>
      <c r="B349" s="147">
        <v>5</v>
      </c>
      <c r="C349" s="103"/>
      <c r="D349" s="103"/>
    </row>
    <row r="350" spans="1:4" s="113" customFormat="1">
      <c r="A350" s="103" t="s">
        <v>1646</v>
      </c>
      <c r="B350" s="147">
        <v>5</v>
      </c>
      <c r="C350" s="103"/>
      <c r="D350" s="103"/>
    </row>
    <row r="351" spans="1:4" s="113" customFormat="1">
      <c r="A351" s="103" t="s">
        <v>1647</v>
      </c>
      <c r="B351" s="147">
        <v>5</v>
      </c>
      <c r="C351" s="103"/>
      <c r="D351" s="103"/>
    </row>
    <row r="352" spans="1:4" s="113" customFormat="1">
      <c r="A352" s="103" t="s">
        <v>1648</v>
      </c>
      <c r="B352" s="147">
        <v>5</v>
      </c>
      <c r="C352" s="103"/>
      <c r="D352" s="103"/>
    </row>
    <row r="353" spans="1:4" s="113" customFormat="1">
      <c r="A353" s="103" t="s">
        <v>1649</v>
      </c>
      <c r="B353" s="147">
        <v>8</v>
      </c>
      <c r="C353" s="103"/>
      <c r="D353" s="103"/>
    </row>
    <row r="354" spans="1:4" s="113" customFormat="1">
      <c r="A354" s="103" t="s">
        <v>1650</v>
      </c>
      <c r="B354" s="147">
        <v>8</v>
      </c>
      <c r="C354" s="103"/>
      <c r="D354" s="103"/>
    </row>
    <row r="355" spans="1:4" s="113" customFormat="1">
      <c r="A355" s="103" t="s">
        <v>1651</v>
      </c>
      <c r="B355" s="147">
        <v>8</v>
      </c>
      <c r="C355" s="103"/>
      <c r="D355" s="103"/>
    </row>
    <row r="356" spans="1:4" s="113" customFormat="1">
      <c r="A356" s="103" t="s">
        <v>1652</v>
      </c>
      <c r="B356" s="147">
        <v>7</v>
      </c>
      <c r="C356" s="103"/>
      <c r="D356" s="103"/>
    </row>
    <row r="357" spans="1:4" s="113" customFormat="1">
      <c r="A357" s="103" t="s">
        <v>1653</v>
      </c>
      <c r="B357" s="147">
        <v>7</v>
      </c>
      <c r="C357" s="103"/>
      <c r="D357" s="103"/>
    </row>
    <row r="358" spans="1:4" s="113" customFormat="1">
      <c r="A358" s="103" t="s">
        <v>1654</v>
      </c>
      <c r="B358" s="147">
        <v>5</v>
      </c>
      <c r="C358" s="103"/>
      <c r="D358" s="103"/>
    </row>
    <row r="359" spans="1:4" s="113" customFormat="1">
      <c r="A359" s="103" t="s">
        <v>1655</v>
      </c>
      <c r="B359" s="147">
        <v>5</v>
      </c>
      <c r="C359" s="103"/>
      <c r="D359" s="103"/>
    </row>
    <row r="360" spans="1:4" s="113" customFormat="1">
      <c r="A360" s="103" t="s">
        <v>1656</v>
      </c>
      <c r="B360" s="147">
        <v>5</v>
      </c>
      <c r="C360" s="103"/>
      <c r="D360" s="103"/>
    </row>
    <row r="361" spans="1:4" s="113" customFormat="1">
      <c r="A361" s="103" t="s">
        <v>1657</v>
      </c>
      <c r="B361" s="147">
        <v>8</v>
      </c>
      <c r="C361" s="103"/>
      <c r="D361" s="103"/>
    </row>
    <row r="362" spans="1:4" s="113" customFormat="1">
      <c r="A362" s="103" t="s">
        <v>1658</v>
      </c>
      <c r="B362" s="147">
        <v>8</v>
      </c>
      <c r="C362" s="103"/>
      <c r="D362" s="103"/>
    </row>
    <row r="363" spans="1:4" s="113" customFormat="1">
      <c r="A363" s="103" t="s">
        <v>1659</v>
      </c>
      <c r="B363" s="147">
        <v>8</v>
      </c>
      <c r="C363" s="103"/>
      <c r="D363" s="103"/>
    </row>
    <row r="364" spans="1:4" s="113" customFormat="1">
      <c r="A364" s="103" t="s">
        <v>1660</v>
      </c>
      <c r="B364" s="147">
        <v>8</v>
      </c>
      <c r="C364" s="103"/>
      <c r="D364" s="103"/>
    </row>
    <row r="365" spans="1:4" s="113" customFormat="1">
      <c r="A365" s="103" t="s">
        <v>1661</v>
      </c>
      <c r="B365" s="147">
        <v>8</v>
      </c>
      <c r="C365" s="103"/>
      <c r="D365" s="103"/>
    </row>
    <row r="366" spans="1:4" s="113" customFormat="1">
      <c r="A366" s="103" t="s">
        <v>1662</v>
      </c>
      <c r="B366" s="147">
        <v>5</v>
      </c>
      <c r="C366" s="103"/>
      <c r="D366" s="103"/>
    </row>
    <row r="367" spans="1:4" s="113" customFormat="1">
      <c r="A367" s="103" t="s">
        <v>1663</v>
      </c>
      <c r="B367" s="147">
        <v>5</v>
      </c>
      <c r="C367" s="103"/>
      <c r="D367" s="103"/>
    </row>
    <row r="368" spans="1:4" s="113" customFormat="1">
      <c r="A368" s="103" t="s">
        <v>1664</v>
      </c>
      <c r="B368" s="147">
        <v>5</v>
      </c>
      <c r="C368" s="103"/>
      <c r="D368" s="103"/>
    </row>
    <row r="369" spans="1:4" s="113" customFormat="1">
      <c r="A369" s="103" t="s">
        <v>1665</v>
      </c>
      <c r="B369" s="147">
        <v>5</v>
      </c>
      <c r="C369" s="103"/>
      <c r="D369" s="103"/>
    </row>
    <row r="370" spans="1:4" s="113" customFormat="1">
      <c r="A370" s="103" t="s">
        <v>1666</v>
      </c>
      <c r="B370" s="147">
        <v>9</v>
      </c>
      <c r="C370" s="103"/>
      <c r="D370" s="103"/>
    </row>
    <row r="371" spans="1:4" s="113" customFormat="1">
      <c r="A371" s="103" t="s">
        <v>1667</v>
      </c>
      <c r="B371" s="147">
        <v>8</v>
      </c>
      <c r="C371" s="103"/>
      <c r="D371" s="103"/>
    </row>
    <row r="372" spans="1:4" s="113" customFormat="1">
      <c r="A372" s="103" t="s">
        <v>1668</v>
      </c>
      <c r="B372" s="147">
        <v>9</v>
      </c>
      <c r="C372" s="103"/>
      <c r="D372" s="103"/>
    </row>
    <row r="373" spans="1:4" s="113" customFormat="1">
      <c r="A373" s="103" t="s">
        <v>1669</v>
      </c>
      <c r="B373" s="147">
        <v>10</v>
      </c>
      <c r="C373" s="103"/>
      <c r="D373" s="103"/>
    </row>
    <row r="374" spans="1:4" s="113" customFormat="1">
      <c r="A374" s="103" t="s">
        <v>1670</v>
      </c>
      <c r="B374" s="147">
        <v>10</v>
      </c>
      <c r="C374" s="103"/>
      <c r="D374" s="103"/>
    </row>
    <row r="375" spans="1:4" s="113" customFormat="1">
      <c r="A375" s="103" t="s">
        <v>1029</v>
      </c>
      <c r="B375" s="147">
        <v>7</v>
      </c>
      <c r="C375" s="103"/>
      <c r="D375" s="103"/>
    </row>
    <row r="376" spans="1:4" s="113" customFormat="1">
      <c r="A376" s="103" t="s">
        <v>1671</v>
      </c>
      <c r="B376" s="147">
        <v>7</v>
      </c>
      <c r="C376" s="103"/>
      <c r="D376" s="103"/>
    </row>
    <row r="377" spans="1:4" s="113" customFormat="1">
      <c r="A377" s="103" t="s">
        <v>1672</v>
      </c>
      <c r="B377" s="147">
        <v>8</v>
      </c>
      <c r="C377" s="103"/>
      <c r="D377" s="103"/>
    </row>
    <row r="378" spans="1:4" s="113" customFormat="1">
      <c r="A378" s="103" t="s">
        <v>1673</v>
      </c>
      <c r="B378" s="147">
        <v>8</v>
      </c>
      <c r="C378" s="103"/>
      <c r="D378" s="103"/>
    </row>
    <row r="379" spans="1:4" s="113" customFormat="1">
      <c r="A379" s="103" t="s">
        <v>1674</v>
      </c>
      <c r="B379" s="147">
        <v>8</v>
      </c>
      <c r="C379" s="103"/>
      <c r="D379" s="103"/>
    </row>
    <row r="380" spans="1:4" s="113" customFormat="1">
      <c r="A380" s="103" t="s">
        <v>1675</v>
      </c>
      <c r="B380" s="147">
        <v>8</v>
      </c>
      <c r="C380" s="103"/>
      <c r="D380" s="103"/>
    </row>
    <row r="381" spans="1:4" s="113" customFormat="1">
      <c r="A381" s="103" t="s">
        <v>1676</v>
      </c>
      <c r="B381" s="147">
        <v>6</v>
      </c>
      <c r="C381" s="103"/>
      <c r="D381" s="103"/>
    </row>
    <row r="382" spans="1:4" s="113" customFormat="1">
      <c r="A382" s="103" t="s">
        <v>1677</v>
      </c>
      <c r="B382" s="147">
        <v>6</v>
      </c>
      <c r="C382" s="103"/>
      <c r="D382" s="103"/>
    </row>
    <row r="383" spans="1:4" s="113" customFormat="1">
      <c r="A383" s="103" t="s">
        <v>1678</v>
      </c>
      <c r="B383" s="147">
        <v>6</v>
      </c>
      <c r="C383" s="103"/>
      <c r="D383" s="103"/>
    </row>
    <row r="384" spans="1:4" s="113" customFormat="1">
      <c r="A384" s="103" t="s">
        <v>1679</v>
      </c>
      <c r="B384" s="147">
        <v>6</v>
      </c>
      <c r="C384" s="103"/>
      <c r="D384" s="103"/>
    </row>
    <row r="385" spans="1:4" s="113" customFormat="1">
      <c r="A385" s="103" t="s">
        <v>1680</v>
      </c>
      <c r="B385" s="147">
        <v>6</v>
      </c>
      <c r="C385" s="103"/>
      <c r="D385" s="103"/>
    </row>
    <row r="386" spans="1:4" s="113" customFormat="1">
      <c r="A386" s="103" t="s">
        <v>1681</v>
      </c>
      <c r="B386" s="147">
        <v>5</v>
      </c>
      <c r="C386" s="103"/>
      <c r="D386" s="103"/>
    </row>
    <row r="387" spans="1:4" s="113" customFormat="1">
      <c r="A387" s="103" t="s">
        <v>1682</v>
      </c>
      <c r="B387" s="147">
        <v>6</v>
      </c>
      <c r="C387" s="103"/>
      <c r="D387" s="103"/>
    </row>
    <row r="388" spans="1:4" s="113" customFormat="1">
      <c r="A388" s="103" t="s">
        <v>1494</v>
      </c>
      <c r="B388" s="147">
        <v>6</v>
      </c>
      <c r="C388" s="103"/>
      <c r="D388" s="103"/>
    </row>
    <row r="389" spans="1:4" s="113" customFormat="1">
      <c r="A389" s="103" t="s">
        <v>1683</v>
      </c>
      <c r="B389" s="147">
        <v>6</v>
      </c>
      <c r="C389" s="103"/>
      <c r="D389" s="103"/>
    </row>
    <row r="390" spans="1:4" s="113" customFormat="1">
      <c r="A390" s="103" t="s">
        <v>1684</v>
      </c>
      <c r="B390" s="147">
        <v>6</v>
      </c>
      <c r="C390" s="103"/>
      <c r="D390" s="103"/>
    </row>
    <row r="391" spans="1:4" s="113" customFormat="1">
      <c r="A391" s="103" t="s">
        <v>1685</v>
      </c>
      <c r="B391" s="147">
        <v>6</v>
      </c>
      <c r="C391" s="103"/>
      <c r="D391" s="103"/>
    </row>
    <row r="392" spans="1:4" s="113" customFormat="1">
      <c r="A392" s="103" t="s">
        <v>1686</v>
      </c>
      <c r="B392" s="147">
        <v>6</v>
      </c>
      <c r="C392" s="103"/>
      <c r="D392" s="103"/>
    </row>
    <row r="393" spans="1:4" s="113" customFormat="1">
      <c r="A393" s="103" t="s">
        <v>1687</v>
      </c>
      <c r="B393" s="147">
        <v>6</v>
      </c>
      <c r="C393" s="103"/>
      <c r="D393" s="103"/>
    </row>
    <row r="394" spans="1:4" s="113" customFormat="1">
      <c r="A394" s="103" t="s">
        <v>1688</v>
      </c>
      <c r="B394" s="147">
        <v>6</v>
      </c>
      <c r="C394" s="103"/>
      <c r="D394" s="103"/>
    </row>
    <row r="395" spans="1:4" s="113" customFormat="1">
      <c r="A395" s="103" t="s">
        <v>1689</v>
      </c>
      <c r="B395" s="147">
        <v>6</v>
      </c>
      <c r="C395" s="103"/>
      <c r="D395" s="103"/>
    </row>
    <row r="396" spans="1:4" s="113" customFormat="1">
      <c r="A396" s="103" t="s">
        <v>1690</v>
      </c>
      <c r="B396" s="147">
        <v>5</v>
      </c>
      <c r="C396" s="103"/>
      <c r="D396" s="103"/>
    </row>
    <row r="397" spans="1:4" s="113" customFormat="1">
      <c r="A397" s="103" t="s">
        <v>1691</v>
      </c>
      <c r="B397" s="147">
        <v>5</v>
      </c>
      <c r="C397" s="103"/>
      <c r="D397" s="103"/>
    </row>
    <row r="398" spans="1:4" s="113" customFormat="1">
      <c r="A398" s="103" t="s">
        <v>1692</v>
      </c>
      <c r="B398" s="147">
        <v>6</v>
      </c>
      <c r="C398" s="103"/>
      <c r="D398" s="103"/>
    </row>
    <row r="399" spans="1:4" s="113" customFormat="1">
      <c r="A399" s="103" t="s">
        <v>1693</v>
      </c>
      <c r="B399" s="147">
        <v>6</v>
      </c>
      <c r="C399" s="103"/>
      <c r="D399" s="103"/>
    </row>
    <row r="400" spans="1:4" s="113" customFormat="1">
      <c r="A400" s="103" t="s">
        <v>1694</v>
      </c>
      <c r="B400" s="147">
        <v>6</v>
      </c>
      <c r="C400" s="103"/>
      <c r="D400" s="103"/>
    </row>
    <row r="401" spans="1:4" s="113" customFormat="1">
      <c r="A401" s="103" t="s">
        <v>1695</v>
      </c>
      <c r="B401" s="147">
        <v>6</v>
      </c>
      <c r="C401" s="103"/>
      <c r="D401" s="103"/>
    </row>
    <row r="402" spans="1:4" s="113" customFormat="1">
      <c r="A402" s="103" t="s">
        <v>1696</v>
      </c>
      <c r="B402" s="147">
        <v>6</v>
      </c>
      <c r="C402" s="103"/>
      <c r="D402" s="103"/>
    </row>
    <row r="403" spans="1:4" s="113" customFormat="1">
      <c r="A403" s="103" t="s">
        <v>1697</v>
      </c>
      <c r="B403" s="147">
        <v>6</v>
      </c>
      <c r="C403" s="103"/>
      <c r="D403" s="103"/>
    </row>
    <row r="404" spans="1:4" s="113" customFormat="1">
      <c r="A404" s="103" t="s">
        <v>1698</v>
      </c>
      <c r="B404" s="147">
        <v>6</v>
      </c>
      <c r="C404" s="103"/>
      <c r="D404" s="103"/>
    </row>
    <row r="405" spans="1:4" s="113" customFormat="1">
      <c r="A405" s="103" t="s">
        <v>1699</v>
      </c>
      <c r="B405" s="147">
        <v>6</v>
      </c>
      <c r="C405" s="103"/>
      <c r="D405" s="103"/>
    </row>
    <row r="406" spans="1:4" s="113" customFormat="1">
      <c r="A406" s="103" t="s">
        <v>1700</v>
      </c>
      <c r="B406" s="147">
        <v>6</v>
      </c>
      <c r="C406" s="103"/>
      <c r="D406" s="103"/>
    </row>
    <row r="407" spans="1:4" s="113" customFormat="1">
      <c r="A407" s="103" t="s">
        <v>1618</v>
      </c>
      <c r="B407" s="147">
        <v>5</v>
      </c>
      <c r="C407" s="103"/>
      <c r="D407" s="103"/>
    </row>
    <row r="408" spans="1:4" s="113" customFormat="1">
      <c r="A408" s="103" t="s">
        <v>1701</v>
      </c>
      <c r="B408" s="147">
        <v>6</v>
      </c>
      <c r="C408" s="103"/>
      <c r="D408" s="103"/>
    </row>
    <row r="409" spans="1:4" s="113" customFormat="1">
      <c r="A409" s="103" t="s">
        <v>1702</v>
      </c>
      <c r="B409" s="147">
        <v>6</v>
      </c>
      <c r="C409" s="103"/>
      <c r="D409" s="103"/>
    </row>
    <row r="410" spans="1:4" s="113" customFormat="1">
      <c r="A410" s="103" t="s">
        <v>1703</v>
      </c>
      <c r="B410" s="147">
        <v>6</v>
      </c>
      <c r="C410" s="103"/>
      <c r="D410" s="103"/>
    </row>
    <row r="411" spans="1:4" s="113" customFormat="1">
      <c r="A411" s="103" t="s">
        <v>1704</v>
      </c>
      <c r="B411" s="147">
        <v>6</v>
      </c>
      <c r="C411" s="103"/>
      <c r="D411" s="103"/>
    </row>
    <row r="412" spans="1:4" s="113" customFormat="1">
      <c r="A412" s="103" t="s">
        <v>1705</v>
      </c>
      <c r="B412" s="147">
        <v>5</v>
      </c>
      <c r="C412" s="103"/>
      <c r="D412" s="103"/>
    </row>
    <row r="413" spans="1:4" s="113" customFormat="1">
      <c r="A413" s="103" t="s">
        <v>1706</v>
      </c>
      <c r="B413" s="147">
        <v>6</v>
      </c>
      <c r="C413" s="103"/>
      <c r="D413" s="103"/>
    </row>
    <row r="414" spans="1:4" s="113" customFormat="1">
      <c r="A414" s="103" t="s">
        <v>1707</v>
      </c>
      <c r="B414" s="147">
        <v>6</v>
      </c>
      <c r="C414" s="103"/>
      <c r="D414" s="103"/>
    </row>
    <row r="415" spans="1:4" s="113" customFormat="1">
      <c r="A415" s="103" t="s">
        <v>1708</v>
      </c>
      <c r="B415" s="147">
        <v>6</v>
      </c>
      <c r="C415" s="103"/>
      <c r="D415" s="103"/>
    </row>
    <row r="416" spans="1:4" s="113" customFormat="1">
      <c r="A416" s="103" t="s">
        <v>1709</v>
      </c>
      <c r="B416" s="147">
        <v>6</v>
      </c>
      <c r="C416" s="103"/>
      <c r="D416" s="103"/>
    </row>
    <row r="417" spans="1:4" s="113" customFormat="1">
      <c r="A417" s="103" t="s">
        <v>1710</v>
      </c>
      <c r="B417" s="147">
        <v>6</v>
      </c>
      <c r="C417" s="103"/>
      <c r="D417" s="103"/>
    </row>
    <row r="418" spans="1:4" s="113" customFormat="1">
      <c r="A418" s="103" t="s">
        <v>1711</v>
      </c>
      <c r="B418" s="147">
        <v>6</v>
      </c>
      <c r="C418" s="103"/>
      <c r="D418" s="103"/>
    </row>
    <row r="419" spans="1:4" s="113" customFormat="1">
      <c r="A419" s="103" t="s">
        <v>1712</v>
      </c>
      <c r="B419" s="147">
        <v>6</v>
      </c>
      <c r="C419" s="103"/>
      <c r="D419" s="103"/>
    </row>
    <row r="420" spans="1:4" s="113" customFormat="1">
      <c r="A420" s="103" t="s">
        <v>1713</v>
      </c>
      <c r="B420" s="147">
        <v>6</v>
      </c>
      <c r="C420" s="103"/>
      <c r="D420" s="103"/>
    </row>
    <row r="421" spans="1:4" s="113" customFormat="1">
      <c r="A421" s="103" t="s">
        <v>1714</v>
      </c>
      <c r="B421" s="147">
        <v>6</v>
      </c>
      <c r="C421" s="103"/>
      <c r="D421" s="103"/>
    </row>
    <row r="422" spans="1:4" s="113" customFormat="1">
      <c r="A422" s="103" t="s">
        <v>1715</v>
      </c>
      <c r="B422" s="147">
        <v>6</v>
      </c>
      <c r="C422" s="103"/>
      <c r="D422" s="103"/>
    </row>
    <row r="423" spans="1:4" s="113" customFormat="1">
      <c r="A423" s="103" t="s">
        <v>1716</v>
      </c>
      <c r="B423" s="147">
        <v>5</v>
      </c>
      <c r="C423" s="103"/>
      <c r="D423" s="103"/>
    </row>
    <row r="424" spans="1:4" s="113" customFormat="1">
      <c r="A424" s="103" t="s">
        <v>1717</v>
      </c>
      <c r="B424" s="147">
        <v>5</v>
      </c>
      <c r="C424" s="103"/>
      <c r="D424" s="103"/>
    </row>
    <row r="425" spans="1:4" s="113" customFormat="1">
      <c r="A425" s="103" t="s">
        <v>1718</v>
      </c>
      <c r="B425" s="147">
        <v>5</v>
      </c>
      <c r="C425" s="103"/>
      <c r="D425" s="103"/>
    </row>
    <row r="426" spans="1:4" s="113" customFormat="1">
      <c r="A426" s="103" t="s">
        <v>1719</v>
      </c>
      <c r="B426" s="147">
        <v>8</v>
      </c>
      <c r="C426" s="103"/>
      <c r="D426" s="103"/>
    </row>
    <row r="427" spans="1:4" s="113" customFormat="1">
      <c r="A427" s="103" t="s">
        <v>1720</v>
      </c>
      <c r="B427" s="147">
        <v>8</v>
      </c>
      <c r="C427" s="103"/>
      <c r="D427" s="103"/>
    </row>
    <row r="428" spans="1:4" s="113" customFormat="1">
      <c r="A428" s="103" t="s">
        <v>1721</v>
      </c>
      <c r="B428" s="147">
        <v>8</v>
      </c>
      <c r="C428" s="103"/>
      <c r="D428" s="103"/>
    </row>
    <row r="429" spans="1:4" s="113" customFormat="1">
      <c r="A429" s="103" t="s">
        <v>1722</v>
      </c>
      <c r="B429" s="147">
        <v>8</v>
      </c>
      <c r="C429" s="103"/>
      <c r="D429" s="103"/>
    </row>
    <row r="430" spans="1:4" s="113" customFormat="1">
      <c r="A430" s="103" t="s">
        <v>1723</v>
      </c>
      <c r="B430" s="147">
        <v>8</v>
      </c>
      <c r="C430" s="103"/>
      <c r="D430" s="103"/>
    </row>
    <row r="431" spans="1:4" s="113" customFormat="1">
      <c r="A431" s="103" t="s">
        <v>1724</v>
      </c>
      <c r="B431" s="147">
        <v>9</v>
      </c>
      <c r="C431" s="103"/>
      <c r="D431" s="103"/>
    </row>
    <row r="432" spans="1:4" s="113" customFormat="1">
      <c r="A432" s="103" t="s">
        <v>1725</v>
      </c>
      <c r="B432" s="147">
        <v>9</v>
      </c>
      <c r="C432" s="103"/>
      <c r="D432" s="103"/>
    </row>
    <row r="433" spans="1:4" s="113" customFormat="1">
      <c r="A433" s="103" t="s">
        <v>1726</v>
      </c>
      <c r="B433" s="147">
        <v>7</v>
      </c>
      <c r="C433" s="103"/>
      <c r="D433" s="103"/>
    </row>
    <row r="434" spans="1:4" s="113" customFormat="1">
      <c r="A434" s="103" t="s">
        <v>1727</v>
      </c>
      <c r="B434" s="147">
        <v>7</v>
      </c>
      <c r="C434" s="103"/>
      <c r="D434" s="103"/>
    </row>
    <row r="435" spans="1:4" s="113" customFormat="1">
      <c r="A435" s="103" t="s">
        <v>1728</v>
      </c>
      <c r="B435" s="147">
        <v>5</v>
      </c>
      <c r="C435" s="103"/>
      <c r="D435" s="103"/>
    </row>
    <row r="436" spans="1:4" s="113" customFormat="1">
      <c r="A436" s="103" t="s">
        <v>1729</v>
      </c>
      <c r="B436" s="147">
        <v>7</v>
      </c>
      <c r="C436" s="103"/>
      <c r="D436" s="103"/>
    </row>
    <row r="437" spans="1:4" s="113" customFormat="1">
      <c r="A437" s="103" t="s">
        <v>1730</v>
      </c>
      <c r="B437" s="147">
        <v>8</v>
      </c>
      <c r="C437" s="103"/>
      <c r="D437" s="103"/>
    </row>
    <row r="438" spans="1:4" s="113" customFormat="1">
      <c r="A438" s="103" t="s">
        <v>1731</v>
      </c>
      <c r="B438" s="147">
        <v>8</v>
      </c>
      <c r="C438" s="103"/>
      <c r="D438" s="103"/>
    </row>
    <row r="439" spans="1:4" s="113" customFormat="1">
      <c r="A439" s="103" t="s">
        <v>1732</v>
      </c>
      <c r="B439" s="147">
        <v>8</v>
      </c>
      <c r="C439" s="103"/>
      <c r="D439" s="103"/>
    </row>
    <row r="440" spans="1:4" s="113" customFormat="1">
      <c r="A440" s="103" t="s">
        <v>1733</v>
      </c>
      <c r="B440" s="147">
        <v>8</v>
      </c>
      <c r="C440" s="103"/>
      <c r="D440" s="103"/>
    </row>
    <row r="441" spans="1:4" s="113" customFormat="1">
      <c r="A441" s="103" t="s">
        <v>1734</v>
      </c>
      <c r="B441" s="147">
        <v>9</v>
      </c>
      <c r="C441" s="103"/>
      <c r="D441" s="103"/>
    </row>
    <row r="442" spans="1:4" s="113" customFormat="1">
      <c r="A442" s="103" t="s">
        <v>1735</v>
      </c>
      <c r="B442" s="147">
        <v>7</v>
      </c>
      <c r="C442" s="103"/>
      <c r="D442" s="103"/>
    </row>
    <row r="443" spans="1:4" s="113" customFormat="1">
      <c r="A443" s="103" t="s">
        <v>1736</v>
      </c>
      <c r="B443" s="147">
        <v>10</v>
      </c>
      <c r="C443" s="103"/>
      <c r="D443" s="103"/>
    </row>
    <row r="444" spans="1:4" s="113" customFormat="1">
      <c r="A444" s="103" t="s">
        <v>1737</v>
      </c>
      <c r="B444" s="147">
        <v>10</v>
      </c>
      <c r="C444" s="103"/>
      <c r="D444" s="103"/>
    </row>
    <row r="445" spans="1:4" s="113" customFormat="1">
      <c r="A445" s="103" t="s">
        <v>1738</v>
      </c>
      <c r="B445" s="147">
        <v>10</v>
      </c>
      <c r="C445" s="103"/>
      <c r="D445" s="103"/>
    </row>
    <row r="446" spans="1:4" s="113" customFormat="1">
      <c r="A446" s="103" t="s">
        <v>1739</v>
      </c>
      <c r="B446" s="147">
        <v>6</v>
      </c>
      <c r="C446" s="103"/>
      <c r="D446" s="103"/>
    </row>
    <row r="447" spans="1:4" s="113" customFormat="1">
      <c r="A447" s="103" t="s">
        <v>1740</v>
      </c>
      <c r="B447" s="147">
        <v>6</v>
      </c>
      <c r="C447" s="103"/>
      <c r="D447" s="103"/>
    </row>
    <row r="448" spans="1:4" s="113" customFormat="1">
      <c r="A448" s="103" t="s">
        <v>1741</v>
      </c>
      <c r="B448" s="147">
        <v>6</v>
      </c>
      <c r="C448" s="103"/>
      <c r="D448" s="103"/>
    </row>
    <row r="449" spans="1:4" s="113" customFormat="1">
      <c r="A449" s="103" t="s">
        <v>1742</v>
      </c>
      <c r="B449" s="147">
        <v>6</v>
      </c>
      <c r="C449" s="103"/>
      <c r="D449" s="103"/>
    </row>
    <row r="450" spans="1:4" s="113" customFormat="1">
      <c r="A450" s="103" t="s">
        <v>1743</v>
      </c>
      <c r="B450" s="147">
        <v>6</v>
      </c>
      <c r="C450" s="103"/>
      <c r="D450" s="103"/>
    </row>
    <row r="451" spans="1:4" s="113" customFormat="1">
      <c r="A451" s="103" t="s">
        <v>1744</v>
      </c>
      <c r="B451" s="147">
        <v>6</v>
      </c>
      <c r="C451" s="103"/>
      <c r="D451" s="103"/>
    </row>
    <row r="452" spans="1:4" s="113" customFormat="1">
      <c r="A452" s="103" t="s">
        <v>1745</v>
      </c>
      <c r="B452" s="147">
        <v>6</v>
      </c>
      <c r="C452" s="103"/>
      <c r="D452" s="103"/>
    </row>
    <row r="453" spans="1:4" s="113" customFormat="1">
      <c r="A453" s="103" t="s">
        <v>1746</v>
      </c>
      <c r="B453" s="147">
        <v>6</v>
      </c>
      <c r="C453" s="103"/>
      <c r="D453" s="103"/>
    </row>
    <row r="454" spans="1:4" s="113" customFormat="1">
      <c r="A454" s="103" t="s">
        <v>1747</v>
      </c>
      <c r="B454" s="147">
        <v>5</v>
      </c>
      <c r="C454" s="103"/>
      <c r="D454" s="103"/>
    </row>
    <row r="455" spans="1:4" s="113" customFormat="1">
      <c r="A455" s="103" t="s">
        <v>1748</v>
      </c>
      <c r="B455" s="147">
        <v>6</v>
      </c>
      <c r="C455" s="103"/>
      <c r="D455" s="103"/>
    </row>
    <row r="456" spans="1:4" s="113" customFormat="1">
      <c r="A456" s="103" t="s">
        <v>1749</v>
      </c>
      <c r="B456" s="147">
        <v>6</v>
      </c>
      <c r="C456" s="103"/>
      <c r="D456" s="103"/>
    </row>
    <row r="457" spans="1:4" s="113" customFormat="1">
      <c r="A457" s="103" t="s">
        <v>1750</v>
      </c>
      <c r="B457" s="147">
        <v>6</v>
      </c>
      <c r="C457" s="103"/>
      <c r="D457" s="103"/>
    </row>
    <row r="458" spans="1:4" s="113" customFormat="1">
      <c r="A458" s="103" t="s">
        <v>1751</v>
      </c>
      <c r="B458" s="147">
        <v>6</v>
      </c>
      <c r="C458" s="103"/>
      <c r="D458" s="103"/>
    </row>
    <row r="459" spans="1:4" s="113" customFormat="1">
      <c r="A459" s="103" t="s">
        <v>1752</v>
      </c>
      <c r="B459" s="147">
        <v>6</v>
      </c>
      <c r="C459" s="103"/>
      <c r="D459" s="103"/>
    </row>
    <row r="460" spans="1:4" s="113" customFormat="1">
      <c r="A460" s="103" t="s">
        <v>1753</v>
      </c>
      <c r="B460" s="147">
        <v>6</v>
      </c>
      <c r="C460" s="103"/>
      <c r="D460" s="103"/>
    </row>
    <row r="461" spans="1:4" s="113" customFormat="1">
      <c r="A461" s="103" t="s">
        <v>1754</v>
      </c>
      <c r="B461" s="147">
        <v>6</v>
      </c>
      <c r="C461" s="103"/>
      <c r="D461" s="103"/>
    </row>
    <row r="462" spans="1:4" s="113" customFormat="1">
      <c r="A462" s="103" t="s">
        <v>1755</v>
      </c>
      <c r="B462" s="147">
        <v>6</v>
      </c>
      <c r="C462" s="103"/>
      <c r="D462" s="103"/>
    </row>
    <row r="463" spans="1:4" s="113" customFormat="1">
      <c r="A463" s="103" t="s">
        <v>1756</v>
      </c>
      <c r="B463" s="147">
        <v>6</v>
      </c>
      <c r="C463" s="103"/>
      <c r="D463" s="103"/>
    </row>
    <row r="464" spans="1:4" s="113" customFormat="1">
      <c r="A464" s="103" t="s">
        <v>1757</v>
      </c>
      <c r="B464" s="147">
        <v>5</v>
      </c>
      <c r="C464" s="103"/>
      <c r="D464" s="103"/>
    </row>
    <row r="465" spans="1:4" s="113" customFormat="1">
      <c r="A465" s="103" t="s">
        <v>1758</v>
      </c>
      <c r="B465" s="147">
        <v>6</v>
      </c>
      <c r="C465" s="103"/>
      <c r="D465" s="103"/>
    </row>
    <row r="466" spans="1:4" s="113" customFormat="1">
      <c r="A466" s="103" t="s">
        <v>1759</v>
      </c>
      <c r="B466" s="147">
        <v>5</v>
      </c>
      <c r="C466" s="103"/>
      <c r="D466" s="103"/>
    </row>
    <row r="467" spans="1:4" s="113" customFormat="1">
      <c r="A467" s="103" t="s">
        <v>1760</v>
      </c>
      <c r="B467" s="147">
        <v>6</v>
      </c>
      <c r="C467" s="103"/>
      <c r="D467" s="103"/>
    </row>
    <row r="468" spans="1:4" s="113" customFormat="1">
      <c r="A468" s="103" t="s">
        <v>1761</v>
      </c>
      <c r="B468" s="147">
        <v>6</v>
      </c>
      <c r="C468" s="103"/>
      <c r="D468" s="103"/>
    </row>
    <row r="469" spans="1:4" s="113" customFormat="1">
      <c r="A469" s="103" t="s">
        <v>1762</v>
      </c>
      <c r="B469" s="147">
        <v>6</v>
      </c>
      <c r="C469" s="103"/>
      <c r="D469" s="103"/>
    </row>
    <row r="470" spans="1:4" s="113" customFormat="1">
      <c r="A470" s="103" t="s">
        <v>1763</v>
      </c>
      <c r="B470" s="147">
        <v>6</v>
      </c>
      <c r="C470" s="103"/>
      <c r="D470" s="103"/>
    </row>
    <row r="471" spans="1:4" s="113" customFormat="1">
      <c r="A471" s="103" t="s">
        <v>1764</v>
      </c>
      <c r="B471" s="147">
        <v>6</v>
      </c>
      <c r="C471" s="103"/>
      <c r="D471" s="103"/>
    </row>
    <row r="472" spans="1:4" s="113" customFormat="1">
      <c r="A472" s="103" t="s">
        <v>1765</v>
      </c>
      <c r="B472" s="147">
        <v>6</v>
      </c>
      <c r="C472" s="103"/>
      <c r="D472" s="103"/>
    </row>
    <row r="473" spans="1:4" s="113" customFormat="1">
      <c r="A473" s="103" t="s">
        <v>1766</v>
      </c>
      <c r="B473" s="147">
        <v>6</v>
      </c>
      <c r="C473" s="103"/>
      <c r="D473" s="103"/>
    </row>
    <row r="474" spans="1:4" s="113" customFormat="1">
      <c r="A474" s="103" t="s">
        <v>1767</v>
      </c>
      <c r="B474" s="147">
        <v>6</v>
      </c>
      <c r="C474" s="103"/>
      <c r="D474" s="103"/>
    </row>
    <row r="475" spans="1:4" s="113" customFormat="1">
      <c r="A475" s="103" t="s">
        <v>1768</v>
      </c>
      <c r="B475" s="147">
        <v>5</v>
      </c>
      <c r="C475" s="103"/>
      <c r="D475" s="103"/>
    </row>
    <row r="476" spans="1:4" s="113" customFormat="1">
      <c r="A476" s="103" t="s">
        <v>1769</v>
      </c>
      <c r="B476" s="147">
        <v>5</v>
      </c>
      <c r="C476" s="103"/>
      <c r="D476" s="103"/>
    </row>
    <row r="477" spans="1:4" s="113" customFormat="1">
      <c r="A477" s="103" t="s">
        <v>1770</v>
      </c>
      <c r="B477" s="147">
        <v>5</v>
      </c>
      <c r="C477" s="103"/>
      <c r="D477" s="103"/>
    </row>
    <row r="478" spans="1:4" s="113" customFormat="1">
      <c r="A478" s="103" t="s">
        <v>1771</v>
      </c>
      <c r="B478" s="147">
        <v>5</v>
      </c>
      <c r="C478" s="103"/>
      <c r="D478" s="103"/>
    </row>
    <row r="479" spans="1:4" s="113" customFormat="1">
      <c r="A479" s="103" t="s">
        <v>1772</v>
      </c>
      <c r="B479" s="147">
        <v>5</v>
      </c>
      <c r="C479" s="103"/>
      <c r="D479" s="103"/>
    </row>
    <row r="480" spans="1:4" s="113" customFormat="1">
      <c r="A480" s="103" t="s">
        <v>1773</v>
      </c>
      <c r="B480" s="147">
        <v>8</v>
      </c>
      <c r="C480" s="103"/>
      <c r="D480" s="103"/>
    </row>
    <row r="481" spans="1:4" s="113" customFormat="1">
      <c r="A481" s="103" t="s">
        <v>1774</v>
      </c>
      <c r="B481" s="147">
        <v>5</v>
      </c>
      <c r="C481" s="103"/>
      <c r="D481" s="103"/>
    </row>
    <row r="482" spans="1:4" s="113" customFormat="1">
      <c r="A482" s="103" t="s">
        <v>2454</v>
      </c>
      <c r="B482" s="147">
        <v>5</v>
      </c>
      <c r="C482" s="103"/>
      <c r="D482" s="103"/>
    </row>
    <row r="483" spans="1:4" s="113" customFormat="1">
      <c r="A483" s="103" t="s">
        <v>1775</v>
      </c>
      <c r="B483" s="147">
        <v>5</v>
      </c>
      <c r="C483" s="103"/>
      <c r="D483" s="103"/>
    </row>
    <row r="484" spans="1:4" s="113" customFormat="1">
      <c r="A484" s="103" t="s">
        <v>1776</v>
      </c>
      <c r="B484" s="147">
        <v>5</v>
      </c>
      <c r="C484" s="103"/>
      <c r="D484" s="103"/>
    </row>
    <row r="485" spans="1:4" s="113" customFormat="1">
      <c r="A485" s="103" t="s">
        <v>1777</v>
      </c>
      <c r="B485" s="147">
        <v>5</v>
      </c>
      <c r="C485" s="103"/>
      <c r="D485" s="103"/>
    </row>
    <row r="486" spans="1:4" s="113" customFormat="1">
      <c r="A486" s="103" t="s">
        <v>1778</v>
      </c>
      <c r="B486" s="147">
        <v>5</v>
      </c>
      <c r="C486" s="103"/>
      <c r="D486" s="103"/>
    </row>
    <row r="487" spans="1:4" s="113" customFormat="1">
      <c r="A487" s="103" t="s">
        <v>1779</v>
      </c>
      <c r="B487" s="147">
        <v>5</v>
      </c>
      <c r="C487" s="103"/>
      <c r="D487" s="103"/>
    </row>
    <row r="488" spans="1:4" s="113" customFormat="1">
      <c r="A488" s="103" t="s">
        <v>1780</v>
      </c>
      <c r="B488" s="147">
        <v>5</v>
      </c>
      <c r="C488" s="103"/>
      <c r="D488" s="103"/>
    </row>
    <row r="489" spans="1:4" s="113" customFormat="1">
      <c r="A489" s="103" t="s">
        <v>1781</v>
      </c>
      <c r="B489" s="147">
        <v>5</v>
      </c>
      <c r="C489" s="103"/>
      <c r="D489" s="103"/>
    </row>
    <row r="490" spans="1:4" s="113" customFormat="1">
      <c r="A490" s="103" t="s">
        <v>1782</v>
      </c>
      <c r="B490" s="147">
        <v>5</v>
      </c>
      <c r="C490" s="103"/>
      <c r="D490" s="103"/>
    </row>
    <row r="491" spans="1:4" s="113" customFormat="1">
      <c r="A491" s="103" t="s">
        <v>1783</v>
      </c>
      <c r="B491" s="147">
        <v>5</v>
      </c>
      <c r="C491" s="103"/>
      <c r="D491" s="103"/>
    </row>
    <row r="492" spans="1:4" s="113" customFormat="1">
      <c r="A492" s="103" t="s">
        <v>1784</v>
      </c>
      <c r="B492" s="147">
        <v>5</v>
      </c>
      <c r="C492" s="103"/>
      <c r="D492" s="103"/>
    </row>
    <row r="493" spans="1:4" s="113" customFormat="1">
      <c r="A493" s="103" t="s">
        <v>1785</v>
      </c>
      <c r="B493" s="147">
        <v>5</v>
      </c>
      <c r="C493" s="103"/>
      <c r="D493" s="103"/>
    </row>
    <row r="494" spans="1:4" s="113" customFormat="1">
      <c r="A494" s="103" t="s">
        <v>1786</v>
      </c>
      <c r="B494" s="147">
        <v>5</v>
      </c>
      <c r="C494" s="103"/>
      <c r="D494" s="103"/>
    </row>
    <row r="495" spans="1:4" s="113" customFormat="1">
      <c r="A495" s="103" t="s">
        <v>1787</v>
      </c>
      <c r="B495" s="147">
        <v>5</v>
      </c>
      <c r="C495" s="103"/>
      <c r="D495" s="103"/>
    </row>
    <row r="496" spans="1:4" s="113" customFormat="1">
      <c r="A496" s="103" t="s">
        <v>1788</v>
      </c>
      <c r="B496" s="147">
        <v>5</v>
      </c>
      <c r="C496" s="103"/>
      <c r="D496" s="103"/>
    </row>
    <row r="497" spans="1:4" s="113" customFormat="1">
      <c r="A497" s="103" t="s">
        <v>1789</v>
      </c>
      <c r="B497" s="147">
        <v>5</v>
      </c>
      <c r="C497" s="103"/>
      <c r="D497" s="103"/>
    </row>
    <row r="498" spans="1:4" s="113" customFormat="1">
      <c r="A498" s="103" t="s">
        <v>1790</v>
      </c>
      <c r="B498" s="147">
        <v>5</v>
      </c>
      <c r="C498" s="103"/>
      <c r="D498" s="103"/>
    </row>
    <row r="499" spans="1:4" s="113" customFormat="1">
      <c r="A499" s="103" t="s">
        <v>1791</v>
      </c>
      <c r="B499" s="147">
        <v>5</v>
      </c>
      <c r="C499" s="103"/>
      <c r="D499" s="103"/>
    </row>
    <row r="500" spans="1:4" s="113" customFormat="1">
      <c r="A500" s="103" t="s">
        <v>1792</v>
      </c>
      <c r="B500" s="147">
        <v>5</v>
      </c>
      <c r="C500" s="103"/>
      <c r="D500" s="103"/>
    </row>
    <row r="501" spans="1:4" s="113" customFormat="1">
      <c r="A501" s="103" t="s">
        <v>1793</v>
      </c>
      <c r="B501" s="147">
        <v>5</v>
      </c>
      <c r="C501" s="103"/>
      <c r="D501" s="103"/>
    </row>
    <row r="502" spans="1:4" s="113" customFormat="1">
      <c r="A502" s="103" t="s">
        <v>1794</v>
      </c>
      <c r="B502" s="147">
        <v>5</v>
      </c>
      <c r="C502" s="103"/>
      <c r="D502" s="103"/>
    </row>
    <row r="503" spans="1:4" s="113" customFormat="1">
      <c r="A503" s="103" t="s">
        <v>1795</v>
      </c>
      <c r="B503" s="147">
        <v>5</v>
      </c>
      <c r="C503" s="103"/>
      <c r="D503" s="103"/>
    </row>
    <row r="504" spans="1:4" s="113" customFormat="1">
      <c r="A504" s="103" t="s">
        <v>1796</v>
      </c>
      <c r="B504" s="147">
        <v>5</v>
      </c>
      <c r="C504" s="103"/>
      <c r="D504" s="103"/>
    </row>
    <row r="505" spans="1:4" s="113" customFormat="1">
      <c r="A505" s="103" t="s">
        <v>1797</v>
      </c>
      <c r="B505" s="147">
        <v>5</v>
      </c>
      <c r="C505" s="103"/>
      <c r="D505" s="103"/>
    </row>
    <row r="506" spans="1:4" s="113" customFormat="1">
      <c r="A506" s="103" t="s">
        <v>1798</v>
      </c>
      <c r="B506" s="147">
        <v>5</v>
      </c>
      <c r="C506" s="103"/>
      <c r="D506" s="103"/>
    </row>
    <row r="507" spans="1:4" s="113" customFormat="1">
      <c r="A507" s="103" t="s">
        <v>1799</v>
      </c>
      <c r="B507" s="147">
        <v>5</v>
      </c>
      <c r="C507" s="103"/>
      <c r="D507" s="103"/>
    </row>
    <row r="508" spans="1:4" s="113" customFormat="1">
      <c r="A508" s="103" t="s">
        <v>1800</v>
      </c>
      <c r="B508" s="147">
        <v>5</v>
      </c>
      <c r="C508" s="103"/>
      <c r="D508" s="103"/>
    </row>
    <row r="509" spans="1:4" s="113" customFormat="1">
      <c r="A509" s="103" t="s">
        <v>1801</v>
      </c>
      <c r="B509" s="147">
        <v>5</v>
      </c>
      <c r="C509" s="103"/>
      <c r="D509" s="103"/>
    </row>
    <row r="510" spans="1:4" s="113" customFormat="1">
      <c r="A510" s="103" t="s">
        <v>1802</v>
      </c>
      <c r="B510" s="147">
        <v>5</v>
      </c>
      <c r="C510" s="103"/>
      <c r="D510" s="103"/>
    </row>
    <row r="511" spans="1:4" s="113" customFormat="1">
      <c r="A511" s="103" t="s">
        <v>1803</v>
      </c>
      <c r="B511" s="147">
        <v>5</v>
      </c>
      <c r="C511" s="103"/>
      <c r="D511" s="103"/>
    </row>
    <row r="512" spans="1:4" s="113" customFormat="1">
      <c r="A512" s="103" t="s">
        <v>1804</v>
      </c>
      <c r="B512" s="147">
        <v>5</v>
      </c>
      <c r="C512" s="103"/>
      <c r="D512" s="103"/>
    </row>
    <row r="513" spans="1:4" s="113" customFormat="1">
      <c r="A513" s="103" t="s">
        <v>1805</v>
      </c>
      <c r="B513" s="147">
        <v>5</v>
      </c>
      <c r="C513" s="103"/>
      <c r="D513" s="103"/>
    </row>
    <row r="514" spans="1:4" s="113" customFormat="1">
      <c r="A514" s="103" t="s">
        <v>1806</v>
      </c>
      <c r="B514" s="147">
        <v>5</v>
      </c>
      <c r="C514" s="103"/>
      <c r="D514" s="103"/>
    </row>
    <row r="515" spans="1:4" s="113" customFormat="1">
      <c r="A515" s="103" t="s">
        <v>1807</v>
      </c>
      <c r="B515" s="147">
        <v>5</v>
      </c>
      <c r="C515" s="103"/>
      <c r="D515" s="103"/>
    </row>
    <row r="516" spans="1:4" s="113" customFormat="1">
      <c r="A516" s="103" t="s">
        <v>1808</v>
      </c>
      <c r="B516" s="147">
        <v>5</v>
      </c>
      <c r="C516" s="155"/>
      <c r="D516" s="156"/>
    </row>
    <row r="517" spans="1:4" s="113" customFormat="1">
      <c r="A517" s="103" t="s">
        <v>1809</v>
      </c>
      <c r="B517" s="147">
        <v>7</v>
      </c>
      <c r="C517" s="155"/>
      <c r="D517" s="156"/>
    </row>
    <row r="518" spans="1:4" s="113" customFormat="1">
      <c r="A518" s="103" t="s">
        <v>1810</v>
      </c>
      <c r="B518" s="147">
        <v>8</v>
      </c>
      <c r="C518" s="155"/>
      <c r="D518" s="156"/>
    </row>
    <row r="519" spans="1:4" s="113" customFormat="1">
      <c r="A519" s="103" t="s">
        <v>1811</v>
      </c>
      <c r="B519" s="147">
        <v>7</v>
      </c>
      <c r="C519" s="155"/>
      <c r="D519" s="156"/>
    </row>
    <row r="520" spans="1:4" s="113" customFormat="1">
      <c r="A520" s="103" t="s">
        <v>1812</v>
      </c>
      <c r="B520" s="147">
        <v>5</v>
      </c>
      <c r="C520" s="155"/>
      <c r="D520" s="156"/>
    </row>
    <row r="521" spans="1:4" s="113" customFormat="1">
      <c r="A521" s="103" t="s">
        <v>1813</v>
      </c>
      <c r="B521" s="147">
        <v>5</v>
      </c>
      <c r="C521" s="155"/>
      <c r="D521" s="156"/>
    </row>
    <row r="522" spans="1:4" s="113" customFormat="1">
      <c r="A522" s="103" t="s">
        <v>1814</v>
      </c>
      <c r="B522" s="147">
        <v>5</v>
      </c>
      <c r="C522" s="155"/>
      <c r="D522" s="156"/>
    </row>
    <row r="523" spans="1:4" s="113" customFormat="1">
      <c r="A523" s="103" t="s">
        <v>1815</v>
      </c>
      <c r="B523" s="147">
        <v>8</v>
      </c>
      <c r="C523" s="155"/>
      <c r="D523" s="156"/>
    </row>
    <row r="524" spans="1:4" s="113" customFormat="1">
      <c r="A524" s="103" t="s">
        <v>1816</v>
      </c>
      <c r="B524" s="147">
        <v>7</v>
      </c>
      <c r="C524" s="155"/>
      <c r="D524" s="156"/>
    </row>
    <row r="525" spans="1:4" s="113" customFormat="1">
      <c r="A525" s="103" t="s">
        <v>1817</v>
      </c>
      <c r="B525" s="147">
        <v>7</v>
      </c>
      <c r="C525" s="155"/>
      <c r="D525" s="156"/>
    </row>
    <row r="526" spans="1:4" s="113" customFormat="1">
      <c r="A526" s="103" t="s">
        <v>1131</v>
      </c>
      <c r="B526" s="147">
        <v>10</v>
      </c>
      <c r="C526" s="155"/>
      <c r="D526" s="156"/>
    </row>
    <row r="527" spans="1:4" s="113" customFormat="1">
      <c r="A527" s="103" t="s">
        <v>1819</v>
      </c>
      <c r="B527" s="147">
        <v>10</v>
      </c>
      <c r="C527" s="155"/>
      <c r="D527" s="156"/>
    </row>
    <row r="528" spans="1:4" s="113" customFormat="1">
      <c r="A528" s="103" t="s">
        <v>1818</v>
      </c>
      <c r="B528" s="147">
        <v>7</v>
      </c>
      <c r="C528" s="155"/>
      <c r="D528" s="156"/>
    </row>
    <row r="529" spans="1:4" s="113" customFormat="1">
      <c r="A529" s="103" t="s">
        <v>1820</v>
      </c>
      <c r="B529" s="147">
        <v>8</v>
      </c>
      <c r="C529" s="155"/>
      <c r="D529" s="156"/>
    </row>
    <row r="530" spans="1:4" s="113" customFormat="1">
      <c r="A530" s="103" t="s">
        <v>1821</v>
      </c>
      <c r="B530" s="147">
        <v>6</v>
      </c>
      <c r="C530" s="155"/>
      <c r="D530" s="156"/>
    </row>
    <row r="531" spans="1:4" s="113" customFormat="1">
      <c r="A531" s="103" t="s">
        <v>1822</v>
      </c>
      <c r="B531" s="147">
        <v>5</v>
      </c>
      <c r="C531" s="155"/>
      <c r="D531" s="156"/>
    </row>
    <row r="532" spans="1:4" s="113" customFormat="1">
      <c r="A532" s="103" t="s">
        <v>1823</v>
      </c>
      <c r="B532" s="147">
        <v>5</v>
      </c>
      <c r="C532" s="155"/>
      <c r="D532" s="156"/>
    </row>
    <row r="533" spans="1:4" s="113" customFormat="1">
      <c r="A533" s="103" t="s">
        <v>1824</v>
      </c>
      <c r="B533" s="147">
        <v>5</v>
      </c>
      <c r="C533" s="155"/>
      <c r="D533" s="156"/>
    </row>
    <row r="534" spans="1:4" s="113" customFormat="1">
      <c r="A534" s="103" t="s">
        <v>1825</v>
      </c>
      <c r="B534" s="147">
        <v>5</v>
      </c>
      <c r="C534" s="155"/>
      <c r="D534" s="156"/>
    </row>
    <row r="535" spans="1:4" s="113" customFormat="1">
      <c r="A535" s="103" t="s">
        <v>1826</v>
      </c>
      <c r="B535" s="147">
        <v>5</v>
      </c>
      <c r="C535" s="155"/>
      <c r="D535" s="156"/>
    </row>
    <row r="536" spans="1:4" s="113" customFormat="1">
      <c r="A536" s="103" t="s">
        <v>1827</v>
      </c>
      <c r="B536" s="147">
        <v>5</v>
      </c>
      <c r="C536" s="155"/>
      <c r="D536" s="156"/>
    </row>
    <row r="537" spans="1:4" s="113" customFormat="1">
      <c r="A537" s="103" t="s">
        <v>1828</v>
      </c>
      <c r="B537" s="147">
        <v>5</v>
      </c>
      <c r="C537" s="155"/>
      <c r="D537" s="156"/>
    </row>
    <row r="538" spans="1:4" s="113" customFormat="1">
      <c r="A538" s="103" t="s">
        <v>1829</v>
      </c>
      <c r="B538" s="147">
        <v>5</v>
      </c>
      <c r="C538" s="155"/>
      <c r="D538" s="156"/>
    </row>
    <row r="539" spans="1:4" s="113" customFormat="1">
      <c r="A539" s="103" t="s">
        <v>1830</v>
      </c>
      <c r="B539" s="147">
        <v>5</v>
      </c>
      <c r="C539" s="155"/>
      <c r="D539" s="156"/>
    </row>
    <row r="540" spans="1:4" s="113" customFormat="1">
      <c r="A540" s="103" t="s">
        <v>1831</v>
      </c>
      <c r="B540" s="147">
        <v>5</v>
      </c>
      <c r="C540" s="155"/>
      <c r="D540" s="156"/>
    </row>
    <row r="541" spans="1:4" s="113" customFormat="1">
      <c r="A541" s="103" t="s">
        <v>1832</v>
      </c>
      <c r="B541" s="147">
        <v>5</v>
      </c>
      <c r="C541" s="155"/>
      <c r="D541" s="156"/>
    </row>
    <row r="542" spans="1:4" s="113" customFormat="1">
      <c r="A542" s="103" t="s">
        <v>1833</v>
      </c>
      <c r="B542" s="147">
        <v>5</v>
      </c>
      <c r="C542" s="155"/>
      <c r="D542" s="156"/>
    </row>
    <row r="543" spans="1:4" s="113" customFormat="1">
      <c r="A543" s="103" t="s">
        <v>1834</v>
      </c>
      <c r="B543" s="147">
        <v>5</v>
      </c>
      <c r="C543" s="155"/>
      <c r="D543" s="156"/>
    </row>
    <row r="544" spans="1:4" s="113" customFormat="1">
      <c r="A544" s="103" t="s">
        <v>1129</v>
      </c>
      <c r="B544" s="147">
        <v>5</v>
      </c>
      <c r="C544" s="155"/>
      <c r="D544" s="156"/>
    </row>
    <row r="545" spans="1:4" s="113" customFormat="1">
      <c r="A545" s="103" t="s">
        <v>1835</v>
      </c>
      <c r="B545" s="147">
        <v>4</v>
      </c>
      <c r="C545" s="155"/>
      <c r="D545" s="156"/>
    </row>
    <row r="546" spans="1:4" s="113" customFormat="1">
      <c r="A546" s="103" t="s">
        <v>1836</v>
      </c>
      <c r="B546" s="147">
        <v>5</v>
      </c>
      <c r="C546" s="155"/>
      <c r="D546" s="156"/>
    </row>
    <row r="547" spans="1:4" s="113" customFormat="1">
      <c r="A547" s="103" t="s">
        <v>1837</v>
      </c>
      <c r="B547" s="147">
        <v>5</v>
      </c>
      <c r="C547" s="155"/>
      <c r="D547" s="156"/>
    </row>
    <row r="548" spans="1:4" s="113" customFormat="1">
      <c r="A548" s="103" t="s">
        <v>1838</v>
      </c>
      <c r="B548" s="147">
        <v>5</v>
      </c>
      <c r="C548" s="155"/>
      <c r="D548" s="156"/>
    </row>
    <row r="549" spans="1:4" s="113" customFormat="1">
      <c r="A549" s="103" t="s">
        <v>1839</v>
      </c>
      <c r="B549" s="147">
        <v>5</v>
      </c>
      <c r="C549" s="155"/>
      <c r="D549" s="156"/>
    </row>
    <row r="550" spans="1:4" s="113" customFormat="1">
      <c r="A550" s="103" t="s">
        <v>1854</v>
      </c>
      <c r="B550" s="147">
        <v>5</v>
      </c>
      <c r="C550" s="155"/>
      <c r="D550" s="156"/>
    </row>
    <row r="551" spans="1:4" s="113" customFormat="1">
      <c r="A551" s="103" t="s">
        <v>1855</v>
      </c>
      <c r="B551" s="147">
        <v>5</v>
      </c>
      <c r="C551" s="155"/>
      <c r="D551" s="156"/>
    </row>
    <row r="552" spans="1:4" s="113" customFormat="1">
      <c r="A552" s="103" t="s">
        <v>1856</v>
      </c>
      <c r="B552" s="147">
        <v>5</v>
      </c>
      <c r="C552" s="155"/>
      <c r="D552" s="156"/>
    </row>
    <row r="553" spans="1:4" s="113" customFormat="1">
      <c r="A553" s="103" t="s">
        <v>1857</v>
      </c>
      <c r="B553" s="147">
        <v>5</v>
      </c>
      <c r="C553" s="155"/>
      <c r="D553" s="156"/>
    </row>
    <row r="554" spans="1:4" s="113" customFormat="1">
      <c r="A554" s="103" t="s">
        <v>1858</v>
      </c>
      <c r="B554" s="147">
        <v>4</v>
      </c>
      <c r="C554" s="155"/>
      <c r="D554" s="156"/>
    </row>
    <row r="555" spans="1:4" s="113" customFormat="1">
      <c r="A555" s="103" t="s">
        <v>1840</v>
      </c>
      <c r="B555" s="147">
        <v>5</v>
      </c>
      <c r="C555" s="155"/>
      <c r="D555" s="156"/>
    </row>
    <row r="556" spans="1:4" s="113" customFormat="1">
      <c r="A556" s="103" t="s">
        <v>1841</v>
      </c>
      <c r="B556" s="147">
        <v>5</v>
      </c>
      <c r="C556" s="155"/>
      <c r="D556" s="156"/>
    </row>
    <row r="557" spans="1:4" s="113" customFormat="1">
      <c r="A557" s="103" t="s">
        <v>1842</v>
      </c>
      <c r="B557" s="147">
        <v>5</v>
      </c>
      <c r="C557" s="155"/>
      <c r="D557" s="156"/>
    </row>
    <row r="558" spans="1:4" s="113" customFormat="1">
      <c r="A558" s="103" t="s">
        <v>1843</v>
      </c>
      <c r="B558" s="147">
        <v>5</v>
      </c>
      <c r="C558" s="155"/>
      <c r="D558" s="156"/>
    </row>
    <row r="559" spans="1:4" s="113" customFormat="1">
      <c r="A559" s="103" t="s">
        <v>1844</v>
      </c>
      <c r="B559" s="147">
        <v>4</v>
      </c>
      <c r="C559" s="155"/>
      <c r="D559" s="156"/>
    </row>
    <row r="560" spans="1:4" s="113" customFormat="1">
      <c r="A560" s="103" t="s">
        <v>1662</v>
      </c>
      <c r="B560" s="147">
        <v>5</v>
      </c>
      <c r="C560" s="155"/>
      <c r="D560" s="156"/>
    </row>
    <row r="561" spans="1:4" s="113" customFormat="1">
      <c r="A561" s="103" t="s">
        <v>1845</v>
      </c>
      <c r="B561" s="147">
        <v>5</v>
      </c>
      <c r="C561" s="155"/>
      <c r="D561" s="156"/>
    </row>
    <row r="562" spans="1:4" s="113" customFormat="1">
      <c r="A562" s="103" t="s">
        <v>1846</v>
      </c>
      <c r="B562" s="147">
        <v>5</v>
      </c>
      <c r="C562" s="155"/>
      <c r="D562" s="156"/>
    </row>
    <row r="563" spans="1:4" s="113" customFormat="1">
      <c r="A563" s="103" t="s">
        <v>1847</v>
      </c>
      <c r="B563" s="147">
        <v>5</v>
      </c>
      <c r="C563" s="155"/>
      <c r="D563" s="156"/>
    </row>
    <row r="564" spans="1:4" s="113" customFormat="1">
      <c r="A564" s="103" t="s">
        <v>1848</v>
      </c>
      <c r="B564" s="147">
        <v>5</v>
      </c>
      <c r="C564" s="155"/>
      <c r="D564" s="156"/>
    </row>
    <row r="565" spans="1:4" s="113" customFormat="1">
      <c r="A565" s="103" t="s">
        <v>1849</v>
      </c>
      <c r="B565" s="147">
        <v>5</v>
      </c>
      <c r="C565" s="155"/>
      <c r="D565" s="156"/>
    </row>
    <row r="566" spans="1:4" s="113" customFormat="1">
      <c r="A566" s="103" t="s">
        <v>1850</v>
      </c>
      <c r="B566" s="147">
        <v>5</v>
      </c>
      <c r="C566" s="155"/>
      <c r="D566" s="156"/>
    </row>
    <row r="567" spans="1:4" s="113" customFormat="1">
      <c r="A567" s="103" t="s">
        <v>1851</v>
      </c>
      <c r="B567" s="147">
        <v>5</v>
      </c>
      <c r="C567" s="155"/>
      <c r="D567" s="156"/>
    </row>
    <row r="568" spans="1:4" s="113" customFormat="1">
      <c r="A568" s="103" t="s">
        <v>1203</v>
      </c>
      <c r="B568" s="147">
        <v>5</v>
      </c>
      <c r="C568" s="155"/>
      <c r="D568" s="156"/>
    </row>
    <row r="569" spans="1:4" s="113" customFormat="1">
      <c r="A569" s="103" t="s">
        <v>1852</v>
      </c>
      <c r="B569" s="147">
        <v>5</v>
      </c>
      <c r="C569" s="155"/>
      <c r="D569" s="156"/>
    </row>
    <row r="570" spans="1:4" s="113" customFormat="1">
      <c r="A570" s="103" t="s">
        <v>1853</v>
      </c>
      <c r="B570" s="147">
        <v>6</v>
      </c>
      <c r="C570" s="155"/>
      <c r="D570" s="156"/>
    </row>
    <row r="571" spans="1:4" s="113" customFormat="1">
      <c r="A571" s="103" t="s">
        <v>1859</v>
      </c>
      <c r="B571" s="147">
        <v>6</v>
      </c>
      <c r="C571" s="155"/>
      <c r="D571" s="156"/>
    </row>
    <row r="572" spans="1:4" s="113" customFormat="1">
      <c r="A572" s="103" t="s">
        <v>1860</v>
      </c>
      <c r="B572" s="147">
        <v>6</v>
      </c>
      <c r="C572" s="155"/>
      <c r="D572" s="156"/>
    </row>
    <row r="573" spans="1:4" s="113" customFormat="1">
      <c r="A573" s="103" t="s">
        <v>1861</v>
      </c>
      <c r="B573" s="147">
        <v>5</v>
      </c>
      <c r="C573" s="155"/>
      <c r="D573" s="155"/>
    </row>
    <row r="574" spans="1:4" s="113" customFormat="1">
      <c r="A574" s="103" t="s">
        <v>1862</v>
      </c>
      <c r="B574" s="147">
        <v>5</v>
      </c>
      <c r="C574" s="155"/>
      <c r="D574" s="155"/>
    </row>
    <row r="575" spans="1:4" s="113" customFormat="1">
      <c r="A575" s="103" t="s">
        <v>1863</v>
      </c>
      <c r="B575" s="147">
        <v>5</v>
      </c>
      <c r="C575" s="155"/>
      <c r="D575" s="155"/>
    </row>
    <row r="576" spans="1:4" s="113" customFormat="1">
      <c r="A576" s="103" t="s">
        <v>1864</v>
      </c>
      <c r="B576" s="147">
        <v>5</v>
      </c>
      <c r="C576" s="155"/>
      <c r="D576" s="155"/>
    </row>
    <row r="577" spans="1:4" s="113" customFormat="1">
      <c r="A577" s="103" t="s">
        <v>1865</v>
      </c>
      <c r="B577" s="147">
        <v>6</v>
      </c>
      <c r="C577" s="155"/>
      <c r="D577" s="155"/>
    </row>
    <row r="578" spans="1:4" s="113" customFormat="1">
      <c r="A578" s="103" t="s">
        <v>1866</v>
      </c>
      <c r="B578" s="147">
        <v>6</v>
      </c>
      <c r="C578" s="155"/>
      <c r="D578" s="155"/>
    </row>
    <row r="579" spans="1:4" s="113" customFormat="1">
      <c r="A579" s="103" t="s">
        <v>1867</v>
      </c>
      <c r="B579" s="147">
        <v>6</v>
      </c>
      <c r="C579" s="155"/>
      <c r="D579" s="155"/>
    </row>
    <row r="580" spans="1:4" s="113" customFormat="1">
      <c r="A580" s="103" t="s">
        <v>1868</v>
      </c>
      <c r="B580" s="147">
        <v>6</v>
      </c>
      <c r="C580" s="155"/>
      <c r="D580" s="155"/>
    </row>
    <row r="581" spans="1:4" s="113" customFormat="1">
      <c r="A581" s="103" t="s">
        <v>1869</v>
      </c>
      <c r="B581" s="147">
        <v>6</v>
      </c>
      <c r="C581" s="155"/>
      <c r="D581" s="155"/>
    </row>
    <row r="582" spans="1:4" s="113" customFormat="1">
      <c r="A582" s="103" t="s">
        <v>1870</v>
      </c>
      <c r="B582" s="147">
        <v>5</v>
      </c>
      <c r="C582" s="155"/>
      <c r="D582" s="155"/>
    </row>
    <row r="583" spans="1:4" s="113" customFormat="1">
      <c r="A583" s="103" t="s">
        <v>1871</v>
      </c>
      <c r="B583" s="147">
        <v>6</v>
      </c>
      <c r="C583" s="155"/>
      <c r="D583" s="155"/>
    </row>
    <row r="584" spans="1:4" s="113" customFormat="1">
      <c r="A584" s="103" t="s">
        <v>1872</v>
      </c>
      <c r="B584" s="147">
        <v>4</v>
      </c>
      <c r="C584" s="155"/>
      <c r="D584" s="155"/>
    </row>
    <row r="585" spans="1:4" s="113" customFormat="1">
      <c r="A585" s="103" t="s">
        <v>1873</v>
      </c>
      <c r="B585" s="147">
        <v>6</v>
      </c>
      <c r="C585" s="155"/>
      <c r="D585" s="155"/>
    </row>
    <row r="586" spans="1:4" s="113" customFormat="1">
      <c r="A586" s="103" t="s">
        <v>1874</v>
      </c>
      <c r="B586" s="147">
        <v>6</v>
      </c>
      <c r="C586" s="155"/>
      <c r="D586" s="155"/>
    </row>
    <row r="587" spans="1:4" s="113" customFormat="1">
      <c r="A587" s="103" t="s">
        <v>1875</v>
      </c>
      <c r="B587" s="147">
        <v>6</v>
      </c>
      <c r="C587" s="155"/>
      <c r="D587" s="155"/>
    </row>
    <row r="588" spans="1:4" s="113" customFormat="1">
      <c r="A588" s="103" t="s">
        <v>1876</v>
      </c>
      <c r="B588" s="147">
        <v>6</v>
      </c>
      <c r="C588" s="155"/>
      <c r="D588" s="155"/>
    </row>
    <row r="589" spans="1:4" s="113" customFormat="1">
      <c r="A589" s="103" t="s">
        <v>1877</v>
      </c>
      <c r="B589" s="147">
        <v>6</v>
      </c>
      <c r="C589" s="155"/>
      <c r="D589" s="155"/>
    </row>
    <row r="590" spans="1:4" s="113" customFormat="1">
      <c r="A590" s="103" t="s">
        <v>1878</v>
      </c>
      <c r="B590" s="147">
        <v>6</v>
      </c>
      <c r="C590" s="155"/>
      <c r="D590" s="155"/>
    </row>
    <row r="591" spans="1:4" s="113" customFormat="1">
      <c r="A591" s="103" t="s">
        <v>1879</v>
      </c>
      <c r="B591" s="147">
        <v>6</v>
      </c>
      <c r="C591" s="155"/>
      <c r="D591" s="155"/>
    </row>
    <row r="592" spans="1:4" s="113" customFormat="1">
      <c r="A592" s="103" t="s">
        <v>1880</v>
      </c>
      <c r="B592" s="147">
        <v>6</v>
      </c>
      <c r="C592" s="155"/>
      <c r="D592" s="155"/>
    </row>
    <row r="593" spans="1:4" s="113" customFormat="1">
      <c r="A593" s="103" t="s">
        <v>1881</v>
      </c>
      <c r="B593" s="147">
        <v>5</v>
      </c>
      <c r="C593" s="155"/>
      <c r="D593" s="155"/>
    </row>
    <row r="594" spans="1:4" s="113" customFormat="1">
      <c r="A594" s="103" t="s">
        <v>1882</v>
      </c>
      <c r="B594" s="147">
        <v>6</v>
      </c>
      <c r="C594" s="155"/>
      <c r="D594" s="155"/>
    </row>
    <row r="595" spans="1:4" s="113" customFormat="1">
      <c r="A595" s="103" t="s">
        <v>1883</v>
      </c>
      <c r="B595" s="147">
        <v>6</v>
      </c>
      <c r="C595" s="155"/>
      <c r="D595" s="155"/>
    </row>
    <row r="596" spans="1:4" s="113" customFormat="1">
      <c r="A596" s="103" t="s">
        <v>1884</v>
      </c>
      <c r="B596" s="147">
        <v>6</v>
      </c>
      <c r="C596" s="155"/>
      <c r="D596" s="155"/>
    </row>
    <row r="597" spans="1:4" s="113" customFormat="1">
      <c r="A597" s="103" t="s">
        <v>1885</v>
      </c>
      <c r="B597" s="147">
        <v>6</v>
      </c>
      <c r="C597" s="155"/>
      <c r="D597" s="155"/>
    </row>
    <row r="598" spans="1:4" s="113" customFormat="1">
      <c r="A598" s="103" t="s">
        <v>1886</v>
      </c>
      <c r="B598" s="147">
        <v>6</v>
      </c>
      <c r="C598" s="155"/>
      <c r="D598" s="155"/>
    </row>
    <row r="599" spans="1:4" s="113" customFormat="1">
      <c r="A599" s="103" t="s">
        <v>1887</v>
      </c>
      <c r="B599" s="147">
        <v>6</v>
      </c>
      <c r="C599" s="155"/>
      <c r="D599" s="155"/>
    </row>
    <row r="600" spans="1:4" s="113" customFormat="1">
      <c r="A600" s="103" t="s">
        <v>1888</v>
      </c>
      <c r="B600" s="147">
        <v>6</v>
      </c>
      <c r="C600" s="155"/>
      <c r="D600" s="155"/>
    </row>
    <row r="601" spans="1:4" s="113" customFormat="1">
      <c r="A601" s="103" t="s">
        <v>1889</v>
      </c>
      <c r="B601" s="147">
        <v>6</v>
      </c>
      <c r="C601" s="155"/>
      <c r="D601" s="155"/>
    </row>
    <row r="602" spans="1:4" s="113" customFormat="1">
      <c r="A602" s="103" t="s">
        <v>1890</v>
      </c>
      <c r="B602" s="147">
        <v>6</v>
      </c>
      <c r="C602" s="155"/>
      <c r="D602" s="155"/>
    </row>
    <row r="603" spans="1:4" s="113" customFormat="1">
      <c r="A603" s="103" t="s">
        <v>1057</v>
      </c>
      <c r="B603" s="147">
        <v>6</v>
      </c>
      <c r="C603" s="155"/>
      <c r="D603" s="155"/>
    </row>
    <row r="604" spans="1:4" s="113" customFormat="1">
      <c r="A604" s="103" t="s">
        <v>1891</v>
      </c>
      <c r="B604" s="147">
        <v>7</v>
      </c>
      <c r="C604" s="155"/>
      <c r="D604" s="155"/>
    </row>
    <row r="605" spans="1:4" s="113" customFormat="1">
      <c r="A605" s="103" t="s">
        <v>1892</v>
      </c>
      <c r="B605" s="147">
        <v>7</v>
      </c>
      <c r="C605" s="155"/>
      <c r="D605" s="155"/>
    </row>
    <row r="606" spans="1:4" s="113" customFormat="1">
      <c r="A606" s="103" t="s">
        <v>1892</v>
      </c>
      <c r="B606" s="147">
        <v>7</v>
      </c>
      <c r="C606" s="155"/>
      <c r="D606" s="155"/>
    </row>
    <row r="607" spans="1:4" s="113" customFormat="1">
      <c r="A607" s="103" t="s">
        <v>1893</v>
      </c>
      <c r="B607" s="147">
        <v>7</v>
      </c>
      <c r="C607" s="155"/>
      <c r="D607" s="155"/>
    </row>
    <row r="608" spans="1:4" s="113" customFormat="1">
      <c r="A608" s="103" t="s">
        <v>1894</v>
      </c>
      <c r="B608" s="147">
        <v>7</v>
      </c>
      <c r="C608" s="155"/>
      <c r="D608" s="155"/>
    </row>
    <row r="609" spans="1:4" s="113" customFormat="1">
      <c r="A609" s="103" t="s">
        <v>1895</v>
      </c>
      <c r="B609" s="147">
        <v>7</v>
      </c>
      <c r="C609" s="155"/>
      <c r="D609" s="155"/>
    </row>
    <row r="610" spans="1:4" s="113" customFormat="1">
      <c r="A610" s="103" t="s">
        <v>1896</v>
      </c>
      <c r="B610" s="147">
        <v>7</v>
      </c>
      <c r="C610" s="155"/>
      <c r="D610" s="155"/>
    </row>
    <row r="611" spans="1:4" s="113" customFormat="1">
      <c r="A611" s="103" t="s">
        <v>1897</v>
      </c>
      <c r="B611" s="147">
        <v>7</v>
      </c>
      <c r="C611" s="155"/>
      <c r="D611" s="155"/>
    </row>
    <row r="612" spans="1:4" s="113" customFormat="1">
      <c r="A612" s="103" t="s">
        <v>1898</v>
      </c>
      <c r="B612" s="147">
        <v>7</v>
      </c>
      <c r="C612" s="155"/>
      <c r="D612" s="155"/>
    </row>
    <row r="613" spans="1:4" s="113" customFormat="1">
      <c r="A613" s="103" t="s">
        <v>1899</v>
      </c>
      <c r="B613" s="147">
        <v>7</v>
      </c>
      <c r="C613" s="155"/>
      <c r="D613" s="155"/>
    </row>
    <row r="614" spans="1:4" s="113" customFormat="1">
      <c r="A614" s="103" t="s">
        <v>1900</v>
      </c>
      <c r="B614" s="147">
        <v>7</v>
      </c>
      <c r="C614" s="155"/>
      <c r="D614" s="155"/>
    </row>
    <row r="615" spans="1:4" s="113" customFormat="1">
      <c r="A615" s="103" t="s">
        <v>1901</v>
      </c>
      <c r="B615" s="147">
        <v>7</v>
      </c>
      <c r="C615" s="155"/>
      <c r="D615" s="155"/>
    </row>
    <row r="616" spans="1:4" s="113" customFormat="1">
      <c r="A616" s="103" t="s">
        <v>1902</v>
      </c>
      <c r="B616" s="147">
        <v>7</v>
      </c>
      <c r="C616" s="155"/>
      <c r="D616" s="155"/>
    </row>
    <row r="617" spans="1:4" s="113" customFormat="1">
      <c r="A617" s="103" t="s">
        <v>1903</v>
      </c>
      <c r="B617" s="147">
        <v>7</v>
      </c>
      <c r="C617" s="155"/>
      <c r="D617" s="155"/>
    </row>
    <row r="618" spans="1:4" s="113" customFormat="1">
      <c r="A618" s="103" t="s">
        <v>1904</v>
      </c>
      <c r="B618" s="147">
        <v>5</v>
      </c>
      <c r="C618" s="155"/>
      <c r="D618" s="155"/>
    </row>
    <row r="619" spans="1:4" s="113" customFormat="1">
      <c r="A619" s="103" t="s">
        <v>1905</v>
      </c>
      <c r="B619" s="147">
        <v>8</v>
      </c>
      <c r="C619" s="155"/>
      <c r="D619" s="155"/>
    </row>
    <row r="620" spans="1:4" s="113" customFormat="1">
      <c r="A620" s="103" t="s">
        <v>1906</v>
      </c>
      <c r="B620" s="147">
        <v>9</v>
      </c>
      <c r="C620" s="155"/>
      <c r="D620" s="155"/>
    </row>
    <row r="621" spans="1:4" s="113" customFormat="1">
      <c r="A621" s="103" t="s">
        <v>1907</v>
      </c>
      <c r="B621" s="147">
        <v>9</v>
      </c>
      <c r="C621" s="155"/>
      <c r="D621" s="155"/>
    </row>
    <row r="622" spans="1:4" s="113" customFormat="1">
      <c r="A622" s="103" t="s">
        <v>1908</v>
      </c>
      <c r="B622" s="147">
        <v>6</v>
      </c>
      <c r="C622" s="155"/>
      <c r="D622" s="155"/>
    </row>
    <row r="623" spans="1:4" s="113" customFormat="1">
      <c r="A623" s="103" t="s">
        <v>1909</v>
      </c>
      <c r="B623" s="147">
        <v>7</v>
      </c>
      <c r="C623" s="155"/>
      <c r="D623" s="155"/>
    </row>
    <row r="624" spans="1:4" s="113" customFormat="1">
      <c r="A624" s="103" t="s">
        <v>1910</v>
      </c>
      <c r="B624" s="147">
        <v>2</v>
      </c>
      <c r="C624" s="155"/>
      <c r="D624" s="155"/>
    </row>
    <row r="625" spans="1:4" s="113" customFormat="1">
      <c r="A625" s="103" t="s">
        <v>1911</v>
      </c>
      <c r="B625" s="147">
        <v>4</v>
      </c>
      <c r="C625" s="155"/>
      <c r="D625" s="155"/>
    </row>
    <row r="626" spans="1:4" s="113" customFormat="1">
      <c r="A626" s="103" t="s">
        <v>1912</v>
      </c>
      <c r="B626" s="147">
        <v>8</v>
      </c>
      <c r="C626" s="155"/>
      <c r="D626" s="155"/>
    </row>
    <row r="627" spans="1:4" s="113" customFormat="1">
      <c r="A627" s="103" t="s">
        <v>1913</v>
      </c>
      <c r="B627" s="147">
        <v>4</v>
      </c>
      <c r="C627" s="155"/>
      <c r="D627" s="155"/>
    </row>
    <row r="628" spans="1:4" s="113" customFormat="1">
      <c r="A628" s="103" t="s">
        <v>1914</v>
      </c>
      <c r="B628" s="147">
        <v>4</v>
      </c>
      <c r="C628" s="155"/>
      <c r="D628" s="155"/>
    </row>
    <row r="629" spans="1:4" s="113" customFormat="1">
      <c r="A629" s="103" t="s">
        <v>1915</v>
      </c>
      <c r="B629" s="147">
        <v>4</v>
      </c>
      <c r="C629" s="155"/>
      <c r="D629" s="155"/>
    </row>
    <row r="630" spans="1:4" s="113" customFormat="1">
      <c r="A630" s="103" t="s">
        <v>1916</v>
      </c>
      <c r="B630" s="147">
        <v>4</v>
      </c>
      <c r="C630" s="155"/>
      <c r="D630" s="155"/>
    </row>
    <row r="631" spans="1:4" s="113" customFormat="1">
      <c r="A631" s="103" t="s">
        <v>1917</v>
      </c>
      <c r="B631" s="147">
        <v>4</v>
      </c>
      <c r="C631" s="155"/>
      <c r="D631" s="155"/>
    </row>
    <row r="632" spans="1:4" s="113" customFormat="1">
      <c r="A632" s="103" t="s">
        <v>1918</v>
      </c>
      <c r="B632" s="147">
        <v>4</v>
      </c>
      <c r="C632" s="155"/>
      <c r="D632" s="155"/>
    </row>
    <row r="633" spans="1:4" s="113" customFormat="1">
      <c r="A633" s="103" t="s">
        <v>1919</v>
      </c>
      <c r="B633" s="147">
        <v>4</v>
      </c>
      <c r="C633" s="155"/>
      <c r="D633" s="155"/>
    </row>
    <row r="634" spans="1:4" s="113" customFormat="1">
      <c r="A634" s="103" t="s">
        <v>1920</v>
      </c>
      <c r="B634" s="147">
        <v>4</v>
      </c>
      <c r="C634" s="155"/>
      <c r="D634" s="155"/>
    </row>
    <row r="635" spans="1:4" s="113" customFormat="1">
      <c r="A635" s="103" t="s">
        <v>1921</v>
      </c>
      <c r="B635" s="147">
        <v>4</v>
      </c>
      <c r="C635" s="155"/>
      <c r="D635" s="155"/>
    </row>
    <row r="636" spans="1:4" s="113" customFormat="1">
      <c r="A636" s="103" t="s">
        <v>1922</v>
      </c>
      <c r="B636" s="147">
        <v>4</v>
      </c>
      <c r="C636" s="155"/>
      <c r="D636" s="155"/>
    </row>
    <row r="637" spans="1:4" s="113" customFormat="1">
      <c r="A637" s="103" t="s">
        <v>1923</v>
      </c>
      <c r="B637" s="147">
        <v>4</v>
      </c>
      <c r="C637" s="155"/>
      <c r="D637" s="155"/>
    </row>
    <row r="638" spans="1:4" s="113" customFormat="1">
      <c r="A638" s="103" t="s">
        <v>1924</v>
      </c>
      <c r="B638" s="147">
        <v>4</v>
      </c>
      <c r="C638" s="155"/>
      <c r="D638" s="155"/>
    </row>
    <row r="639" spans="1:4" s="113" customFormat="1">
      <c r="A639" s="103" t="s">
        <v>1925</v>
      </c>
      <c r="B639" s="147">
        <v>4</v>
      </c>
      <c r="C639" s="155"/>
      <c r="D639" s="155"/>
    </row>
    <row r="640" spans="1:4" s="113" customFormat="1">
      <c r="A640" s="103" t="s">
        <v>1926</v>
      </c>
      <c r="B640" s="147">
        <v>4</v>
      </c>
      <c r="C640" s="155"/>
      <c r="D640" s="155"/>
    </row>
    <row r="641" spans="1:4" s="113" customFormat="1">
      <c r="A641" s="103" t="s">
        <v>1927</v>
      </c>
      <c r="B641" s="147">
        <v>4</v>
      </c>
      <c r="C641" s="155"/>
      <c r="D641" s="155"/>
    </row>
    <row r="642" spans="1:4" s="113" customFormat="1">
      <c r="A642" s="103" t="s">
        <v>1928</v>
      </c>
      <c r="B642" s="147">
        <v>4</v>
      </c>
      <c r="C642" s="155"/>
      <c r="D642" s="155"/>
    </row>
    <row r="643" spans="1:4" s="113" customFormat="1">
      <c r="A643" s="103" t="s">
        <v>1929</v>
      </c>
      <c r="B643" s="147">
        <v>4</v>
      </c>
      <c r="C643" s="155"/>
      <c r="D643" s="155"/>
    </row>
    <row r="644" spans="1:4" s="113" customFormat="1">
      <c r="A644" s="103" t="s">
        <v>1930</v>
      </c>
      <c r="B644" s="147">
        <v>4</v>
      </c>
      <c r="C644" s="155"/>
      <c r="D644" s="155"/>
    </row>
    <row r="645" spans="1:4" s="113" customFormat="1">
      <c r="A645" s="103" t="s">
        <v>1535</v>
      </c>
      <c r="B645" s="147">
        <v>4</v>
      </c>
      <c r="C645" s="155"/>
      <c r="D645" s="155"/>
    </row>
    <row r="646" spans="1:4" s="113" customFormat="1">
      <c r="A646" s="103" t="s">
        <v>1931</v>
      </c>
      <c r="B646" s="147">
        <v>4</v>
      </c>
      <c r="C646" s="155"/>
      <c r="D646" s="155"/>
    </row>
    <row r="647" spans="1:4" s="113" customFormat="1">
      <c r="A647" s="103" t="s">
        <v>1932</v>
      </c>
      <c r="B647" s="147">
        <v>4</v>
      </c>
      <c r="C647" s="155"/>
      <c r="D647" s="155"/>
    </row>
    <row r="648" spans="1:4" s="113" customFormat="1">
      <c r="A648" s="103" t="s">
        <v>1933</v>
      </c>
      <c r="B648" s="147">
        <v>4</v>
      </c>
      <c r="C648" s="155"/>
      <c r="D648" s="155"/>
    </row>
    <row r="649" spans="1:4" s="113" customFormat="1">
      <c r="A649" s="103" t="s">
        <v>1934</v>
      </c>
      <c r="B649" s="147">
        <v>3</v>
      </c>
      <c r="C649" s="155"/>
      <c r="D649" s="155"/>
    </row>
    <row r="650" spans="1:4" s="113" customFormat="1">
      <c r="A650" s="103" t="s">
        <v>1935</v>
      </c>
      <c r="B650" s="147">
        <v>4</v>
      </c>
      <c r="C650" s="155"/>
      <c r="D650" s="155"/>
    </row>
    <row r="651" spans="1:4" s="113" customFormat="1">
      <c r="A651" s="103" t="s">
        <v>1936</v>
      </c>
      <c r="B651" s="147">
        <v>4</v>
      </c>
      <c r="C651" s="155"/>
      <c r="D651" s="155"/>
    </row>
    <row r="652" spans="1:4" s="113" customFormat="1">
      <c r="A652" s="103" t="s">
        <v>1937</v>
      </c>
      <c r="B652" s="147">
        <v>4</v>
      </c>
      <c r="C652" s="155"/>
      <c r="D652" s="155"/>
    </row>
    <row r="653" spans="1:4" s="113" customFormat="1">
      <c r="A653" s="103" t="s">
        <v>1938</v>
      </c>
      <c r="B653" s="147">
        <v>3</v>
      </c>
      <c r="C653" s="155"/>
      <c r="D653" s="155"/>
    </row>
    <row r="654" spans="1:4" s="113" customFormat="1">
      <c r="A654" s="103" t="s">
        <v>1939</v>
      </c>
      <c r="B654" s="147">
        <v>4</v>
      </c>
      <c r="C654" s="155"/>
      <c r="D654" s="155"/>
    </row>
    <row r="655" spans="1:4" s="113" customFormat="1">
      <c r="A655" s="103" t="s">
        <v>1940</v>
      </c>
      <c r="B655" s="147">
        <v>4</v>
      </c>
      <c r="C655" s="155"/>
      <c r="D655" s="155"/>
    </row>
    <row r="656" spans="1:4" s="113" customFormat="1">
      <c r="A656" s="103" t="s">
        <v>1941</v>
      </c>
      <c r="B656" s="147">
        <v>4</v>
      </c>
      <c r="C656" s="155"/>
      <c r="D656" s="155"/>
    </row>
    <row r="657" spans="1:4" s="113" customFormat="1">
      <c r="A657" s="103" t="s">
        <v>1942</v>
      </c>
      <c r="B657" s="147">
        <v>4</v>
      </c>
      <c r="C657" s="155"/>
      <c r="D657" s="155"/>
    </row>
    <row r="658" spans="1:4" s="113" customFormat="1">
      <c r="A658" s="103" t="s">
        <v>1943</v>
      </c>
      <c r="B658" s="147">
        <v>4</v>
      </c>
      <c r="C658" s="155"/>
      <c r="D658" s="155"/>
    </row>
    <row r="659" spans="1:4" s="113" customFormat="1">
      <c r="A659" s="103" t="s">
        <v>1944</v>
      </c>
      <c r="B659" s="147">
        <v>6</v>
      </c>
      <c r="C659" s="155"/>
      <c r="D659" s="155"/>
    </row>
    <row r="660" spans="1:4" s="113" customFormat="1">
      <c r="A660" s="103" t="s">
        <v>1945</v>
      </c>
      <c r="B660" s="147">
        <v>6</v>
      </c>
      <c r="C660" s="155"/>
      <c r="D660" s="155"/>
    </row>
    <row r="661" spans="1:4" s="113" customFormat="1">
      <c r="A661" s="103" t="s">
        <v>1946</v>
      </c>
      <c r="B661" s="147">
        <v>6</v>
      </c>
      <c r="C661" s="155"/>
      <c r="D661" s="155"/>
    </row>
    <row r="662" spans="1:4" s="113" customFormat="1">
      <c r="A662" s="103" t="s">
        <v>1947</v>
      </c>
      <c r="B662" s="147">
        <v>6</v>
      </c>
      <c r="C662" s="155"/>
      <c r="D662" s="155"/>
    </row>
    <row r="663" spans="1:4" s="113" customFormat="1">
      <c r="A663" s="103" t="s">
        <v>1948</v>
      </c>
      <c r="B663" s="147">
        <v>5</v>
      </c>
      <c r="C663" s="155"/>
      <c r="D663" s="155"/>
    </row>
    <row r="664" spans="1:4" s="113" customFormat="1">
      <c r="A664" s="103" t="s">
        <v>1949</v>
      </c>
      <c r="B664" s="147">
        <v>5</v>
      </c>
      <c r="C664" s="155"/>
      <c r="D664" s="155"/>
    </row>
    <row r="665" spans="1:4" s="113" customFormat="1">
      <c r="A665" s="103" t="s">
        <v>1950</v>
      </c>
      <c r="B665" s="147">
        <v>6</v>
      </c>
      <c r="C665" s="155"/>
      <c r="D665" s="155"/>
    </row>
    <row r="666" spans="1:4" s="113" customFormat="1">
      <c r="A666" s="103" t="s">
        <v>1951</v>
      </c>
      <c r="B666" s="147">
        <v>5</v>
      </c>
      <c r="C666" s="155"/>
      <c r="D666" s="155"/>
    </row>
    <row r="667" spans="1:4" s="113" customFormat="1">
      <c r="A667" s="103" t="s">
        <v>1952</v>
      </c>
      <c r="B667" s="147">
        <v>6</v>
      </c>
      <c r="C667" s="155"/>
      <c r="D667" s="155"/>
    </row>
    <row r="668" spans="1:4" s="113" customFormat="1">
      <c r="A668" s="103" t="s">
        <v>1953</v>
      </c>
      <c r="B668" s="147">
        <v>5</v>
      </c>
      <c r="C668" s="155"/>
      <c r="D668" s="155"/>
    </row>
    <row r="669" spans="1:4" s="113" customFormat="1">
      <c r="A669" s="103" t="s">
        <v>1954</v>
      </c>
      <c r="B669" s="147">
        <v>6</v>
      </c>
      <c r="C669" s="155"/>
      <c r="D669" s="155"/>
    </row>
    <row r="670" spans="1:4" s="113" customFormat="1">
      <c r="A670" s="103" t="s">
        <v>1955</v>
      </c>
      <c r="B670" s="147">
        <v>6</v>
      </c>
      <c r="C670" s="155"/>
      <c r="D670" s="155"/>
    </row>
    <row r="671" spans="1:4" s="113" customFormat="1">
      <c r="A671" s="103" t="s">
        <v>1956</v>
      </c>
      <c r="B671" s="147">
        <v>6</v>
      </c>
      <c r="C671" s="155"/>
      <c r="D671" s="155"/>
    </row>
    <row r="672" spans="1:4" s="113" customFormat="1">
      <c r="A672" s="103" t="s">
        <v>1957</v>
      </c>
      <c r="B672" s="147">
        <v>4</v>
      </c>
      <c r="C672" s="155"/>
      <c r="D672" s="155"/>
    </row>
    <row r="673" spans="1:4" s="113" customFormat="1">
      <c r="A673" s="103" t="s">
        <v>1958</v>
      </c>
      <c r="B673" s="147">
        <v>5</v>
      </c>
      <c r="C673" s="155"/>
      <c r="D673" s="155"/>
    </row>
    <row r="674" spans="1:4" s="113" customFormat="1">
      <c r="A674" s="103" t="s">
        <v>1959</v>
      </c>
      <c r="B674" s="147">
        <v>5</v>
      </c>
      <c r="C674" s="155"/>
      <c r="D674" s="155"/>
    </row>
    <row r="675" spans="1:4" s="113" customFormat="1">
      <c r="A675" s="103" t="s">
        <v>1960</v>
      </c>
      <c r="B675" s="147">
        <v>7</v>
      </c>
      <c r="C675" s="155"/>
      <c r="D675" s="155"/>
    </row>
    <row r="676" spans="1:4" s="113" customFormat="1">
      <c r="A676" s="103" t="s">
        <v>1961</v>
      </c>
      <c r="B676" s="147">
        <v>7</v>
      </c>
      <c r="C676" s="155"/>
      <c r="D676" s="155"/>
    </row>
    <row r="677" spans="1:4" s="113" customFormat="1">
      <c r="A677" s="103" t="s">
        <v>1962</v>
      </c>
      <c r="B677" s="147">
        <v>7</v>
      </c>
      <c r="C677" s="155"/>
      <c r="D677" s="155"/>
    </row>
    <row r="678" spans="1:4" s="113" customFormat="1">
      <c r="A678" s="103" t="s">
        <v>1963</v>
      </c>
      <c r="B678" s="147">
        <v>7</v>
      </c>
      <c r="C678" s="155"/>
      <c r="D678" s="155"/>
    </row>
    <row r="679" spans="1:4" s="113" customFormat="1">
      <c r="A679" s="103" t="s">
        <v>1964</v>
      </c>
      <c r="B679" s="147">
        <v>7</v>
      </c>
      <c r="C679" s="155"/>
      <c r="D679" s="155"/>
    </row>
    <row r="680" spans="1:4" s="113" customFormat="1">
      <c r="A680" s="103" t="s">
        <v>1965</v>
      </c>
      <c r="B680" s="147">
        <v>7</v>
      </c>
      <c r="C680" s="155"/>
      <c r="D680" s="155"/>
    </row>
    <row r="681" spans="1:4" s="113" customFormat="1">
      <c r="A681" s="103" t="s">
        <v>1966</v>
      </c>
      <c r="B681" s="147">
        <v>7</v>
      </c>
      <c r="C681" s="155"/>
      <c r="D681" s="155"/>
    </row>
    <row r="682" spans="1:4" s="113" customFormat="1">
      <c r="A682" s="103" t="s">
        <v>1967</v>
      </c>
      <c r="B682" s="147">
        <v>7</v>
      </c>
      <c r="C682" s="155"/>
      <c r="D682" s="155"/>
    </row>
    <row r="683" spans="1:4" s="113" customFormat="1">
      <c r="A683" s="103" t="s">
        <v>1968</v>
      </c>
      <c r="B683" s="147">
        <v>7</v>
      </c>
      <c r="C683" s="155"/>
      <c r="D683" s="155"/>
    </row>
    <row r="684" spans="1:4" s="113" customFormat="1">
      <c r="A684" s="103" t="s">
        <v>1969</v>
      </c>
      <c r="B684" s="147">
        <v>7</v>
      </c>
      <c r="C684" s="155"/>
      <c r="D684" s="155"/>
    </row>
    <row r="685" spans="1:4" s="113" customFormat="1">
      <c r="A685" s="103" t="s">
        <v>1970</v>
      </c>
      <c r="B685" s="147">
        <v>7</v>
      </c>
      <c r="C685" s="155"/>
      <c r="D685" s="155"/>
    </row>
    <row r="686" spans="1:4" s="113" customFormat="1">
      <c r="A686" s="103" t="s">
        <v>1971</v>
      </c>
      <c r="B686" s="147">
        <v>2</v>
      </c>
      <c r="C686" s="155"/>
      <c r="D686" s="155"/>
    </row>
    <row r="687" spans="1:4" s="113" customFormat="1">
      <c r="A687" s="103" t="s">
        <v>1972</v>
      </c>
      <c r="B687" s="147">
        <v>2</v>
      </c>
      <c r="C687" s="155"/>
      <c r="D687" s="155"/>
    </row>
    <row r="688" spans="1:4" s="113" customFormat="1">
      <c r="A688" s="103" t="s">
        <v>1973</v>
      </c>
      <c r="B688" s="147">
        <v>5</v>
      </c>
      <c r="C688" s="155"/>
      <c r="D688" s="155"/>
    </row>
    <row r="689" spans="1:4" s="113" customFormat="1">
      <c r="A689" s="103" t="s">
        <v>1974</v>
      </c>
      <c r="B689" s="147">
        <v>7</v>
      </c>
      <c r="C689" s="155"/>
      <c r="D689" s="155"/>
    </row>
    <row r="690" spans="1:4" s="113" customFormat="1">
      <c r="A690" s="103" t="s">
        <v>1975</v>
      </c>
      <c r="B690" s="147">
        <v>5</v>
      </c>
      <c r="C690" s="155"/>
      <c r="D690" s="155"/>
    </row>
    <row r="691" spans="1:4" s="113" customFormat="1">
      <c r="A691" s="103" t="s">
        <v>1976</v>
      </c>
      <c r="B691" s="147">
        <v>6</v>
      </c>
      <c r="C691" s="155"/>
      <c r="D691" s="155"/>
    </row>
    <row r="692" spans="1:4" s="113" customFormat="1">
      <c r="A692" s="103" t="s">
        <v>1977</v>
      </c>
      <c r="B692" s="147">
        <v>6</v>
      </c>
      <c r="C692" s="155"/>
      <c r="D692" s="155"/>
    </row>
    <row r="693" spans="1:4" s="113" customFormat="1">
      <c r="A693" s="103" t="s">
        <v>1988</v>
      </c>
      <c r="B693" s="147">
        <v>6</v>
      </c>
      <c r="C693" s="155"/>
      <c r="D693" s="155"/>
    </row>
    <row r="694" spans="1:4" s="113" customFormat="1">
      <c r="A694" s="103" t="s">
        <v>1989</v>
      </c>
      <c r="B694" s="147">
        <v>6</v>
      </c>
      <c r="C694" s="155"/>
      <c r="D694" s="155"/>
    </row>
    <row r="695" spans="1:4" s="113" customFormat="1">
      <c r="A695" s="103" t="s">
        <v>1990</v>
      </c>
      <c r="B695" s="147">
        <v>4</v>
      </c>
      <c r="C695" s="155"/>
      <c r="D695" s="155"/>
    </row>
    <row r="696" spans="1:4" s="113" customFormat="1">
      <c r="A696" s="103" t="s">
        <v>1978</v>
      </c>
      <c r="B696" s="147">
        <v>6</v>
      </c>
      <c r="C696" s="155"/>
      <c r="D696" s="155"/>
    </row>
    <row r="697" spans="1:4" s="113" customFormat="1">
      <c r="A697" s="103" t="s">
        <v>1979</v>
      </c>
      <c r="B697" s="147">
        <v>6</v>
      </c>
      <c r="C697" s="155"/>
      <c r="D697" s="155"/>
    </row>
    <row r="698" spans="1:4" s="113" customFormat="1">
      <c r="A698" s="103" t="s">
        <v>1980</v>
      </c>
      <c r="B698" s="147">
        <v>6</v>
      </c>
      <c r="C698" s="155"/>
      <c r="D698" s="155"/>
    </row>
    <row r="699" spans="1:4" s="113" customFormat="1">
      <c r="A699" s="103" t="s">
        <v>1981</v>
      </c>
      <c r="B699" s="147">
        <v>6</v>
      </c>
      <c r="C699" s="155"/>
      <c r="D699" s="155"/>
    </row>
    <row r="700" spans="1:4" s="113" customFormat="1">
      <c r="A700" s="103" t="s">
        <v>1982</v>
      </c>
      <c r="B700" s="147">
        <v>4</v>
      </c>
      <c r="C700" s="155"/>
      <c r="D700" s="155"/>
    </row>
    <row r="701" spans="1:4" s="113" customFormat="1">
      <c r="A701" s="103" t="s">
        <v>1983</v>
      </c>
      <c r="B701" s="147">
        <v>4</v>
      </c>
      <c r="C701" s="155"/>
      <c r="D701" s="155"/>
    </row>
    <row r="702" spans="1:4" s="113" customFormat="1">
      <c r="A702" s="103" t="s">
        <v>1984</v>
      </c>
      <c r="B702" s="147">
        <v>4</v>
      </c>
      <c r="C702" s="155"/>
      <c r="D702" s="155"/>
    </row>
    <row r="703" spans="1:4" s="113" customFormat="1">
      <c r="A703" s="103" t="s">
        <v>1985</v>
      </c>
      <c r="B703" s="147">
        <v>4</v>
      </c>
      <c r="C703" s="155"/>
      <c r="D703" s="155"/>
    </row>
    <row r="704" spans="1:4" s="113" customFormat="1">
      <c r="A704" s="103" t="s">
        <v>1986</v>
      </c>
      <c r="B704" s="147">
        <v>4</v>
      </c>
      <c r="C704" s="155"/>
      <c r="D704" s="155"/>
    </row>
    <row r="705" spans="1:4" s="113" customFormat="1">
      <c r="A705" s="103" t="s">
        <v>1987</v>
      </c>
      <c r="B705" s="147">
        <v>4</v>
      </c>
      <c r="C705" s="155"/>
      <c r="D705" s="155"/>
    </row>
    <row r="706" spans="1:4" s="113" customFormat="1">
      <c r="A706" s="103" t="s">
        <v>1991</v>
      </c>
      <c r="B706" s="147">
        <v>4</v>
      </c>
      <c r="C706" s="155"/>
      <c r="D706" s="155"/>
    </row>
    <row r="707" spans="1:4" s="113" customFormat="1">
      <c r="A707" s="103" t="s">
        <v>1992</v>
      </c>
      <c r="B707" s="147">
        <v>4</v>
      </c>
      <c r="C707" s="155"/>
      <c r="D707" s="155"/>
    </row>
    <row r="708" spans="1:4" s="113" customFormat="1">
      <c r="A708" s="103" t="s">
        <v>1993</v>
      </c>
      <c r="B708" s="147">
        <v>4</v>
      </c>
      <c r="C708" s="155"/>
      <c r="D708" s="155"/>
    </row>
    <row r="709" spans="1:4" s="113" customFormat="1">
      <c r="A709" s="103" t="s">
        <v>1994</v>
      </c>
      <c r="B709" s="147">
        <v>4</v>
      </c>
      <c r="C709" s="155"/>
      <c r="D709" s="155"/>
    </row>
    <row r="710" spans="1:4" s="113" customFormat="1">
      <c r="A710" s="103" t="s">
        <v>1995</v>
      </c>
      <c r="B710" s="147">
        <v>3</v>
      </c>
      <c r="C710" s="155"/>
      <c r="D710" s="155"/>
    </row>
    <row r="711" spans="1:4" s="113" customFormat="1">
      <c r="A711" s="103" t="s">
        <v>1996</v>
      </c>
      <c r="B711" s="147">
        <v>4</v>
      </c>
      <c r="C711" s="155"/>
      <c r="D711" s="155"/>
    </row>
    <row r="712" spans="1:4" s="113" customFormat="1">
      <c r="A712" s="103" t="s">
        <v>1997</v>
      </c>
      <c r="B712" s="147">
        <v>4</v>
      </c>
      <c r="C712" s="155"/>
      <c r="D712" s="155"/>
    </row>
    <row r="713" spans="1:4" s="113" customFormat="1">
      <c r="A713" s="103" t="s">
        <v>1998</v>
      </c>
      <c r="B713" s="147">
        <v>4</v>
      </c>
      <c r="C713" s="155"/>
      <c r="D713" s="155"/>
    </row>
    <row r="714" spans="1:4" s="113" customFormat="1">
      <c r="A714" s="103" t="s">
        <v>1999</v>
      </c>
      <c r="B714" s="147">
        <v>4</v>
      </c>
      <c r="C714" s="155"/>
      <c r="D714" s="155"/>
    </row>
    <row r="715" spans="1:4" s="113" customFormat="1">
      <c r="A715" s="103" t="s">
        <v>2000</v>
      </c>
      <c r="B715" s="147">
        <v>5</v>
      </c>
      <c r="C715" s="155"/>
      <c r="D715" s="155"/>
    </row>
    <row r="716" spans="1:4" s="113" customFormat="1">
      <c r="A716" s="103" t="s">
        <v>2001</v>
      </c>
      <c r="B716" s="147">
        <v>5</v>
      </c>
      <c r="C716" s="155"/>
      <c r="D716" s="155"/>
    </row>
    <row r="717" spans="1:4" s="113" customFormat="1">
      <c r="A717" s="103" t="s">
        <v>2002</v>
      </c>
      <c r="B717" s="147">
        <v>5</v>
      </c>
      <c r="C717" s="155"/>
      <c r="D717" s="155"/>
    </row>
    <row r="718" spans="1:4" s="113" customFormat="1">
      <c r="A718" s="103" t="s">
        <v>2003</v>
      </c>
      <c r="B718" s="147">
        <v>3</v>
      </c>
      <c r="C718" s="155"/>
      <c r="D718" s="155"/>
    </row>
    <row r="719" spans="1:4" s="113" customFormat="1">
      <c r="A719" s="103" t="s">
        <v>2004</v>
      </c>
      <c r="B719" s="147">
        <v>4</v>
      </c>
      <c r="C719" s="155"/>
      <c r="D719" s="155"/>
    </row>
    <row r="720" spans="1:4" s="113" customFormat="1">
      <c r="A720" s="103" t="s">
        <v>2005</v>
      </c>
      <c r="B720" s="147">
        <v>4</v>
      </c>
      <c r="C720" s="155"/>
      <c r="D720" s="155"/>
    </row>
    <row r="721" spans="1:4" s="113" customFormat="1">
      <c r="A721" s="103" t="s">
        <v>2006</v>
      </c>
      <c r="B721" s="147">
        <v>4</v>
      </c>
      <c r="C721" s="155"/>
      <c r="D721" s="155"/>
    </row>
    <row r="722" spans="1:4" s="113" customFormat="1">
      <c r="A722" s="103" t="s">
        <v>2007</v>
      </c>
      <c r="B722" s="147">
        <v>4</v>
      </c>
      <c r="C722" s="155"/>
      <c r="D722" s="155"/>
    </row>
    <row r="723" spans="1:4" s="113" customFormat="1">
      <c r="A723" s="103" t="s">
        <v>2008</v>
      </c>
      <c r="B723" s="147">
        <v>4</v>
      </c>
      <c r="C723" s="155"/>
      <c r="D723" s="155"/>
    </row>
    <row r="724" spans="1:4" s="113" customFormat="1">
      <c r="A724" s="103" t="s">
        <v>2009</v>
      </c>
      <c r="B724" s="147">
        <v>4</v>
      </c>
      <c r="C724" s="155"/>
      <c r="D724" s="155"/>
    </row>
    <row r="725" spans="1:4" s="113" customFormat="1">
      <c r="A725" s="103" t="s">
        <v>2010</v>
      </c>
      <c r="B725" s="147">
        <v>3</v>
      </c>
      <c r="C725" s="155"/>
      <c r="D725" s="155"/>
    </row>
    <row r="726" spans="1:4" s="113" customFormat="1">
      <c r="A726" s="103" t="s">
        <v>2011</v>
      </c>
      <c r="B726" s="147">
        <v>4</v>
      </c>
      <c r="C726" s="155"/>
      <c r="D726" s="155"/>
    </row>
    <row r="727" spans="1:4" s="113" customFormat="1">
      <c r="A727" s="103" t="s">
        <v>2012</v>
      </c>
      <c r="B727" s="147">
        <v>4</v>
      </c>
      <c r="C727" s="155"/>
      <c r="D727" s="155"/>
    </row>
    <row r="728" spans="1:4" s="113" customFormat="1">
      <c r="A728" s="103" t="s">
        <v>2013</v>
      </c>
      <c r="B728" s="147">
        <v>4</v>
      </c>
      <c r="C728" s="155"/>
      <c r="D728" s="155"/>
    </row>
    <row r="729" spans="1:4" s="113" customFormat="1">
      <c r="A729" s="103" t="s">
        <v>2014</v>
      </c>
      <c r="B729" s="147">
        <v>4</v>
      </c>
      <c r="C729" s="155"/>
      <c r="D729" s="155"/>
    </row>
    <row r="730" spans="1:4" s="113" customFormat="1">
      <c r="A730" s="103" t="s">
        <v>2015</v>
      </c>
      <c r="B730" s="147">
        <v>5</v>
      </c>
      <c r="C730" s="155"/>
      <c r="D730" s="155"/>
    </row>
    <row r="731" spans="1:4" s="113" customFormat="1">
      <c r="A731" s="103" t="s">
        <v>1535</v>
      </c>
      <c r="B731" s="147">
        <v>4</v>
      </c>
      <c r="C731" s="155"/>
      <c r="D731" s="155"/>
    </row>
    <row r="732" spans="1:4" s="113" customFormat="1">
      <c r="A732" s="103" t="s">
        <v>2016</v>
      </c>
      <c r="B732" s="147">
        <v>4</v>
      </c>
      <c r="C732" s="155"/>
      <c r="D732" s="155"/>
    </row>
    <row r="733" spans="1:4" s="113" customFormat="1">
      <c r="A733" s="103" t="s">
        <v>2017</v>
      </c>
      <c r="B733" s="147">
        <v>4</v>
      </c>
      <c r="C733" s="155"/>
      <c r="D733" s="155"/>
    </row>
    <row r="734" spans="1:4" s="113" customFormat="1">
      <c r="A734" s="103" t="s">
        <v>2018</v>
      </c>
      <c r="B734" s="147">
        <v>4</v>
      </c>
      <c r="C734" s="155"/>
      <c r="D734" s="155"/>
    </row>
    <row r="735" spans="1:4" s="113" customFormat="1">
      <c r="A735" s="103" t="s">
        <v>2019</v>
      </c>
      <c r="B735" s="147">
        <v>4</v>
      </c>
      <c r="C735" s="155"/>
      <c r="D735" s="155"/>
    </row>
    <row r="736" spans="1:4" s="113" customFormat="1">
      <c r="A736" s="103" t="s">
        <v>2020</v>
      </c>
      <c r="B736" s="147">
        <v>4</v>
      </c>
      <c r="C736" s="155"/>
      <c r="D736" s="155"/>
    </row>
    <row r="737" spans="1:4" s="113" customFormat="1">
      <c r="A737" s="103" t="s">
        <v>2021</v>
      </c>
      <c r="B737" s="147">
        <v>5</v>
      </c>
      <c r="C737" s="155"/>
      <c r="D737" s="155"/>
    </row>
    <row r="738" spans="1:4" s="113" customFormat="1">
      <c r="A738" s="103" t="s">
        <v>2022</v>
      </c>
      <c r="B738" s="147">
        <v>3</v>
      </c>
      <c r="C738" s="155"/>
      <c r="D738" s="155"/>
    </row>
    <row r="739" spans="1:4" s="113" customFormat="1">
      <c r="A739" s="103" t="s">
        <v>2023</v>
      </c>
      <c r="B739" s="147">
        <v>4</v>
      </c>
      <c r="C739" s="155"/>
      <c r="D739" s="155"/>
    </row>
    <row r="740" spans="1:4" s="113" customFormat="1">
      <c r="A740" s="103" t="s">
        <v>2024</v>
      </c>
      <c r="B740" s="147">
        <v>5</v>
      </c>
      <c r="C740" s="155"/>
      <c r="D740" s="155"/>
    </row>
    <row r="741" spans="1:4" s="113" customFormat="1">
      <c r="A741" s="103" t="s">
        <v>2025</v>
      </c>
      <c r="B741" s="147">
        <v>4</v>
      </c>
      <c r="C741" s="155"/>
      <c r="D741" s="155"/>
    </row>
    <row r="742" spans="1:4" s="113" customFormat="1">
      <c r="A742" s="103" t="s">
        <v>2026</v>
      </c>
      <c r="B742" s="147">
        <v>4</v>
      </c>
      <c r="C742" s="155"/>
      <c r="D742" s="155"/>
    </row>
    <row r="743" spans="1:4" s="113" customFormat="1">
      <c r="A743" s="103" t="s">
        <v>2027</v>
      </c>
      <c r="B743" s="147">
        <v>4</v>
      </c>
      <c r="C743" s="155"/>
      <c r="D743" s="155"/>
    </row>
    <row r="744" spans="1:4" s="113" customFormat="1">
      <c r="A744" s="103" t="s">
        <v>2028</v>
      </c>
      <c r="B744" s="147">
        <v>4</v>
      </c>
      <c r="C744" s="155"/>
      <c r="D744" s="155"/>
    </row>
    <row r="745" spans="1:4" s="113" customFormat="1">
      <c r="A745" s="103" t="s">
        <v>2029</v>
      </c>
      <c r="B745" s="147">
        <v>4</v>
      </c>
      <c r="C745" s="155"/>
      <c r="D745" s="155"/>
    </row>
    <row r="746" spans="1:4" s="113" customFormat="1">
      <c r="A746" s="103" t="s">
        <v>2030</v>
      </c>
      <c r="B746" s="147">
        <v>4</v>
      </c>
      <c r="C746" s="155"/>
      <c r="D746" s="155"/>
    </row>
    <row r="747" spans="1:4" s="113" customFormat="1">
      <c r="A747" s="103" t="s">
        <v>2031</v>
      </c>
      <c r="B747" s="147">
        <v>3</v>
      </c>
      <c r="C747" s="155"/>
      <c r="D747" s="155"/>
    </row>
    <row r="748" spans="1:4" s="113" customFormat="1">
      <c r="A748" s="103" t="s">
        <v>2032</v>
      </c>
      <c r="B748" s="147">
        <v>4</v>
      </c>
      <c r="C748" s="155"/>
      <c r="D748" s="155"/>
    </row>
    <row r="749" spans="1:4" s="113" customFormat="1">
      <c r="A749" s="103" t="s">
        <v>2033</v>
      </c>
      <c r="B749" s="147">
        <v>4</v>
      </c>
      <c r="C749" s="155"/>
      <c r="D749" s="155"/>
    </row>
    <row r="750" spans="1:4" s="113" customFormat="1">
      <c r="A750" s="103" t="s">
        <v>2034</v>
      </c>
      <c r="B750" s="147">
        <v>4</v>
      </c>
      <c r="C750" s="155"/>
      <c r="D750" s="155"/>
    </row>
    <row r="751" spans="1:4" s="113" customFormat="1">
      <c r="A751" s="103" t="s">
        <v>2035</v>
      </c>
      <c r="B751" s="147">
        <v>5</v>
      </c>
      <c r="C751" s="155"/>
      <c r="D751" s="155"/>
    </row>
    <row r="752" spans="1:4" s="113" customFormat="1">
      <c r="A752" s="103" t="s">
        <v>2036</v>
      </c>
      <c r="B752" s="147">
        <v>5</v>
      </c>
      <c r="C752" s="155"/>
      <c r="D752" s="155"/>
    </row>
    <row r="753" spans="1:4" s="113" customFormat="1">
      <c r="A753" s="103" t="s">
        <v>2037</v>
      </c>
      <c r="B753" s="147">
        <v>5</v>
      </c>
      <c r="C753" s="155"/>
      <c r="D753" s="155"/>
    </row>
    <row r="754" spans="1:4" s="113" customFormat="1">
      <c r="A754" s="103" t="s">
        <v>2038</v>
      </c>
      <c r="B754" s="147">
        <v>6</v>
      </c>
      <c r="C754" s="155"/>
      <c r="D754" s="155"/>
    </row>
    <row r="755" spans="1:4" s="113" customFormat="1">
      <c r="A755" s="103" t="s">
        <v>2039</v>
      </c>
      <c r="B755" s="147">
        <v>4</v>
      </c>
      <c r="C755" s="155"/>
      <c r="D755" s="155"/>
    </row>
    <row r="756" spans="1:4" s="113" customFormat="1">
      <c r="A756" s="103" t="s">
        <v>2040</v>
      </c>
      <c r="B756" s="147">
        <v>5</v>
      </c>
      <c r="C756" s="155"/>
      <c r="D756" s="155"/>
    </row>
    <row r="757" spans="1:4" s="113" customFormat="1">
      <c r="A757" s="142" t="s">
        <v>2043</v>
      </c>
      <c r="B757" s="147">
        <v>5</v>
      </c>
      <c r="C757" s="155"/>
      <c r="D757" s="155"/>
    </row>
    <row r="758" spans="1:4">
      <c r="A758" s="143" t="s">
        <v>2041</v>
      </c>
      <c r="B758" s="147">
        <v>4</v>
      </c>
      <c r="C758" s="155"/>
      <c r="D758" s="155"/>
    </row>
    <row r="759" spans="1:4">
      <c r="A759" s="143" t="s">
        <v>2042</v>
      </c>
      <c r="B759" s="147">
        <v>5</v>
      </c>
      <c r="C759" s="155"/>
      <c r="D759" s="155"/>
    </row>
    <row r="760" spans="1:4">
      <c r="A760" s="144" t="s">
        <v>2044</v>
      </c>
      <c r="B760" s="147">
        <v>5</v>
      </c>
      <c r="C760" s="155"/>
      <c r="D760" s="155"/>
    </row>
    <row r="761" spans="1:4">
      <c r="A761" s="145" t="s">
        <v>2045</v>
      </c>
      <c r="B761" s="147">
        <v>5</v>
      </c>
      <c r="C761" s="155"/>
      <c r="D761" s="155"/>
    </row>
    <row r="762" spans="1:4">
      <c r="A762" s="143" t="s">
        <v>2046</v>
      </c>
      <c r="B762" s="147">
        <v>5</v>
      </c>
      <c r="C762" s="155"/>
      <c r="D762" s="155"/>
    </row>
    <row r="763" spans="1:4">
      <c r="A763" s="143" t="s">
        <v>2047</v>
      </c>
      <c r="B763" s="147">
        <v>4</v>
      </c>
      <c r="C763" s="155"/>
      <c r="D763" s="155"/>
    </row>
    <row r="764" spans="1:4">
      <c r="A764" s="143" t="s">
        <v>2048</v>
      </c>
      <c r="B764" s="147">
        <v>5</v>
      </c>
      <c r="C764" s="155"/>
      <c r="D764" s="155"/>
    </row>
    <row r="765" spans="1:4">
      <c r="A765" s="143" t="s">
        <v>2049</v>
      </c>
      <c r="B765" s="147">
        <v>5</v>
      </c>
      <c r="C765" s="155"/>
      <c r="D765" s="155"/>
    </row>
    <row r="766" spans="1:4">
      <c r="A766" s="143" t="s">
        <v>2050</v>
      </c>
      <c r="B766" s="147">
        <v>5</v>
      </c>
      <c r="C766" s="155"/>
      <c r="D766" s="155"/>
    </row>
    <row r="767" spans="1:4">
      <c r="A767" s="143" t="s">
        <v>2051</v>
      </c>
      <c r="B767" s="147">
        <v>5</v>
      </c>
      <c r="C767" s="155"/>
      <c r="D767" s="155"/>
    </row>
    <row r="768" spans="1:4">
      <c r="A768" s="143" t="s">
        <v>2052</v>
      </c>
      <c r="B768" s="147">
        <v>5</v>
      </c>
      <c r="C768" s="155"/>
      <c r="D768" s="155"/>
    </row>
    <row r="769" spans="1:4">
      <c r="A769" s="143" t="s">
        <v>2053</v>
      </c>
      <c r="B769" s="147">
        <v>4</v>
      </c>
      <c r="C769" s="155"/>
      <c r="D769" s="155"/>
    </row>
    <row r="770" spans="1:4">
      <c r="A770" s="143" t="s">
        <v>2054</v>
      </c>
      <c r="B770" s="147">
        <v>5</v>
      </c>
      <c r="C770" s="155"/>
      <c r="D770" s="155"/>
    </row>
    <row r="771" spans="1:4">
      <c r="A771" s="143" t="s">
        <v>2055</v>
      </c>
      <c r="B771" s="147">
        <v>3</v>
      </c>
      <c r="C771" s="155"/>
      <c r="D771" s="155"/>
    </row>
    <row r="772" spans="1:4">
      <c r="A772" s="143" t="s">
        <v>2056</v>
      </c>
      <c r="B772" s="147">
        <v>5</v>
      </c>
      <c r="C772" s="155"/>
      <c r="D772" s="155"/>
    </row>
    <row r="773" spans="1:4">
      <c r="A773" s="143" t="s">
        <v>1618</v>
      </c>
      <c r="B773" s="147">
        <v>3</v>
      </c>
      <c r="C773" s="155"/>
      <c r="D773" s="155"/>
    </row>
    <row r="774" spans="1:4">
      <c r="A774" s="143" t="s">
        <v>2057</v>
      </c>
      <c r="B774" s="147">
        <v>4</v>
      </c>
      <c r="C774" s="155"/>
      <c r="D774" s="155"/>
    </row>
    <row r="775" spans="1:4">
      <c r="A775" s="143" t="s">
        <v>2058</v>
      </c>
      <c r="B775" s="147">
        <v>5</v>
      </c>
      <c r="C775" s="155"/>
      <c r="D775" s="155"/>
    </row>
    <row r="776" spans="1:4">
      <c r="A776" s="143" t="s">
        <v>2059</v>
      </c>
      <c r="B776" s="147">
        <v>5</v>
      </c>
      <c r="C776" s="155"/>
      <c r="D776" s="155"/>
    </row>
    <row r="777" spans="1:4">
      <c r="A777" s="143" t="s">
        <v>2060</v>
      </c>
      <c r="B777" s="147">
        <v>5</v>
      </c>
      <c r="C777" s="155"/>
      <c r="D777" s="155"/>
    </row>
    <row r="778" spans="1:4">
      <c r="A778" s="143" t="s">
        <v>2061</v>
      </c>
      <c r="B778" s="147">
        <v>4</v>
      </c>
      <c r="C778" s="155"/>
      <c r="D778" s="155"/>
    </row>
    <row r="779" spans="1:4">
      <c r="A779" s="143" t="s">
        <v>2062</v>
      </c>
      <c r="B779" s="147">
        <v>2</v>
      </c>
      <c r="C779" s="155"/>
      <c r="D779" s="155"/>
    </row>
    <row r="780" spans="1:4">
      <c r="A780" s="143" t="s">
        <v>2063</v>
      </c>
      <c r="B780" s="147">
        <v>2</v>
      </c>
      <c r="C780" s="155"/>
      <c r="D780" s="155"/>
    </row>
    <row r="781" spans="1:4">
      <c r="A781" s="143" t="s">
        <v>2064</v>
      </c>
      <c r="B781" s="147">
        <v>2</v>
      </c>
      <c r="C781" s="155"/>
      <c r="D781" s="155"/>
    </row>
    <row r="782" spans="1:4">
      <c r="A782" s="143" t="s">
        <v>2065</v>
      </c>
      <c r="B782" s="147">
        <v>5</v>
      </c>
      <c r="C782" s="155"/>
      <c r="D782" s="155"/>
    </row>
    <row r="783" spans="1:4">
      <c r="A783" s="143" t="s">
        <v>2066</v>
      </c>
      <c r="B783" s="147">
        <v>5</v>
      </c>
      <c r="C783" s="155"/>
      <c r="D783" s="155"/>
    </row>
    <row r="784" spans="1:4">
      <c r="A784" s="143" t="s">
        <v>2067</v>
      </c>
      <c r="B784" s="147">
        <v>5</v>
      </c>
      <c r="C784" s="155"/>
      <c r="D784" s="155"/>
    </row>
    <row r="785" spans="1:4">
      <c r="A785" s="143" t="s">
        <v>2068</v>
      </c>
      <c r="B785" s="147">
        <v>5</v>
      </c>
      <c r="C785" s="155"/>
      <c r="D785" s="155"/>
    </row>
    <row r="786" spans="1:4">
      <c r="A786" s="143" t="s">
        <v>2069</v>
      </c>
      <c r="B786" s="147">
        <v>5</v>
      </c>
      <c r="C786" s="155"/>
      <c r="D786" s="155"/>
    </row>
    <row r="787" spans="1:4">
      <c r="A787" s="143" t="s">
        <v>2070</v>
      </c>
      <c r="B787" s="147">
        <v>2</v>
      </c>
      <c r="C787" s="155"/>
      <c r="D787" s="155"/>
    </row>
    <row r="788" spans="1:4">
      <c r="A788" s="143" t="s">
        <v>2071</v>
      </c>
      <c r="B788" s="147">
        <v>7</v>
      </c>
      <c r="C788" s="155"/>
      <c r="D788" s="155"/>
    </row>
    <row r="789" spans="1:4">
      <c r="A789" s="143" t="s">
        <v>2072</v>
      </c>
      <c r="B789" s="147">
        <v>7</v>
      </c>
      <c r="C789" s="155"/>
      <c r="D789" s="155"/>
    </row>
    <row r="790" spans="1:4">
      <c r="A790" s="143" t="s">
        <v>2073</v>
      </c>
      <c r="B790" s="147">
        <v>2</v>
      </c>
      <c r="C790" s="155"/>
      <c r="D790" s="155"/>
    </row>
    <row r="791" spans="1:4">
      <c r="A791" s="143" t="s">
        <v>2074</v>
      </c>
      <c r="B791" s="147">
        <v>2</v>
      </c>
      <c r="C791" s="155"/>
      <c r="D791" s="155"/>
    </row>
    <row r="792" spans="1:4">
      <c r="A792" s="143" t="s">
        <v>2075</v>
      </c>
      <c r="B792" s="147">
        <v>2</v>
      </c>
      <c r="C792" s="155"/>
      <c r="D792" s="155"/>
    </row>
    <row r="793" spans="1:4">
      <c r="A793" s="143" t="s">
        <v>2076</v>
      </c>
      <c r="B793" s="147">
        <v>2</v>
      </c>
      <c r="C793" s="155"/>
      <c r="D793" s="155"/>
    </row>
    <row r="794" spans="1:4">
      <c r="A794" s="143" t="s">
        <v>2077</v>
      </c>
      <c r="B794" s="147">
        <v>2</v>
      </c>
      <c r="C794" s="155"/>
      <c r="D794" s="155"/>
    </row>
    <row r="795" spans="1:4">
      <c r="A795" s="143" t="s">
        <v>2078</v>
      </c>
      <c r="B795" s="147">
        <v>2</v>
      </c>
      <c r="C795" s="155"/>
      <c r="D795" s="155"/>
    </row>
    <row r="796" spans="1:4">
      <c r="A796" s="143" t="s">
        <v>2079</v>
      </c>
      <c r="B796" s="147">
        <v>2</v>
      </c>
      <c r="C796" s="155"/>
      <c r="D796" s="155"/>
    </row>
    <row r="797" spans="1:4">
      <c r="A797" s="143" t="s">
        <v>2080</v>
      </c>
      <c r="B797" s="147">
        <v>2</v>
      </c>
      <c r="C797" s="155"/>
      <c r="D797" s="155"/>
    </row>
    <row r="798" spans="1:4">
      <c r="A798" s="143" t="s">
        <v>2081</v>
      </c>
      <c r="B798" s="147">
        <v>2</v>
      </c>
      <c r="C798" s="155"/>
      <c r="D798" s="155"/>
    </row>
    <row r="799" spans="1:4">
      <c r="A799" s="143" t="s">
        <v>2082</v>
      </c>
      <c r="B799" s="147">
        <v>2</v>
      </c>
      <c r="C799" s="155"/>
      <c r="D799" s="155"/>
    </row>
    <row r="800" spans="1:4">
      <c r="A800" s="143" t="s">
        <v>2083</v>
      </c>
      <c r="B800" s="147">
        <v>2</v>
      </c>
      <c r="C800" s="155"/>
      <c r="D800" s="155"/>
    </row>
    <row r="801" spans="1:4">
      <c r="A801" s="143" t="s">
        <v>2084</v>
      </c>
      <c r="B801" s="147">
        <v>2</v>
      </c>
      <c r="C801" s="155"/>
      <c r="D801" s="155"/>
    </row>
    <row r="802" spans="1:4">
      <c r="A802" s="143" t="s">
        <v>1494</v>
      </c>
      <c r="B802" s="147">
        <v>2</v>
      </c>
      <c r="C802" s="155"/>
      <c r="D802" s="155"/>
    </row>
    <row r="803" spans="1:4">
      <c r="A803" s="143" t="s">
        <v>2085</v>
      </c>
      <c r="B803" s="147">
        <v>5</v>
      </c>
      <c r="C803" s="155"/>
      <c r="D803" s="155"/>
    </row>
    <row r="804" spans="1:4">
      <c r="A804" s="143" t="s">
        <v>2086</v>
      </c>
      <c r="B804" s="147">
        <v>2</v>
      </c>
      <c r="C804" s="155"/>
      <c r="D804" s="155"/>
    </row>
    <row r="805" spans="1:4">
      <c r="A805" s="143" t="s">
        <v>2087</v>
      </c>
      <c r="B805" s="147">
        <v>2</v>
      </c>
      <c r="C805" s="155"/>
      <c r="D805" s="155"/>
    </row>
    <row r="806" spans="1:4">
      <c r="A806" s="143" t="s">
        <v>2088</v>
      </c>
      <c r="B806" s="147">
        <v>2</v>
      </c>
      <c r="C806" s="155"/>
      <c r="D806" s="155"/>
    </row>
    <row r="807" spans="1:4">
      <c r="A807" s="143" t="s">
        <v>2089</v>
      </c>
      <c r="B807" s="147">
        <v>2</v>
      </c>
      <c r="C807" s="155"/>
      <c r="D807" s="155"/>
    </row>
    <row r="808" spans="1:4">
      <c r="A808" s="143" t="s">
        <v>2090</v>
      </c>
      <c r="B808" s="147">
        <v>2</v>
      </c>
      <c r="C808" s="155"/>
      <c r="D808" s="155"/>
    </row>
    <row r="809" spans="1:4">
      <c r="A809" s="143" t="s">
        <v>2091</v>
      </c>
      <c r="B809" s="147">
        <v>2</v>
      </c>
      <c r="C809" s="155"/>
      <c r="D809" s="155"/>
    </row>
    <row r="810" spans="1:4">
      <c r="A810" s="143" t="s">
        <v>2092</v>
      </c>
      <c r="B810" s="147">
        <v>2</v>
      </c>
      <c r="C810" s="155"/>
      <c r="D810" s="155"/>
    </row>
    <row r="811" spans="1:4">
      <c r="A811" s="143" t="s">
        <v>1491</v>
      </c>
      <c r="B811" s="147">
        <v>2</v>
      </c>
      <c r="C811" s="155"/>
      <c r="D811" s="155"/>
    </row>
    <row r="812" spans="1:4">
      <c r="A812" s="143" t="s">
        <v>2093</v>
      </c>
      <c r="B812" s="147">
        <v>2</v>
      </c>
      <c r="C812" s="155"/>
      <c r="D812" s="155"/>
    </row>
    <row r="813" spans="1:4">
      <c r="A813" s="143" t="s">
        <v>1977</v>
      </c>
      <c r="B813" s="147">
        <v>2</v>
      </c>
      <c r="C813" s="155"/>
      <c r="D813" s="155"/>
    </row>
    <row r="814" spans="1:4">
      <c r="A814" s="143" t="s">
        <v>2094</v>
      </c>
      <c r="B814" s="147">
        <v>2</v>
      </c>
      <c r="C814" s="155"/>
      <c r="D814" s="155"/>
    </row>
    <row r="815" spans="1:4">
      <c r="A815" s="143" t="s">
        <v>2095</v>
      </c>
      <c r="B815" s="147">
        <v>2</v>
      </c>
      <c r="C815" s="155"/>
      <c r="D815" s="155"/>
    </row>
    <row r="816" spans="1:4">
      <c r="A816" s="143" t="s">
        <v>2096</v>
      </c>
      <c r="B816" s="147">
        <v>2</v>
      </c>
      <c r="C816" s="155"/>
      <c r="D816" s="155"/>
    </row>
    <row r="817" spans="1:4">
      <c r="A817" s="143" t="s">
        <v>2097</v>
      </c>
      <c r="B817" s="147">
        <v>2</v>
      </c>
      <c r="C817" s="155"/>
      <c r="D817" s="155"/>
    </row>
    <row r="818" spans="1:4">
      <c r="A818" s="143" t="s">
        <v>2098</v>
      </c>
      <c r="B818" s="147">
        <v>2</v>
      </c>
      <c r="C818" s="155"/>
      <c r="D818" s="155"/>
    </row>
    <row r="819" spans="1:4">
      <c r="A819" s="143" t="s">
        <v>2099</v>
      </c>
      <c r="B819" s="147">
        <v>2</v>
      </c>
      <c r="C819" s="155"/>
      <c r="D819" s="155"/>
    </row>
    <row r="820" spans="1:4">
      <c r="A820" s="143" t="s">
        <v>2100</v>
      </c>
      <c r="B820" s="147">
        <v>2</v>
      </c>
      <c r="C820" s="155"/>
      <c r="D820" s="155"/>
    </row>
    <row r="821" spans="1:4">
      <c r="A821" s="154" t="s">
        <v>2101</v>
      </c>
      <c r="B821" s="147">
        <v>2</v>
      </c>
      <c r="C821" s="155"/>
      <c r="D821" s="155"/>
    </row>
    <row r="822" spans="1:4">
      <c r="A822" s="154" t="s">
        <v>2102</v>
      </c>
      <c r="B822" s="147">
        <v>2</v>
      </c>
      <c r="C822" s="155"/>
      <c r="D822" s="155"/>
    </row>
    <row r="823" spans="1:4">
      <c r="A823" s="154" t="s">
        <v>2103</v>
      </c>
      <c r="B823" s="147">
        <v>2</v>
      </c>
      <c r="C823" s="155"/>
      <c r="D823" s="155"/>
    </row>
    <row r="824" spans="1:4">
      <c r="A824" s="154" t="s">
        <v>2104</v>
      </c>
      <c r="B824" s="147">
        <v>2</v>
      </c>
      <c r="C824" s="155"/>
      <c r="D824" s="155"/>
    </row>
    <row r="825" spans="1:4">
      <c r="A825" s="154" t="s">
        <v>2105</v>
      </c>
      <c r="B825" s="147">
        <v>2</v>
      </c>
      <c r="C825" s="155"/>
      <c r="D825" s="155"/>
    </row>
    <row r="826" spans="1:4">
      <c r="A826" s="154" t="s">
        <v>2106</v>
      </c>
      <c r="B826" s="147">
        <v>2</v>
      </c>
      <c r="C826" s="155"/>
      <c r="D826" s="155"/>
    </row>
    <row r="827" spans="1:4">
      <c r="A827" s="154" t="s">
        <v>2107</v>
      </c>
      <c r="B827" s="147">
        <v>2</v>
      </c>
      <c r="C827" s="155"/>
      <c r="D827" s="155"/>
    </row>
    <row r="828" spans="1:4">
      <c r="A828" s="154" t="s">
        <v>2108</v>
      </c>
      <c r="B828" s="147">
        <v>2</v>
      </c>
      <c r="C828" s="155"/>
      <c r="D828" s="155"/>
    </row>
    <row r="829" spans="1:4">
      <c r="A829" s="154" t="s">
        <v>2109</v>
      </c>
      <c r="B829" s="147">
        <v>2</v>
      </c>
      <c r="C829" s="155"/>
      <c r="D829" s="155"/>
    </row>
    <row r="830" spans="1:4">
      <c r="A830" s="154" t="s">
        <v>2110</v>
      </c>
      <c r="B830" s="147">
        <v>2</v>
      </c>
      <c r="C830" s="155"/>
      <c r="D830" s="155"/>
    </row>
    <row r="831" spans="1:4">
      <c r="A831" s="154" t="s">
        <v>2111</v>
      </c>
      <c r="B831" s="147">
        <v>2</v>
      </c>
      <c r="C831" s="155"/>
      <c r="D831" s="155"/>
    </row>
    <row r="832" spans="1:4">
      <c r="A832" s="154" t="s">
        <v>2112</v>
      </c>
      <c r="B832" s="147">
        <v>2</v>
      </c>
      <c r="C832" s="155"/>
      <c r="D832" s="155"/>
    </row>
    <row r="833" spans="1:4">
      <c r="A833" s="154" t="s">
        <v>2113</v>
      </c>
      <c r="B833" s="147">
        <v>2</v>
      </c>
      <c r="C833" s="155"/>
      <c r="D833" s="155"/>
    </row>
    <row r="834" spans="1:4">
      <c r="A834" s="154" t="s">
        <v>2114</v>
      </c>
      <c r="B834" s="147">
        <v>2</v>
      </c>
      <c r="C834" s="155"/>
      <c r="D834" s="155"/>
    </row>
    <row r="835" spans="1:4">
      <c r="A835" s="154" t="s">
        <v>2115</v>
      </c>
      <c r="B835" s="147">
        <v>2</v>
      </c>
      <c r="C835" s="155"/>
      <c r="D835" s="155"/>
    </row>
    <row r="836" spans="1:4">
      <c r="A836" s="154" t="s">
        <v>2116</v>
      </c>
      <c r="B836" s="147">
        <v>2</v>
      </c>
      <c r="C836" s="155"/>
      <c r="D836" s="155"/>
    </row>
    <row r="837" spans="1:4">
      <c r="A837" s="154" t="s">
        <v>2117</v>
      </c>
      <c r="B837" s="147">
        <v>2</v>
      </c>
      <c r="C837" s="155"/>
      <c r="D837" s="155"/>
    </row>
    <row r="838" spans="1:4">
      <c r="A838" s="154" t="s">
        <v>2118</v>
      </c>
      <c r="B838" s="147">
        <v>2</v>
      </c>
      <c r="C838" s="155"/>
      <c r="D838" s="155"/>
    </row>
    <row r="839" spans="1:4">
      <c r="A839" s="154" t="s">
        <v>2119</v>
      </c>
      <c r="B839" s="147">
        <v>2</v>
      </c>
      <c r="C839" s="155"/>
      <c r="D839" s="155"/>
    </row>
    <row r="840" spans="1:4">
      <c r="A840" s="154" t="s">
        <v>2120</v>
      </c>
      <c r="B840" s="147">
        <v>2</v>
      </c>
      <c r="C840" s="155"/>
      <c r="D840" s="155"/>
    </row>
    <row r="841" spans="1:4">
      <c r="A841" s="154" t="s">
        <v>2121</v>
      </c>
      <c r="B841" s="147">
        <v>2</v>
      </c>
      <c r="C841" s="155"/>
      <c r="D841" s="155"/>
    </row>
    <row r="842" spans="1:4">
      <c r="A842" s="154" t="s">
        <v>2122</v>
      </c>
      <c r="B842" s="147">
        <v>2</v>
      </c>
      <c r="C842" s="155"/>
      <c r="D842" s="155"/>
    </row>
    <row r="843" spans="1:4">
      <c r="A843" s="154" t="s">
        <v>2123</v>
      </c>
      <c r="B843" s="147">
        <v>5</v>
      </c>
      <c r="C843" s="155"/>
      <c r="D843" s="155"/>
    </row>
    <row r="844" spans="1:4">
      <c r="A844" s="154" t="s">
        <v>2124</v>
      </c>
      <c r="B844" s="147">
        <v>2</v>
      </c>
      <c r="C844" s="155"/>
      <c r="D844" s="155"/>
    </row>
    <row r="845" spans="1:4">
      <c r="A845" s="154" t="s">
        <v>2125</v>
      </c>
      <c r="B845" s="147">
        <v>2</v>
      </c>
      <c r="C845" s="155"/>
      <c r="D845" s="155"/>
    </row>
    <row r="846" spans="1:4">
      <c r="A846" s="154" t="s">
        <v>2126</v>
      </c>
      <c r="B846" s="147">
        <v>2</v>
      </c>
      <c r="C846" s="155"/>
      <c r="D846" s="155"/>
    </row>
    <row r="847" spans="1:4">
      <c r="A847" s="154" t="s">
        <v>2127</v>
      </c>
      <c r="B847" s="147">
        <v>2</v>
      </c>
      <c r="C847" s="155"/>
      <c r="D847" s="155"/>
    </row>
    <row r="848" spans="1:4">
      <c r="A848" s="154" t="s">
        <v>2128</v>
      </c>
      <c r="B848" s="147">
        <v>2</v>
      </c>
      <c r="C848" s="155"/>
      <c r="D848" s="155"/>
    </row>
    <row r="849" spans="1:4">
      <c r="A849" s="154" t="s">
        <v>2129</v>
      </c>
      <c r="B849" s="147">
        <v>2</v>
      </c>
      <c r="C849" s="155"/>
      <c r="D849" s="155"/>
    </row>
    <row r="850" spans="1:4">
      <c r="A850" s="154" t="s">
        <v>2130</v>
      </c>
      <c r="B850" s="147">
        <v>2</v>
      </c>
      <c r="C850" s="155"/>
      <c r="D850" s="155"/>
    </row>
    <row r="851" spans="1:4">
      <c r="A851" s="154" t="s">
        <v>2131</v>
      </c>
      <c r="B851" s="147">
        <v>2</v>
      </c>
      <c r="C851" s="155"/>
      <c r="D851" s="155"/>
    </row>
    <row r="852" spans="1:4">
      <c r="A852" s="154" t="s">
        <v>2132</v>
      </c>
      <c r="B852" s="147">
        <v>2</v>
      </c>
      <c r="C852" s="155"/>
      <c r="D852" s="155"/>
    </row>
    <row r="853" spans="1:4">
      <c r="A853" s="154" t="s">
        <v>2133</v>
      </c>
      <c r="B853" s="147">
        <v>2</v>
      </c>
      <c r="C853" s="155"/>
      <c r="D853" s="155"/>
    </row>
    <row r="854" spans="1:4">
      <c r="A854" s="154" t="s">
        <v>2134</v>
      </c>
      <c r="B854" s="147">
        <v>2</v>
      </c>
      <c r="C854" s="155"/>
      <c r="D854" s="155"/>
    </row>
    <row r="855" spans="1:4">
      <c r="A855" s="154" t="s">
        <v>2135</v>
      </c>
      <c r="B855" s="147">
        <v>2</v>
      </c>
      <c r="C855" s="155"/>
      <c r="D855" s="155"/>
    </row>
    <row r="856" spans="1:4">
      <c r="A856" s="154" t="s">
        <v>2136</v>
      </c>
      <c r="B856" s="147">
        <v>2</v>
      </c>
      <c r="C856" s="155"/>
      <c r="D856" s="155"/>
    </row>
    <row r="857" spans="1:4">
      <c r="A857" s="154" t="s">
        <v>2137</v>
      </c>
      <c r="B857" s="147">
        <v>2</v>
      </c>
      <c r="C857" s="155"/>
      <c r="D857" s="155"/>
    </row>
    <row r="858" spans="1:4">
      <c r="A858" s="154" t="s">
        <v>2138</v>
      </c>
      <c r="B858" s="147">
        <v>2</v>
      </c>
      <c r="C858" s="155"/>
      <c r="D858" s="155"/>
    </row>
    <row r="859" spans="1:4">
      <c r="A859" s="154" t="s">
        <v>2139</v>
      </c>
      <c r="B859" s="147">
        <v>2</v>
      </c>
      <c r="C859" s="155"/>
      <c r="D859" s="155"/>
    </row>
    <row r="860" spans="1:4">
      <c r="A860" s="154" t="s">
        <v>2140</v>
      </c>
      <c r="B860" s="147">
        <v>2</v>
      </c>
      <c r="C860" s="155"/>
      <c r="D860" s="155"/>
    </row>
    <row r="861" spans="1:4">
      <c r="A861" s="154" t="s">
        <v>2141</v>
      </c>
      <c r="B861" s="147">
        <v>2</v>
      </c>
      <c r="C861" s="155"/>
      <c r="D861" s="155"/>
    </row>
    <row r="862" spans="1:4">
      <c r="A862" s="154" t="s">
        <v>2142</v>
      </c>
      <c r="B862" s="147">
        <v>2</v>
      </c>
      <c r="C862" s="155"/>
      <c r="D862" s="155"/>
    </row>
    <row r="863" spans="1:4">
      <c r="A863" s="154" t="s">
        <v>2143</v>
      </c>
      <c r="B863" s="147">
        <v>2</v>
      </c>
      <c r="C863" s="155"/>
      <c r="D863" s="155"/>
    </row>
    <row r="864" spans="1:4">
      <c r="A864" s="154" t="s">
        <v>2144</v>
      </c>
      <c r="B864" s="147">
        <v>2</v>
      </c>
      <c r="C864" s="155"/>
      <c r="D864" s="155"/>
    </row>
    <row r="865" spans="1:4">
      <c r="A865" s="154" t="s">
        <v>1235</v>
      </c>
      <c r="B865" s="147">
        <v>2</v>
      </c>
      <c r="C865" s="155"/>
      <c r="D865" s="155"/>
    </row>
    <row r="866" spans="1:4">
      <c r="A866" s="154" t="s">
        <v>2145</v>
      </c>
      <c r="B866" s="147">
        <v>2</v>
      </c>
      <c r="C866" s="155"/>
      <c r="D866" s="155"/>
    </row>
    <row r="867" spans="1:4">
      <c r="A867" s="154" t="s">
        <v>2146</v>
      </c>
      <c r="B867" s="147">
        <v>2</v>
      </c>
      <c r="C867" s="155"/>
      <c r="D867" s="155"/>
    </row>
    <row r="868" spans="1:4">
      <c r="A868" s="154" t="s">
        <v>2147</v>
      </c>
      <c r="B868" s="147">
        <v>2</v>
      </c>
      <c r="C868" s="155"/>
      <c r="D868" s="155"/>
    </row>
    <row r="869" spans="1:4">
      <c r="A869" s="154" t="s">
        <v>2148</v>
      </c>
      <c r="B869" s="147">
        <v>2</v>
      </c>
      <c r="C869" s="155"/>
      <c r="D869" s="155"/>
    </row>
    <row r="870" spans="1:4">
      <c r="A870" s="154" t="s">
        <v>1571</v>
      </c>
      <c r="B870" s="147">
        <v>2</v>
      </c>
      <c r="C870" s="155"/>
      <c r="D870" s="155"/>
    </row>
    <row r="871" spans="1:4">
      <c r="A871" s="154" t="s">
        <v>2149</v>
      </c>
      <c r="B871" s="147">
        <v>2</v>
      </c>
      <c r="C871" s="155"/>
      <c r="D871" s="155"/>
    </row>
    <row r="872" spans="1:4">
      <c r="A872" s="154" t="s">
        <v>2150</v>
      </c>
      <c r="B872" s="147">
        <v>2</v>
      </c>
      <c r="C872" s="155"/>
      <c r="D872" s="155"/>
    </row>
    <row r="873" spans="1:4">
      <c r="A873" s="154" t="s">
        <v>2151</v>
      </c>
      <c r="B873" s="147">
        <v>2</v>
      </c>
      <c r="C873" s="155"/>
      <c r="D873" s="155"/>
    </row>
    <row r="874" spans="1:4">
      <c r="A874" s="154" t="s">
        <v>2152</v>
      </c>
      <c r="B874" s="147">
        <v>2</v>
      </c>
      <c r="C874" s="155"/>
      <c r="D874" s="155"/>
    </row>
    <row r="875" spans="1:4">
      <c r="A875" s="154" t="s">
        <v>2153</v>
      </c>
      <c r="B875" s="147">
        <v>2</v>
      </c>
      <c r="C875" s="155"/>
      <c r="D875" s="155"/>
    </row>
    <row r="876" spans="1:4">
      <c r="A876" s="154" t="s">
        <v>2154</v>
      </c>
      <c r="B876" s="147">
        <v>2</v>
      </c>
      <c r="C876" s="155"/>
      <c r="D876" s="155"/>
    </row>
    <row r="877" spans="1:4">
      <c r="A877" s="154" t="s">
        <v>2155</v>
      </c>
      <c r="B877" s="147">
        <v>2</v>
      </c>
      <c r="C877" s="155"/>
      <c r="D877" s="155"/>
    </row>
    <row r="878" spans="1:4">
      <c r="A878" s="154" t="s">
        <v>2156</v>
      </c>
      <c r="B878" s="147">
        <v>2</v>
      </c>
      <c r="C878" s="155"/>
      <c r="D878" s="155"/>
    </row>
    <row r="879" spans="1:4">
      <c r="A879" s="154" t="s">
        <v>2157</v>
      </c>
      <c r="B879" s="147">
        <v>2</v>
      </c>
      <c r="C879" s="155"/>
      <c r="D879" s="155"/>
    </row>
    <row r="880" spans="1:4">
      <c r="A880" s="154" t="s">
        <v>2158</v>
      </c>
      <c r="B880" s="147">
        <v>2</v>
      </c>
      <c r="C880" s="155"/>
      <c r="D880" s="155"/>
    </row>
    <row r="881" spans="1:4">
      <c r="A881" s="154" t="s">
        <v>2159</v>
      </c>
      <c r="B881" s="147">
        <v>2</v>
      </c>
      <c r="C881" s="155"/>
      <c r="D881" s="155"/>
    </row>
    <row r="882" spans="1:4">
      <c r="A882" s="154" t="s">
        <v>2160</v>
      </c>
      <c r="B882" s="147">
        <v>2</v>
      </c>
      <c r="C882" s="155"/>
      <c r="D882" s="155"/>
    </row>
    <row r="883" spans="1:4">
      <c r="A883" s="154" t="s">
        <v>2161</v>
      </c>
      <c r="B883" s="147">
        <v>2</v>
      </c>
      <c r="C883" s="155"/>
      <c r="D883" s="155"/>
    </row>
    <row r="884" spans="1:4">
      <c r="A884" s="154" t="s">
        <v>2162</v>
      </c>
      <c r="B884" s="147">
        <v>2</v>
      </c>
      <c r="C884" s="155"/>
      <c r="D884" s="155"/>
    </row>
    <row r="885" spans="1:4">
      <c r="A885" s="154" t="s">
        <v>2163</v>
      </c>
      <c r="B885" s="147">
        <v>2</v>
      </c>
      <c r="C885" s="155"/>
      <c r="D885" s="155"/>
    </row>
    <row r="886" spans="1:4">
      <c r="A886" s="154" t="s">
        <v>2164</v>
      </c>
      <c r="B886" s="147">
        <v>2</v>
      </c>
      <c r="C886" s="155"/>
      <c r="D886" s="155"/>
    </row>
    <row r="887" spans="1:4">
      <c r="A887" s="154" t="s">
        <v>2165</v>
      </c>
      <c r="B887" s="147">
        <v>2</v>
      </c>
      <c r="C887" s="155"/>
      <c r="D887" s="155"/>
    </row>
    <row r="888" spans="1:4">
      <c r="A888" s="154" t="s">
        <v>2166</v>
      </c>
      <c r="B888" s="147">
        <v>2</v>
      </c>
      <c r="C888" s="155"/>
      <c r="D888" s="155"/>
    </row>
    <row r="889" spans="1:4">
      <c r="A889" s="154" t="s">
        <v>2167</v>
      </c>
      <c r="B889" s="147">
        <v>2</v>
      </c>
      <c r="C889" s="155"/>
      <c r="D889" s="155"/>
    </row>
    <row r="890" spans="1:4">
      <c r="A890" s="154" t="s">
        <v>2168</v>
      </c>
      <c r="B890" s="147">
        <v>2</v>
      </c>
      <c r="C890" s="155"/>
      <c r="D890" s="155"/>
    </row>
    <row r="891" spans="1:4">
      <c r="A891" s="154" t="s">
        <v>2169</v>
      </c>
      <c r="B891" s="147">
        <v>2</v>
      </c>
      <c r="C891" s="155"/>
      <c r="D891" s="155"/>
    </row>
    <row r="892" spans="1:4">
      <c r="A892" s="154" t="s">
        <v>2170</v>
      </c>
      <c r="B892" s="147">
        <v>4</v>
      </c>
      <c r="C892" s="155"/>
      <c r="D892" s="155"/>
    </row>
    <row r="893" spans="1:4">
      <c r="A893" s="154" t="s">
        <v>2171</v>
      </c>
      <c r="B893" s="147">
        <v>7</v>
      </c>
      <c r="C893" s="155"/>
      <c r="D893" s="155"/>
    </row>
    <row r="894" spans="1:4">
      <c r="A894" s="154" t="s">
        <v>2172</v>
      </c>
      <c r="B894" s="147">
        <v>5</v>
      </c>
      <c r="C894" s="155"/>
      <c r="D894" s="155"/>
    </row>
    <row r="895" spans="1:4">
      <c r="A895" s="154" t="s">
        <v>2151</v>
      </c>
      <c r="B895" s="147">
        <v>2</v>
      </c>
      <c r="C895" s="155"/>
      <c r="D895" s="155"/>
    </row>
    <row r="896" spans="1:4">
      <c r="A896" s="154" t="s">
        <v>2173</v>
      </c>
      <c r="B896" s="147">
        <v>2</v>
      </c>
      <c r="C896" s="155"/>
      <c r="D896" s="155"/>
    </row>
    <row r="897" spans="1:4">
      <c r="A897" s="154" t="s">
        <v>2174</v>
      </c>
      <c r="B897" s="147">
        <v>2</v>
      </c>
      <c r="C897" s="155"/>
      <c r="D897" s="155"/>
    </row>
    <row r="898" spans="1:4">
      <c r="A898" s="154" t="s">
        <v>2175</v>
      </c>
      <c r="B898" s="147">
        <v>2</v>
      </c>
      <c r="C898" s="155"/>
      <c r="D898" s="155"/>
    </row>
    <row r="899" spans="1:4">
      <c r="A899" s="154" t="s">
        <v>2176</v>
      </c>
      <c r="B899" s="147">
        <v>2</v>
      </c>
      <c r="C899" s="155"/>
      <c r="D899" s="155"/>
    </row>
    <row r="900" spans="1:4">
      <c r="A900" s="154" t="s">
        <v>2177</v>
      </c>
      <c r="B900" s="147">
        <v>2</v>
      </c>
      <c r="C900" s="155"/>
      <c r="D900" s="155"/>
    </row>
    <row r="901" spans="1:4">
      <c r="A901" s="154" t="s">
        <v>987</v>
      </c>
      <c r="B901" s="147">
        <v>2</v>
      </c>
      <c r="C901" s="155"/>
      <c r="D901" s="155"/>
    </row>
    <row r="902" spans="1:4">
      <c r="A902" s="154" t="s">
        <v>2178</v>
      </c>
      <c r="B902" s="147">
        <v>2</v>
      </c>
      <c r="C902" s="155"/>
      <c r="D902" s="155"/>
    </row>
    <row r="903" spans="1:4">
      <c r="A903" s="154" t="s">
        <v>2179</v>
      </c>
      <c r="B903" s="147">
        <v>2</v>
      </c>
      <c r="C903" s="155"/>
      <c r="D903" s="155"/>
    </row>
    <row r="904" spans="1:4">
      <c r="A904" s="154" t="s">
        <v>2180</v>
      </c>
      <c r="B904" s="147">
        <v>2</v>
      </c>
      <c r="C904" s="155"/>
      <c r="D904" s="155"/>
    </row>
    <row r="905" spans="1:4">
      <c r="A905" s="154" t="s">
        <v>2181</v>
      </c>
      <c r="B905" s="147">
        <v>2</v>
      </c>
      <c r="C905" s="155"/>
      <c r="D905" s="155"/>
    </row>
    <row r="906" spans="1:4">
      <c r="A906" s="154" t="s">
        <v>2182</v>
      </c>
      <c r="B906" s="147">
        <v>2</v>
      </c>
      <c r="C906" s="155"/>
      <c r="D906" s="155"/>
    </row>
    <row r="907" spans="1:4">
      <c r="A907" s="154" t="s">
        <v>2183</v>
      </c>
      <c r="B907" s="147">
        <v>2</v>
      </c>
      <c r="C907" s="155"/>
      <c r="D907" s="155"/>
    </row>
    <row r="908" spans="1:4">
      <c r="A908" s="154" t="s">
        <v>2184</v>
      </c>
      <c r="B908" s="147">
        <v>2</v>
      </c>
      <c r="C908" s="155"/>
      <c r="D908" s="155"/>
    </row>
    <row r="909" spans="1:4">
      <c r="A909" s="154" t="s">
        <v>2185</v>
      </c>
      <c r="B909" s="147">
        <v>2</v>
      </c>
      <c r="C909" s="155"/>
      <c r="D909" s="155"/>
    </row>
    <row r="910" spans="1:4">
      <c r="A910" s="154" t="s">
        <v>2186</v>
      </c>
      <c r="B910" s="147">
        <v>2</v>
      </c>
      <c r="C910" s="155"/>
      <c r="D910" s="155"/>
    </row>
    <row r="911" spans="1:4">
      <c r="A911" s="154" t="s">
        <v>2187</v>
      </c>
      <c r="B911" s="147">
        <v>2</v>
      </c>
      <c r="C911" s="155"/>
      <c r="D911" s="155"/>
    </row>
    <row r="912" spans="1:4">
      <c r="A912" s="154" t="s">
        <v>2188</v>
      </c>
      <c r="B912" s="147">
        <v>2</v>
      </c>
      <c r="C912" s="155"/>
      <c r="D912" s="155"/>
    </row>
    <row r="913" spans="1:4">
      <c r="A913" s="154" t="s">
        <v>2189</v>
      </c>
      <c r="B913" s="147">
        <v>2</v>
      </c>
      <c r="C913" s="155"/>
      <c r="D913" s="155"/>
    </row>
    <row r="914" spans="1:4">
      <c r="A914" s="154" t="s">
        <v>2190</v>
      </c>
      <c r="B914" s="147">
        <v>2</v>
      </c>
      <c r="C914" s="155"/>
      <c r="D914" s="155"/>
    </row>
    <row r="915" spans="1:4">
      <c r="A915" s="135" t="s">
        <v>2191</v>
      </c>
      <c r="B915" s="147">
        <v>2</v>
      </c>
      <c r="C915" s="155"/>
      <c r="D915" s="155"/>
    </row>
    <row r="916" spans="1:4">
      <c r="A916" s="135" t="s">
        <v>2192</v>
      </c>
      <c r="B916" s="147">
        <v>2</v>
      </c>
      <c r="C916" s="155"/>
      <c r="D916" s="155"/>
    </row>
    <row r="917" spans="1:4">
      <c r="A917" s="135" t="s">
        <v>2193</v>
      </c>
      <c r="B917" s="147">
        <v>2</v>
      </c>
      <c r="C917" s="155"/>
      <c r="D917" s="155"/>
    </row>
    <row r="918" spans="1:4">
      <c r="A918" s="135" t="s">
        <v>2194</v>
      </c>
      <c r="B918" s="147">
        <v>2</v>
      </c>
      <c r="C918" s="155"/>
      <c r="D918" s="155"/>
    </row>
    <row r="919" spans="1:4">
      <c r="A919" s="135" t="s">
        <v>2195</v>
      </c>
      <c r="B919" s="147">
        <v>2</v>
      </c>
      <c r="C919" s="155"/>
      <c r="D919" s="155"/>
    </row>
    <row r="920" spans="1:4">
      <c r="A920" s="135" t="s">
        <v>2196</v>
      </c>
      <c r="B920" s="147">
        <v>2</v>
      </c>
      <c r="C920" s="155"/>
      <c r="D920" s="155"/>
    </row>
    <row r="921" spans="1:4">
      <c r="A921" s="135" t="s">
        <v>2197</v>
      </c>
      <c r="B921" s="147">
        <v>2</v>
      </c>
      <c r="C921" s="155"/>
      <c r="D921" s="155"/>
    </row>
    <row r="922" spans="1:4">
      <c r="A922" s="154" t="s">
        <v>2198</v>
      </c>
      <c r="B922" s="147">
        <v>2</v>
      </c>
      <c r="C922" s="155"/>
      <c r="D922" s="155"/>
    </row>
    <row r="923" spans="1:4">
      <c r="A923" s="154" t="s">
        <v>2199</v>
      </c>
      <c r="B923" s="147">
        <v>2</v>
      </c>
      <c r="C923" s="155"/>
      <c r="D923" s="155"/>
    </row>
    <row r="924" spans="1:4">
      <c r="A924" s="154" t="s">
        <v>2200</v>
      </c>
      <c r="B924" s="147">
        <v>2</v>
      </c>
      <c r="C924" s="155"/>
      <c r="D924" s="155"/>
    </row>
    <row r="925" spans="1:4">
      <c r="A925" s="154" t="s">
        <v>2201</v>
      </c>
      <c r="B925" s="147">
        <v>2</v>
      </c>
      <c r="C925" s="155"/>
      <c r="D925" s="155"/>
    </row>
    <row r="926" spans="1:4">
      <c r="A926" s="154" t="s">
        <v>1179</v>
      </c>
      <c r="B926" s="147">
        <v>2</v>
      </c>
      <c r="C926" s="155"/>
      <c r="D926" s="155"/>
    </row>
    <row r="927" spans="1:4">
      <c r="A927" s="154" t="s">
        <v>2202</v>
      </c>
      <c r="B927" s="147">
        <v>2</v>
      </c>
      <c r="C927" s="155"/>
      <c r="D927" s="155"/>
    </row>
    <row r="928" spans="1:4">
      <c r="A928" s="154" t="s">
        <v>2203</v>
      </c>
      <c r="B928" s="147">
        <v>2</v>
      </c>
      <c r="C928" s="155"/>
      <c r="D928" s="155"/>
    </row>
    <row r="929" spans="1:4">
      <c r="A929" s="154" t="s">
        <v>2204</v>
      </c>
      <c r="B929" s="147">
        <v>2</v>
      </c>
      <c r="C929" s="155"/>
      <c r="D929" s="155"/>
    </row>
    <row r="930" spans="1:4">
      <c r="A930" s="154" t="s">
        <v>2205</v>
      </c>
      <c r="B930" s="147">
        <v>2</v>
      </c>
      <c r="C930" s="155"/>
      <c r="D930" s="155"/>
    </row>
    <row r="931" spans="1:4">
      <c r="A931" s="154" t="s">
        <v>2206</v>
      </c>
      <c r="B931" s="147">
        <v>2</v>
      </c>
      <c r="C931" s="155"/>
      <c r="D931" s="155"/>
    </row>
    <row r="932" spans="1:4">
      <c r="A932" s="154" t="s">
        <v>2207</v>
      </c>
      <c r="B932" s="147">
        <v>2</v>
      </c>
      <c r="C932" s="155"/>
      <c r="D932" s="155"/>
    </row>
    <row r="933" spans="1:4">
      <c r="A933" s="154" t="s">
        <v>2208</v>
      </c>
      <c r="B933" s="147">
        <v>2</v>
      </c>
      <c r="C933" s="155"/>
      <c r="D933" s="155"/>
    </row>
    <row r="934" spans="1:4">
      <c r="A934" s="154" t="s">
        <v>2209</v>
      </c>
      <c r="B934" s="147">
        <v>2</v>
      </c>
      <c r="C934" s="155"/>
      <c r="D934" s="155"/>
    </row>
    <row r="935" spans="1:4">
      <c r="A935" s="154" t="s">
        <v>2210</v>
      </c>
      <c r="B935" s="147">
        <v>2</v>
      </c>
      <c r="C935" s="155"/>
      <c r="D935" s="155"/>
    </row>
    <row r="936" spans="1:4">
      <c r="A936" s="154" t="s">
        <v>2211</v>
      </c>
      <c r="B936" s="147">
        <v>2</v>
      </c>
      <c r="C936" s="155"/>
      <c r="D936" s="155"/>
    </row>
    <row r="937" spans="1:4">
      <c r="A937" s="154" t="s">
        <v>2212</v>
      </c>
      <c r="B937" s="147">
        <v>2</v>
      </c>
      <c r="C937" s="155"/>
      <c r="D937" s="155"/>
    </row>
    <row r="938" spans="1:4">
      <c r="A938" s="154" t="s">
        <v>2213</v>
      </c>
      <c r="B938" s="147">
        <v>2</v>
      </c>
      <c r="C938" s="155"/>
      <c r="D938" s="155"/>
    </row>
    <row r="939" spans="1:4">
      <c r="A939" s="154" t="s">
        <v>2214</v>
      </c>
      <c r="B939" s="147">
        <v>2</v>
      </c>
      <c r="C939" s="155"/>
      <c r="D939" s="155"/>
    </row>
    <row r="940" spans="1:4">
      <c r="A940" s="154" t="s">
        <v>2215</v>
      </c>
      <c r="B940" s="147">
        <v>2</v>
      </c>
      <c r="C940" s="155"/>
      <c r="D940" s="155"/>
    </row>
    <row r="941" spans="1:4">
      <c r="A941" s="154" t="s">
        <v>2216</v>
      </c>
      <c r="B941" s="147">
        <v>2</v>
      </c>
      <c r="C941" s="155"/>
      <c r="D941" s="155"/>
    </row>
    <row r="942" spans="1:4">
      <c r="A942" s="154" t="s">
        <v>2217</v>
      </c>
      <c r="B942" s="147">
        <v>2</v>
      </c>
      <c r="C942" s="155"/>
      <c r="D942" s="155"/>
    </row>
    <row r="943" spans="1:4">
      <c r="A943" s="154" t="s">
        <v>2218</v>
      </c>
      <c r="B943" s="147">
        <v>2</v>
      </c>
      <c r="C943" s="155"/>
      <c r="D943" s="155"/>
    </row>
    <row r="944" spans="1:4">
      <c r="A944" s="154" t="s">
        <v>2219</v>
      </c>
      <c r="B944" s="152">
        <v>1</v>
      </c>
      <c r="C944" s="155"/>
      <c r="D944" s="155"/>
    </row>
    <row r="945" spans="1:4">
      <c r="A945" s="154" t="s">
        <v>2220</v>
      </c>
      <c r="B945" s="152">
        <v>1</v>
      </c>
      <c r="C945" s="155"/>
      <c r="D945" s="155"/>
    </row>
    <row r="946" spans="1:4">
      <c r="A946" s="154" t="s">
        <v>2221</v>
      </c>
      <c r="B946" s="152">
        <v>1</v>
      </c>
      <c r="C946" s="155"/>
      <c r="D946" s="155"/>
    </row>
    <row r="947" spans="1:4">
      <c r="A947" s="154" t="s">
        <v>2222</v>
      </c>
      <c r="B947" s="152">
        <v>1</v>
      </c>
      <c r="C947" s="155"/>
      <c r="D947" s="155"/>
    </row>
    <row r="948" spans="1:4">
      <c r="A948" s="154" t="s">
        <v>2223</v>
      </c>
      <c r="B948" s="152">
        <v>1</v>
      </c>
      <c r="C948" s="155"/>
      <c r="D948" s="155"/>
    </row>
    <row r="949" spans="1:4">
      <c r="A949" s="154" t="s">
        <v>2224</v>
      </c>
      <c r="B949" s="152">
        <v>1</v>
      </c>
      <c r="C949" s="155"/>
      <c r="D949" s="155"/>
    </row>
    <row r="950" spans="1:4">
      <c r="A950" s="154" t="s">
        <v>2225</v>
      </c>
      <c r="B950" s="152">
        <v>1</v>
      </c>
      <c r="C950" s="155"/>
      <c r="D950" s="155"/>
    </row>
    <row r="951" spans="1:4">
      <c r="A951" s="154" t="s">
        <v>2226</v>
      </c>
      <c r="B951" s="152">
        <v>1</v>
      </c>
      <c r="C951" s="155"/>
      <c r="D951" s="155"/>
    </row>
    <row r="952" spans="1:4">
      <c r="A952" s="154" t="s">
        <v>2227</v>
      </c>
      <c r="B952" s="152">
        <v>1</v>
      </c>
      <c r="C952" s="155"/>
      <c r="D952" s="155"/>
    </row>
    <row r="953" spans="1:4">
      <c r="A953" s="154" t="s">
        <v>2228</v>
      </c>
      <c r="B953" s="152">
        <v>1</v>
      </c>
      <c r="C953" s="155"/>
      <c r="D953" s="155"/>
    </row>
    <row r="954" spans="1:4">
      <c r="A954" s="154" t="s">
        <v>2229</v>
      </c>
      <c r="B954" s="152">
        <v>1</v>
      </c>
      <c r="C954" s="155"/>
      <c r="D954" s="155"/>
    </row>
    <row r="955" spans="1:4">
      <c r="A955" s="154" t="s">
        <v>2230</v>
      </c>
      <c r="B955" s="152">
        <v>1</v>
      </c>
      <c r="C955" s="155"/>
      <c r="D955" s="155"/>
    </row>
    <row r="956" spans="1:4">
      <c r="A956" s="154" t="s">
        <v>2231</v>
      </c>
      <c r="B956" s="152">
        <v>1</v>
      </c>
      <c r="C956" s="155"/>
      <c r="D956" s="155"/>
    </row>
    <row r="957" spans="1:4">
      <c r="A957" s="154" t="s">
        <v>2230</v>
      </c>
      <c r="B957" s="152">
        <v>1</v>
      </c>
      <c r="C957" s="155"/>
      <c r="D957" s="155"/>
    </row>
    <row r="958" spans="1:4">
      <c r="A958" s="154" t="s">
        <v>2232</v>
      </c>
      <c r="B958" s="152">
        <v>1</v>
      </c>
      <c r="C958" s="155"/>
      <c r="D958" s="155"/>
    </row>
    <row r="959" spans="1:4">
      <c r="A959" s="154" t="s">
        <v>2233</v>
      </c>
      <c r="B959" s="152">
        <v>1</v>
      </c>
      <c r="C959" s="155"/>
      <c r="D959" s="155"/>
    </row>
    <row r="960" spans="1:4">
      <c r="A960" s="154" t="s">
        <v>2234</v>
      </c>
      <c r="B960" s="152">
        <v>1</v>
      </c>
      <c r="C960" s="155"/>
      <c r="D960" s="155"/>
    </row>
    <row r="961" spans="1:4">
      <c r="A961" s="154" t="s">
        <v>2235</v>
      </c>
      <c r="B961" s="152">
        <v>1</v>
      </c>
      <c r="C961" s="155"/>
      <c r="D961" s="155"/>
    </row>
    <row r="962" spans="1:4">
      <c r="A962" s="154" t="s">
        <v>2236</v>
      </c>
      <c r="B962" s="152">
        <v>1</v>
      </c>
      <c r="C962" s="155"/>
      <c r="D962" s="155"/>
    </row>
    <row r="963" spans="1:4">
      <c r="A963" s="154" t="s">
        <v>2237</v>
      </c>
      <c r="B963" s="152">
        <v>1</v>
      </c>
      <c r="C963" s="155"/>
      <c r="D963" s="155"/>
    </row>
    <row r="964" spans="1:4">
      <c r="A964" s="154" t="s">
        <v>2238</v>
      </c>
      <c r="B964" s="152">
        <v>1</v>
      </c>
      <c r="C964" s="155"/>
      <c r="D964" s="155"/>
    </row>
    <row r="965" spans="1:4">
      <c r="A965" s="154" t="s">
        <v>2239</v>
      </c>
      <c r="B965" s="152">
        <v>1</v>
      </c>
      <c r="C965" s="155"/>
      <c r="D965" s="155"/>
    </row>
    <row r="966" spans="1:4">
      <c r="A966" s="154" t="s">
        <v>2240</v>
      </c>
      <c r="B966" s="152">
        <v>1</v>
      </c>
      <c r="C966" s="155"/>
      <c r="D966" s="155"/>
    </row>
    <row r="967" spans="1:4">
      <c r="A967" s="154" t="s">
        <v>2241</v>
      </c>
      <c r="B967" s="152">
        <v>1</v>
      </c>
      <c r="C967" s="155"/>
      <c r="D967" s="155"/>
    </row>
    <row r="968" spans="1:4">
      <c r="A968" s="154" t="s">
        <v>2242</v>
      </c>
      <c r="B968" s="152">
        <v>1</v>
      </c>
      <c r="C968" s="155"/>
      <c r="D968" s="155"/>
    </row>
    <row r="969" spans="1:4">
      <c r="A969" s="154" t="s">
        <v>2243</v>
      </c>
      <c r="B969" s="152">
        <v>1</v>
      </c>
      <c r="C969" s="155"/>
      <c r="D969" s="155"/>
    </row>
    <row r="970" spans="1:4">
      <c r="A970" s="154" t="s">
        <v>2244</v>
      </c>
      <c r="B970" s="152">
        <v>1</v>
      </c>
      <c r="C970" s="155"/>
      <c r="D970" s="155"/>
    </row>
    <row r="971" spans="1:4">
      <c r="A971" s="154" t="s">
        <v>2245</v>
      </c>
      <c r="B971" s="152">
        <v>1</v>
      </c>
      <c r="C971" s="155"/>
      <c r="D971" s="155"/>
    </row>
    <row r="972" spans="1:4">
      <c r="A972" s="154" t="s">
        <v>2246</v>
      </c>
      <c r="B972" s="152">
        <v>1</v>
      </c>
      <c r="C972" s="155"/>
      <c r="D972" s="155"/>
    </row>
    <row r="973" spans="1:4">
      <c r="A973" s="154" t="s">
        <v>2247</v>
      </c>
      <c r="B973" s="152">
        <v>1</v>
      </c>
      <c r="C973" s="155"/>
      <c r="D973" s="155"/>
    </row>
    <row r="974" spans="1:4">
      <c r="A974" s="154" t="s">
        <v>2248</v>
      </c>
      <c r="B974" s="152">
        <v>1</v>
      </c>
      <c r="C974" s="155"/>
      <c r="D974" s="155"/>
    </row>
    <row r="975" spans="1:4">
      <c r="A975" s="154" t="s">
        <v>2249</v>
      </c>
      <c r="B975" s="152">
        <v>1</v>
      </c>
      <c r="C975" s="155"/>
      <c r="D975" s="155"/>
    </row>
    <row r="976" spans="1:4">
      <c r="A976" s="154" t="s">
        <v>2250</v>
      </c>
      <c r="B976" s="152">
        <v>1</v>
      </c>
      <c r="C976" s="155"/>
      <c r="D976" s="155"/>
    </row>
    <row r="977" spans="1:4">
      <c r="A977" s="154" t="s">
        <v>2251</v>
      </c>
      <c r="B977" s="152">
        <v>1</v>
      </c>
      <c r="C977" s="155"/>
      <c r="D977" s="155"/>
    </row>
    <row r="978" spans="1:4">
      <c r="A978" s="154" t="s">
        <v>2252</v>
      </c>
      <c r="B978" s="152">
        <v>1</v>
      </c>
      <c r="C978" s="155"/>
      <c r="D978" s="155"/>
    </row>
    <row r="979" spans="1:4">
      <c r="A979" s="154" t="s">
        <v>2253</v>
      </c>
      <c r="B979" s="152">
        <v>1</v>
      </c>
      <c r="C979" s="155"/>
      <c r="D979" s="155"/>
    </row>
    <row r="980" spans="1:4">
      <c r="A980" s="154" t="s">
        <v>2254</v>
      </c>
      <c r="B980" s="152">
        <v>1</v>
      </c>
      <c r="C980" s="155"/>
      <c r="D980" s="155"/>
    </row>
    <row r="981" spans="1:4">
      <c r="A981" s="154" t="s">
        <v>2255</v>
      </c>
      <c r="B981" s="152">
        <v>1</v>
      </c>
      <c r="C981" s="155"/>
      <c r="D981" s="155"/>
    </row>
    <row r="982" spans="1:4">
      <c r="A982" s="154" t="s">
        <v>2256</v>
      </c>
      <c r="B982" s="152">
        <v>1</v>
      </c>
      <c r="C982" s="155"/>
      <c r="D982" s="155"/>
    </row>
    <row r="983" spans="1:4">
      <c r="A983" s="154" t="s">
        <v>2257</v>
      </c>
      <c r="B983" s="152">
        <v>1</v>
      </c>
      <c r="C983" s="155"/>
      <c r="D983" s="155"/>
    </row>
    <row r="984" spans="1:4">
      <c r="A984" s="154" t="s">
        <v>2258</v>
      </c>
      <c r="B984" s="152">
        <v>1</v>
      </c>
      <c r="C984" s="155"/>
      <c r="D984" s="155"/>
    </row>
    <row r="985" spans="1:4">
      <c r="A985" s="154" t="s">
        <v>2259</v>
      </c>
      <c r="B985" s="152">
        <v>1</v>
      </c>
      <c r="C985" s="155"/>
      <c r="D985" s="155"/>
    </row>
    <row r="986" spans="1:4">
      <c r="A986" s="154" t="s">
        <v>2260</v>
      </c>
      <c r="B986" s="152">
        <v>1</v>
      </c>
      <c r="C986" s="155"/>
      <c r="D986" s="155"/>
    </row>
    <row r="987" spans="1:4">
      <c r="A987" s="154" t="s">
        <v>2261</v>
      </c>
      <c r="B987" s="152">
        <v>1</v>
      </c>
      <c r="C987" s="155"/>
      <c r="D987" s="155"/>
    </row>
    <row r="988" spans="1:4">
      <c r="A988" s="154" t="s">
        <v>2262</v>
      </c>
      <c r="B988" s="152">
        <v>1</v>
      </c>
      <c r="C988" s="155"/>
      <c r="D988" s="155"/>
    </row>
    <row r="989" spans="1:4">
      <c r="A989" s="154" t="s">
        <v>2263</v>
      </c>
      <c r="B989" s="152">
        <v>1</v>
      </c>
      <c r="C989" s="155"/>
      <c r="D989" s="155"/>
    </row>
    <row r="990" spans="1:4">
      <c r="A990" s="154" t="s">
        <v>2264</v>
      </c>
      <c r="B990" s="152">
        <v>1</v>
      </c>
      <c r="C990" s="155"/>
      <c r="D990" s="155"/>
    </row>
    <row r="991" spans="1:4">
      <c r="A991" s="154" t="s">
        <v>2265</v>
      </c>
      <c r="B991" s="152">
        <v>1</v>
      </c>
      <c r="C991" s="155"/>
      <c r="D991" s="155"/>
    </row>
    <row r="992" spans="1:4">
      <c r="A992" s="154" t="s">
        <v>2266</v>
      </c>
      <c r="B992" s="152">
        <v>1</v>
      </c>
      <c r="C992" s="155"/>
      <c r="D992" s="155"/>
    </row>
    <row r="993" spans="1:4">
      <c r="A993" s="154" t="s">
        <v>2267</v>
      </c>
      <c r="B993" s="152">
        <v>6</v>
      </c>
      <c r="C993" s="155"/>
      <c r="D993" s="155"/>
    </row>
    <row r="994" spans="1:4">
      <c r="A994" s="154" t="s">
        <v>1131</v>
      </c>
      <c r="B994" s="152">
        <v>7</v>
      </c>
      <c r="C994" s="155"/>
      <c r="D994" s="155"/>
    </row>
    <row r="995" spans="1:4">
      <c r="A995" s="154" t="s">
        <v>1863</v>
      </c>
      <c r="B995" s="152">
        <v>2</v>
      </c>
      <c r="C995" s="155"/>
      <c r="D995" s="155"/>
    </row>
    <row r="996" spans="1:4">
      <c r="A996" s="154" t="s">
        <v>2268</v>
      </c>
      <c r="B996" s="152">
        <v>1</v>
      </c>
      <c r="C996" s="155"/>
      <c r="D996" s="155"/>
    </row>
    <row r="997" spans="1:4">
      <c r="A997" s="154" t="s">
        <v>2269</v>
      </c>
      <c r="B997" s="152">
        <v>2</v>
      </c>
      <c r="C997" s="155"/>
      <c r="D997" s="155"/>
    </row>
    <row r="998" spans="1:4">
      <c r="A998" s="154" t="s">
        <v>2270</v>
      </c>
      <c r="B998" s="152">
        <v>2</v>
      </c>
      <c r="C998" s="155"/>
      <c r="D998" s="155"/>
    </row>
    <row r="999" spans="1:4">
      <c r="A999" s="154" t="s">
        <v>2271</v>
      </c>
      <c r="B999" s="152">
        <v>2</v>
      </c>
      <c r="C999" s="155"/>
      <c r="D999" s="155"/>
    </row>
    <row r="1000" spans="1:4">
      <c r="A1000" s="154" t="s">
        <v>2272</v>
      </c>
      <c r="B1000" s="152">
        <v>1</v>
      </c>
      <c r="C1000" s="155"/>
      <c r="D1000" s="155"/>
    </row>
    <row r="1001" spans="1:4">
      <c r="A1001" s="154" t="s">
        <v>2273</v>
      </c>
      <c r="B1001" s="152">
        <v>2</v>
      </c>
      <c r="C1001" s="155"/>
      <c r="D1001" s="155"/>
    </row>
    <row r="1002" spans="1:4">
      <c r="A1002" s="154" t="s">
        <v>2274</v>
      </c>
      <c r="B1002" s="152">
        <v>2</v>
      </c>
      <c r="C1002" s="155"/>
      <c r="D1002" s="155"/>
    </row>
    <row r="1003" spans="1:4">
      <c r="A1003" s="154" t="s">
        <v>1679</v>
      </c>
      <c r="B1003" s="152">
        <v>2</v>
      </c>
      <c r="C1003" s="155"/>
      <c r="D1003" s="155"/>
    </row>
    <row r="1004" spans="1:4">
      <c r="A1004" s="154" t="s">
        <v>2275</v>
      </c>
      <c r="B1004" s="152">
        <v>2</v>
      </c>
      <c r="C1004" s="155"/>
      <c r="D1004" s="155"/>
    </row>
    <row r="1005" spans="1:4">
      <c r="A1005" s="154" t="s">
        <v>2276</v>
      </c>
      <c r="B1005" s="152">
        <v>1</v>
      </c>
      <c r="C1005" s="155"/>
      <c r="D1005" s="155"/>
    </row>
    <row r="1006" spans="1:4">
      <c r="A1006" s="154" t="s">
        <v>2277</v>
      </c>
      <c r="B1006" s="152">
        <v>1</v>
      </c>
      <c r="C1006" s="155"/>
      <c r="D1006" s="155"/>
    </row>
    <row r="1007" spans="1:4">
      <c r="A1007" s="154" t="s">
        <v>2278</v>
      </c>
      <c r="B1007" s="152">
        <v>2</v>
      </c>
      <c r="C1007" s="155"/>
      <c r="D1007" s="155"/>
    </row>
    <row r="1008" spans="1:4">
      <c r="A1008" s="154" t="s">
        <v>2279</v>
      </c>
      <c r="B1008" s="152">
        <v>1</v>
      </c>
      <c r="C1008" s="155"/>
      <c r="D1008" s="155"/>
    </row>
    <row r="1009" spans="1:4">
      <c r="A1009" s="154" t="s">
        <v>2280</v>
      </c>
      <c r="B1009" s="152">
        <v>1</v>
      </c>
      <c r="C1009" s="155"/>
      <c r="D1009" s="155"/>
    </row>
    <row r="1010" spans="1:4">
      <c r="A1010" s="154" t="s">
        <v>1679</v>
      </c>
      <c r="B1010" s="152">
        <v>2</v>
      </c>
      <c r="C1010" s="155"/>
      <c r="D1010" s="155"/>
    </row>
    <row r="1011" spans="1:4">
      <c r="A1011" s="154" t="s">
        <v>2281</v>
      </c>
      <c r="B1011" s="152">
        <v>2</v>
      </c>
      <c r="C1011" s="155"/>
      <c r="D1011" s="155"/>
    </row>
    <row r="1012" spans="1:4">
      <c r="A1012" s="154" t="s">
        <v>2282</v>
      </c>
      <c r="B1012" s="152">
        <v>2</v>
      </c>
      <c r="C1012" s="155"/>
      <c r="D1012" s="155"/>
    </row>
    <row r="1013" spans="1:4">
      <c r="A1013" s="154" t="s">
        <v>2283</v>
      </c>
      <c r="B1013" s="152">
        <v>2</v>
      </c>
      <c r="C1013" s="155"/>
      <c r="D1013" s="155"/>
    </row>
    <row r="1014" spans="1:4">
      <c r="A1014" s="154" t="s">
        <v>2284</v>
      </c>
      <c r="B1014" s="152">
        <v>1</v>
      </c>
      <c r="C1014" s="155"/>
      <c r="D1014" s="155"/>
    </row>
    <row r="1015" spans="1:4">
      <c r="A1015" s="154" t="s">
        <v>2285</v>
      </c>
      <c r="B1015" s="152">
        <v>3</v>
      </c>
      <c r="C1015" s="155"/>
      <c r="D1015" s="155"/>
    </row>
    <row r="1016" spans="1:4">
      <c r="A1016" s="154" t="s">
        <v>2286</v>
      </c>
      <c r="B1016" s="152">
        <v>2</v>
      </c>
      <c r="C1016" s="155"/>
      <c r="D1016" s="155"/>
    </row>
    <row r="1017" spans="1:4">
      <c r="A1017" s="154" t="s">
        <v>2287</v>
      </c>
      <c r="B1017" s="152">
        <v>2</v>
      </c>
      <c r="C1017" s="155"/>
      <c r="D1017" s="155"/>
    </row>
    <row r="1018" spans="1:4">
      <c r="A1018" s="154" t="s">
        <v>2288</v>
      </c>
      <c r="B1018" s="152">
        <v>1</v>
      </c>
      <c r="C1018" s="155"/>
      <c r="D1018" s="155"/>
    </row>
    <row r="1019" spans="1:4">
      <c r="A1019" s="154" t="s">
        <v>2289</v>
      </c>
      <c r="B1019" s="152">
        <v>2</v>
      </c>
      <c r="C1019" s="155"/>
      <c r="D1019" s="155"/>
    </row>
    <row r="1020" spans="1:4">
      <c r="A1020" s="154" t="s">
        <v>2290</v>
      </c>
      <c r="B1020" s="152">
        <v>1</v>
      </c>
      <c r="C1020" s="155"/>
      <c r="D1020" s="155"/>
    </row>
    <row r="1021" spans="1:4">
      <c r="A1021" s="154" t="s">
        <v>2291</v>
      </c>
      <c r="B1021" s="152">
        <v>1</v>
      </c>
      <c r="C1021" s="155"/>
      <c r="D1021" s="155"/>
    </row>
    <row r="1022" spans="1:4">
      <c r="A1022" s="154" t="s">
        <v>2292</v>
      </c>
      <c r="B1022" s="152">
        <v>1</v>
      </c>
      <c r="C1022" s="155"/>
      <c r="D1022" s="155"/>
    </row>
    <row r="1023" spans="1:4">
      <c r="A1023" s="154" t="s">
        <v>2293</v>
      </c>
      <c r="B1023" s="152">
        <v>2</v>
      </c>
      <c r="C1023" s="155"/>
      <c r="D1023" s="155"/>
    </row>
    <row r="1024" spans="1:4">
      <c r="A1024" s="154" t="s">
        <v>2294</v>
      </c>
      <c r="B1024" s="152">
        <v>1</v>
      </c>
      <c r="C1024" s="155"/>
      <c r="D1024" s="155"/>
    </row>
    <row r="1025" spans="1:4">
      <c r="A1025" s="154" t="s">
        <v>2295</v>
      </c>
      <c r="B1025" s="152">
        <v>1</v>
      </c>
      <c r="C1025" s="155"/>
      <c r="D1025" s="155"/>
    </row>
    <row r="1026" spans="1:4">
      <c r="A1026" s="154" t="s">
        <v>2296</v>
      </c>
      <c r="B1026" s="152">
        <v>2</v>
      </c>
      <c r="C1026" s="155"/>
      <c r="D1026" s="155"/>
    </row>
    <row r="1027" spans="1:4">
      <c r="A1027" s="154" t="s">
        <v>2297</v>
      </c>
      <c r="B1027" s="152">
        <v>2</v>
      </c>
      <c r="C1027" s="155"/>
      <c r="D1027" s="155"/>
    </row>
    <row r="1028" spans="1:4">
      <c r="A1028" s="154" t="s">
        <v>2298</v>
      </c>
      <c r="B1028" s="152">
        <v>2</v>
      </c>
      <c r="C1028" s="155"/>
      <c r="D1028" s="155"/>
    </row>
    <row r="1029" spans="1:4">
      <c r="A1029" s="154" t="s">
        <v>2299</v>
      </c>
      <c r="B1029" s="152">
        <v>2</v>
      </c>
      <c r="C1029" s="155"/>
      <c r="D1029" s="155"/>
    </row>
    <row r="1030" spans="1:4">
      <c r="A1030" s="154" t="s">
        <v>2300</v>
      </c>
      <c r="B1030" s="152">
        <v>2</v>
      </c>
      <c r="C1030" s="155"/>
      <c r="D1030" s="155"/>
    </row>
    <row r="1031" spans="1:4">
      <c r="A1031" s="135" t="s">
        <v>2301</v>
      </c>
      <c r="B1031" s="152">
        <v>2</v>
      </c>
      <c r="C1031" s="155"/>
      <c r="D1031" s="155"/>
    </row>
    <row r="1032" spans="1:4">
      <c r="A1032" s="135" t="s">
        <v>2302</v>
      </c>
      <c r="B1032" s="152">
        <v>2</v>
      </c>
      <c r="C1032" s="155"/>
      <c r="D1032" s="155"/>
    </row>
    <row r="1033" spans="1:4">
      <c r="A1033" s="135" t="s">
        <v>2303</v>
      </c>
      <c r="B1033" s="152">
        <v>1</v>
      </c>
      <c r="C1033" s="155"/>
      <c r="D1033" s="155"/>
    </row>
    <row r="1034" spans="1:4">
      <c r="A1034" s="135" t="s">
        <v>2304</v>
      </c>
      <c r="B1034" s="152">
        <v>2</v>
      </c>
      <c r="C1034" s="155"/>
      <c r="D1034" s="155"/>
    </row>
    <row r="1035" spans="1:4">
      <c r="A1035" s="135" t="s">
        <v>2305</v>
      </c>
      <c r="B1035" s="152">
        <v>3</v>
      </c>
      <c r="C1035" s="155"/>
      <c r="D1035" s="155"/>
    </row>
    <row r="1036" spans="1:4">
      <c r="A1036" s="135" t="s">
        <v>2306</v>
      </c>
      <c r="B1036" s="152">
        <v>2</v>
      </c>
      <c r="C1036" s="155"/>
      <c r="D1036" s="155"/>
    </row>
    <row r="1037" spans="1:4">
      <c r="A1037" s="135" t="s">
        <v>2307</v>
      </c>
      <c r="B1037" s="152">
        <v>1</v>
      </c>
      <c r="C1037" s="155"/>
      <c r="D1037" s="155"/>
    </row>
    <row r="1038" spans="1:4">
      <c r="A1038" s="135" t="s">
        <v>2143</v>
      </c>
      <c r="B1038" s="152">
        <v>2</v>
      </c>
      <c r="C1038" s="155"/>
      <c r="D1038" s="155"/>
    </row>
    <row r="1039" spans="1:4">
      <c r="A1039" s="135" t="s">
        <v>2308</v>
      </c>
      <c r="B1039" s="152">
        <v>2</v>
      </c>
      <c r="C1039" s="155"/>
      <c r="D1039" s="155"/>
    </row>
    <row r="1040" spans="1:4">
      <c r="A1040" s="135" t="s">
        <v>2309</v>
      </c>
      <c r="B1040" s="152">
        <v>2</v>
      </c>
      <c r="C1040" s="155"/>
      <c r="D1040" s="155"/>
    </row>
    <row r="1041" spans="1:4">
      <c r="A1041" s="135" t="s">
        <v>2310</v>
      </c>
      <c r="B1041" s="152">
        <v>2</v>
      </c>
      <c r="C1041" s="155"/>
      <c r="D1041" s="155"/>
    </row>
    <row r="1042" spans="1:4">
      <c r="A1042" s="135" t="s">
        <v>2311</v>
      </c>
      <c r="B1042" s="152">
        <v>2</v>
      </c>
      <c r="C1042" s="155"/>
      <c r="D1042" s="155"/>
    </row>
    <row r="1043" spans="1:4">
      <c r="A1043" s="135" t="s">
        <v>2312</v>
      </c>
      <c r="B1043" s="152">
        <v>2</v>
      </c>
      <c r="C1043" s="155"/>
      <c r="D1043" s="155"/>
    </row>
    <row r="1044" spans="1:4">
      <c r="A1044" s="135" t="s">
        <v>2313</v>
      </c>
      <c r="B1044" s="152">
        <v>2</v>
      </c>
      <c r="C1044" s="155"/>
      <c r="D1044" s="155"/>
    </row>
    <row r="1045" spans="1:4">
      <c r="A1045" s="135" t="s">
        <v>1618</v>
      </c>
      <c r="B1045" s="152">
        <v>2</v>
      </c>
      <c r="C1045" s="155"/>
      <c r="D1045" s="155"/>
    </row>
    <row r="1046" spans="1:4">
      <c r="A1046" s="135" t="s">
        <v>2314</v>
      </c>
      <c r="B1046" s="152">
        <v>2</v>
      </c>
      <c r="C1046" s="155"/>
      <c r="D1046" s="155"/>
    </row>
    <row r="1047" spans="1:4">
      <c r="A1047" s="135" t="s">
        <v>2315</v>
      </c>
      <c r="B1047" s="152">
        <v>2</v>
      </c>
      <c r="C1047" s="155"/>
      <c r="D1047" s="155"/>
    </row>
    <row r="1048" spans="1:4">
      <c r="A1048" s="135" t="s">
        <v>2316</v>
      </c>
      <c r="B1048" s="152">
        <v>3</v>
      </c>
      <c r="C1048" s="155"/>
      <c r="D1048" s="155"/>
    </row>
    <row r="1049" spans="1:4">
      <c r="A1049" s="135" t="s">
        <v>2317</v>
      </c>
      <c r="B1049" s="152">
        <v>2</v>
      </c>
      <c r="C1049" s="155"/>
      <c r="D1049" s="155"/>
    </row>
    <row r="1050" spans="1:4">
      <c r="A1050" s="135" t="s">
        <v>2318</v>
      </c>
      <c r="B1050" s="152">
        <v>2</v>
      </c>
      <c r="C1050" s="155"/>
      <c r="D1050" s="155"/>
    </row>
    <row r="1051" spans="1:4">
      <c r="A1051" s="135" t="s">
        <v>2319</v>
      </c>
      <c r="B1051" s="152">
        <v>2</v>
      </c>
      <c r="C1051" s="155"/>
      <c r="D1051" s="155"/>
    </row>
    <row r="1052" spans="1:4">
      <c r="A1052" s="135" t="s">
        <v>2320</v>
      </c>
      <c r="B1052" s="152">
        <v>2</v>
      </c>
      <c r="C1052" s="155"/>
      <c r="D1052" s="155"/>
    </row>
    <row r="1053" spans="1:4">
      <c r="A1053" s="135" t="s">
        <v>2321</v>
      </c>
      <c r="B1053" s="152">
        <v>2</v>
      </c>
      <c r="C1053" s="155"/>
      <c r="D1053" s="155"/>
    </row>
    <row r="1054" spans="1:4">
      <c r="A1054" s="135" t="s">
        <v>2322</v>
      </c>
      <c r="B1054" s="152">
        <v>2</v>
      </c>
      <c r="C1054" s="155"/>
      <c r="D1054" s="155"/>
    </row>
    <row r="1055" spans="1:4">
      <c r="A1055" s="135" t="s">
        <v>2323</v>
      </c>
      <c r="B1055" s="152">
        <v>2</v>
      </c>
      <c r="C1055" s="155"/>
      <c r="D1055" s="155"/>
    </row>
    <row r="1056" spans="1:4">
      <c r="A1056" s="135" t="s">
        <v>2229</v>
      </c>
      <c r="B1056" s="152">
        <v>2</v>
      </c>
      <c r="C1056" s="155"/>
      <c r="D1056" s="155"/>
    </row>
    <row r="1057" spans="1:4">
      <c r="A1057" s="135" t="s">
        <v>2324</v>
      </c>
      <c r="B1057" s="152">
        <v>2</v>
      </c>
      <c r="C1057" s="155"/>
      <c r="D1057" s="155"/>
    </row>
    <row r="1058" spans="1:4">
      <c r="A1058" s="135" t="s">
        <v>2325</v>
      </c>
      <c r="B1058" s="152">
        <v>2</v>
      </c>
      <c r="C1058" s="155"/>
      <c r="D1058" s="155"/>
    </row>
    <row r="1059" spans="1:4">
      <c r="A1059" s="135" t="s">
        <v>2326</v>
      </c>
      <c r="B1059" s="152">
        <v>2</v>
      </c>
      <c r="C1059" s="155"/>
      <c r="D1059" s="155"/>
    </row>
    <row r="1060" spans="1:4">
      <c r="A1060" s="135" t="s">
        <v>2081</v>
      </c>
      <c r="B1060" s="152">
        <v>2</v>
      </c>
      <c r="C1060" s="155"/>
      <c r="D1060" s="155"/>
    </row>
    <row r="1061" spans="1:4">
      <c r="A1061" s="135" t="s">
        <v>2327</v>
      </c>
      <c r="B1061" s="152">
        <v>2</v>
      </c>
      <c r="C1061" s="155"/>
      <c r="D1061" s="155"/>
    </row>
    <row r="1062" spans="1:4">
      <c r="A1062" s="135" t="s">
        <v>2328</v>
      </c>
      <c r="B1062" s="152">
        <v>1</v>
      </c>
      <c r="C1062" s="155"/>
      <c r="D1062" s="155"/>
    </row>
    <row r="1063" spans="1:4">
      <c r="A1063" s="135" t="s">
        <v>2329</v>
      </c>
      <c r="B1063" s="152">
        <v>1</v>
      </c>
      <c r="C1063" s="155"/>
      <c r="D1063" s="155"/>
    </row>
    <row r="1064" spans="1:4">
      <c r="A1064" s="135" t="s">
        <v>2330</v>
      </c>
      <c r="B1064" s="152">
        <v>2</v>
      </c>
      <c r="C1064" s="155"/>
      <c r="D1064" s="155"/>
    </row>
    <row r="1065" spans="1:4">
      <c r="A1065" s="135" t="s">
        <v>2331</v>
      </c>
      <c r="B1065" s="152">
        <v>1</v>
      </c>
      <c r="C1065" s="155"/>
      <c r="D1065" s="155"/>
    </row>
    <row r="1066" spans="1:4">
      <c r="A1066" s="135" t="s">
        <v>2332</v>
      </c>
      <c r="B1066" s="152">
        <v>2</v>
      </c>
      <c r="C1066" s="155"/>
      <c r="D1066" s="155"/>
    </row>
    <row r="1067" spans="1:4">
      <c r="A1067" s="135" t="s">
        <v>2333</v>
      </c>
      <c r="B1067" s="152">
        <v>3</v>
      </c>
      <c r="C1067" s="155"/>
      <c r="D1067" s="155"/>
    </row>
    <row r="1068" spans="1:4">
      <c r="A1068" s="135" t="s">
        <v>2334</v>
      </c>
      <c r="B1068" s="152">
        <v>3</v>
      </c>
      <c r="C1068" s="155"/>
      <c r="D1068" s="155"/>
    </row>
    <row r="1069" spans="1:4">
      <c r="A1069" s="135" t="s">
        <v>2335</v>
      </c>
      <c r="B1069" s="152">
        <v>3</v>
      </c>
      <c r="C1069" s="155"/>
      <c r="D1069" s="155"/>
    </row>
    <row r="1070" spans="1:4">
      <c r="A1070" s="135" t="s">
        <v>2336</v>
      </c>
      <c r="B1070" s="152">
        <v>3</v>
      </c>
      <c r="C1070" s="155"/>
      <c r="D1070" s="155"/>
    </row>
    <row r="1071" spans="1:4">
      <c r="A1071" s="135" t="s">
        <v>2337</v>
      </c>
      <c r="B1071" s="152">
        <v>2</v>
      </c>
      <c r="C1071" s="155"/>
      <c r="D1071" s="155"/>
    </row>
    <row r="1072" spans="1:4">
      <c r="A1072" s="135" t="s">
        <v>2338</v>
      </c>
      <c r="B1072" s="152">
        <v>2</v>
      </c>
      <c r="C1072" s="155"/>
      <c r="D1072" s="155"/>
    </row>
    <row r="1073" spans="1:4">
      <c r="A1073" s="135" t="s">
        <v>2339</v>
      </c>
      <c r="B1073" s="152">
        <v>2</v>
      </c>
      <c r="C1073" s="155"/>
      <c r="D1073" s="155"/>
    </row>
    <row r="1074" spans="1:4">
      <c r="A1074" s="135" t="s">
        <v>2340</v>
      </c>
      <c r="B1074" s="152">
        <v>1</v>
      </c>
      <c r="C1074" s="155"/>
      <c r="D1074" s="155"/>
    </row>
    <row r="1075" spans="1:4">
      <c r="A1075" s="135" t="s">
        <v>2341</v>
      </c>
      <c r="B1075" s="152">
        <v>2</v>
      </c>
      <c r="C1075" s="155"/>
      <c r="D1075" s="155"/>
    </row>
    <row r="1076" spans="1:4">
      <c r="A1076" s="135" t="s">
        <v>2342</v>
      </c>
      <c r="B1076" s="152">
        <v>2</v>
      </c>
      <c r="C1076" s="155"/>
      <c r="D1076" s="155"/>
    </row>
    <row r="1077" spans="1:4">
      <c r="A1077" s="135" t="s">
        <v>2343</v>
      </c>
      <c r="B1077" s="152">
        <v>2</v>
      </c>
      <c r="C1077" s="155"/>
      <c r="D1077" s="155"/>
    </row>
    <row r="1078" spans="1:4">
      <c r="A1078" s="135" t="s">
        <v>2344</v>
      </c>
      <c r="B1078" s="152">
        <v>1</v>
      </c>
      <c r="C1078" s="155"/>
      <c r="D1078" s="155"/>
    </row>
    <row r="1079" spans="1:4">
      <c r="A1079" s="135" t="s">
        <v>2345</v>
      </c>
      <c r="B1079" s="152">
        <v>2</v>
      </c>
      <c r="C1079" s="155"/>
      <c r="D1079" s="155"/>
    </row>
    <row r="1080" spans="1:4">
      <c r="A1080" s="135" t="s">
        <v>2346</v>
      </c>
      <c r="B1080" s="152">
        <v>1</v>
      </c>
      <c r="C1080" s="155"/>
      <c r="D1080" s="155"/>
    </row>
    <row r="1081" spans="1:4">
      <c r="A1081" s="135" t="s">
        <v>2347</v>
      </c>
      <c r="B1081" s="152">
        <v>1</v>
      </c>
      <c r="C1081" s="155"/>
      <c r="D1081" s="155"/>
    </row>
    <row r="1082" spans="1:4">
      <c r="A1082" s="135" t="s">
        <v>2348</v>
      </c>
      <c r="B1082" s="152">
        <v>2</v>
      </c>
      <c r="C1082" s="155"/>
      <c r="D1082" s="155"/>
    </row>
    <row r="1083" spans="1:4">
      <c r="A1083" s="135" t="s">
        <v>2349</v>
      </c>
      <c r="B1083" s="152">
        <v>1</v>
      </c>
      <c r="C1083" s="155"/>
      <c r="D1083" s="155"/>
    </row>
    <row r="1084" spans="1:4">
      <c r="A1084" s="135" t="s">
        <v>2350</v>
      </c>
      <c r="B1084" s="152">
        <v>1</v>
      </c>
      <c r="C1084" s="155"/>
      <c r="D1084" s="155"/>
    </row>
    <row r="1085" spans="1:4">
      <c r="A1085" s="135" t="s">
        <v>2351</v>
      </c>
      <c r="B1085" s="152">
        <v>2</v>
      </c>
      <c r="C1085" s="155"/>
      <c r="D1085" s="155"/>
    </row>
    <row r="1086" spans="1:4">
      <c r="A1086" s="135" t="s">
        <v>2099</v>
      </c>
      <c r="B1086" s="152">
        <v>2</v>
      </c>
      <c r="C1086" s="155"/>
      <c r="D1086" s="155"/>
    </row>
    <row r="1087" spans="1:4">
      <c r="A1087" s="135" t="s">
        <v>1842</v>
      </c>
      <c r="B1087" s="152">
        <v>1</v>
      </c>
      <c r="C1087" s="155"/>
      <c r="D1087" s="155"/>
    </row>
    <row r="1088" spans="1:4">
      <c r="A1088" s="135" t="s">
        <v>2352</v>
      </c>
      <c r="B1088" s="152">
        <v>2</v>
      </c>
      <c r="C1088" s="155"/>
      <c r="D1088" s="155"/>
    </row>
    <row r="1089" spans="1:4">
      <c r="A1089" s="135" t="s">
        <v>2353</v>
      </c>
      <c r="B1089" s="152">
        <v>2</v>
      </c>
      <c r="C1089" s="155"/>
      <c r="D1089" s="155"/>
    </row>
    <row r="1090" spans="1:4">
      <c r="A1090" s="135" t="s">
        <v>2354</v>
      </c>
      <c r="B1090" s="152">
        <v>1</v>
      </c>
      <c r="C1090" s="155"/>
      <c r="D1090" s="155"/>
    </row>
    <row r="1091" spans="1:4">
      <c r="A1091" s="135" t="s">
        <v>2355</v>
      </c>
      <c r="B1091" s="152">
        <v>1</v>
      </c>
      <c r="C1091" s="155"/>
      <c r="D1091" s="155"/>
    </row>
    <row r="1092" spans="1:4">
      <c r="A1092" s="135" t="s">
        <v>2356</v>
      </c>
      <c r="B1092" s="152">
        <v>2</v>
      </c>
      <c r="C1092" s="155"/>
      <c r="D1092" s="155"/>
    </row>
    <row r="1093" spans="1:4">
      <c r="A1093" s="135" t="s">
        <v>2357</v>
      </c>
      <c r="B1093" s="152">
        <v>1</v>
      </c>
      <c r="C1093" s="155"/>
      <c r="D1093" s="155"/>
    </row>
    <row r="1094" spans="1:4">
      <c r="A1094" s="135" t="s">
        <v>2358</v>
      </c>
      <c r="B1094" s="152">
        <v>1</v>
      </c>
      <c r="C1094" s="155"/>
      <c r="D1094" s="155"/>
    </row>
    <row r="1095" spans="1:4">
      <c r="A1095" s="135" t="s">
        <v>2359</v>
      </c>
      <c r="B1095" s="152">
        <v>2</v>
      </c>
      <c r="C1095" s="155"/>
      <c r="D1095" s="155"/>
    </row>
    <row r="1096" spans="1:4">
      <c r="A1096" s="135" t="s">
        <v>2360</v>
      </c>
      <c r="B1096" s="152">
        <v>2</v>
      </c>
      <c r="C1096" s="155"/>
      <c r="D1096" s="155"/>
    </row>
    <row r="1097" spans="1:4">
      <c r="A1097" s="135" t="s">
        <v>2361</v>
      </c>
      <c r="B1097" s="152">
        <v>2</v>
      </c>
      <c r="C1097" s="155"/>
      <c r="D1097" s="155"/>
    </row>
    <row r="1098" spans="1:4">
      <c r="A1098" s="135" t="s">
        <v>2362</v>
      </c>
      <c r="B1098" s="152">
        <v>1</v>
      </c>
      <c r="C1098" s="155"/>
      <c r="D1098" s="155"/>
    </row>
    <row r="1099" spans="1:4">
      <c r="A1099" s="135" t="s">
        <v>2363</v>
      </c>
      <c r="B1099" s="152">
        <v>1</v>
      </c>
      <c r="C1099" s="155"/>
      <c r="D1099" s="155"/>
    </row>
    <row r="1100" spans="1:4">
      <c r="A1100" s="135" t="s">
        <v>2364</v>
      </c>
      <c r="B1100" s="152">
        <v>2</v>
      </c>
      <c r="C1100" s="155"/>
      <c r="D1100" s="155"/>
    </row>
    <row r="1101" spans="1:4">
      <c r="A1101" s="135" t="s">
        <v>2365</v>
      </c>
      <c r="B1101" s="152">
        <v>2</v>
      </c>
      <c r="C1101" s="155"/>
      <c r="D1101" s="155"/>
    </row>
    <row r="1102" spans="1:4">
      <c r="A1102" s="135" t="s">
        <v>2366</v>
      </c>
      <c r="B1102" s="152">
        <v>2</v>
      </c>
      <c r="C1102" s="155"/>
      <c r="D1102" s="155"/>
    </row>
    <row r="1103" spans="1:4">
      <c r="A1103" s="135" t="s">
        <v>2367</v>
      </c>
      <c r="B1103" s="152">
        <v>1</v>
      </c>
      <c r="C1103" s="155"/>
      <c r="D1103" s="155"/>
    </row>
    <row r="1104" spans="1:4">
      <c r="A1104" s="135" t="s">
        <v>2368</v>
      </c>
      <c r="B1104" s="152">
        <v>5</v>
      </c>
      <c r="C1104" s="155"/>
      <c r="D1104" s="155"/>
    </row>
    <row r="1105" spans="1:4">
      <c r="A1105" s="135" t="s">
        <v>2369</v>
      </c>
      <c r="B1105" s="152">
        <v>5</v>
      </c>
      <c r="C1105" s="155"/>
      <c r="D1105" s="155"/>
    </row>
    <row r="1106" spans="1:4">
      <c r="A1106" s="135" t="s">
        <v>2370</v>
      </c>
      <c r="B1106" s="152">
        <v>4</v>
      </c>
      <c r="C1106" s="155"/>
      <c r="D1106" s="155"/>
    </row>
    <row r="1107" spans="1:4">
      <c r="A1107" s="135" t="s">
        <v>2371</v>
      </c>
      <c r="B1107" s="152">
        <v>4</v>
      </c>
      <c r="C1107" s="155"/>
      <c r="D1107" s="155"/>
    </row>
    <row r="1108" spans="1:4">
      <c r="A1108" s="135" t="s">
        <v>2372</v>
      </c>
      <c r="B1108" s="152">
        <v>5</v>
      </c>
      <c r="C1108" s="155"/>
      <c r="D1108" s="155"/>
    </row>
    <row r="1109" spans="1:4">
      <c r="A1109" s="135" t="s">
        <v>2373</v>
      </c>
      <c r="B1109" s="152">
        <v>4</v>
      </c>
      <c r="C1109" s="155"/>
      <c r="D1109" s="155"/>
    </row>
    <row r="1110" spans="1:4">
      <c r="A1110" s="135" t="s">
        <v>2374</v>
      </c>
      <c r="B1110" s="152">
        <v>5</v>
      </c>
      <c r="C1110" s="155"/>
      <c r="D1110" s="155"/>
    </row>
    <row r="1111" spans="1:4">
      <c r="A1111" s="135" t="s">
        <v>2375</v>
      </c>
      <c r="B1111" s="152">
        <v>5</v>
      </c>
      <c r="C1111" s="155"/>
      <c r="D1111" s="155"/>
    </row>
    <row r="1112" spans="1:4">
      <c r="A1112" s="135" t="s">
        <v>2376</v>
      </c>
      <c r="B1112" s="152">
        <v>5</v>
      </c>
      <c r="C1112" s="155"/>
      <c r="D1112" s="155"/>
    </row>
    <row r="1113" spans="1:4">
      <c r="A1113" s="135" t="s">
        <v>2377</v>
      </c>
      <c r="B1113" s="152">
        <v>5</v>
      </c>
      <c r="C1113" s="155"/>
      <c r="D1113" s="155"/>
    </row>
    <row r="1114" spans="1:4">
      <c r="A1114" s="135" t="s">
        <v>2378</v>
      </c>
      <c r="B1114" s="152">
        <v>4</v>
      </c>
      <c r="C1114" s="155"/>
      <c r="D1114" s="155"/>
    </row>
    <row r="1115" spans="1:4">
      <c r="A1115" s="135" t="s">
        <v>2379</v>
      </c>
      <c r="B1115" s="152">
        <v>4</v>
      </c>
      <c r="C1115" s="155"/>
      <c r="D1115" s="155"/>
    </row>
    <row r="1116" spans="1:4">
      <c r="A1116" s="135" t="s">
        <v>2380</v>
      </c>
      <c r="B1116" s="152">
        <v>4</v>
      </c>
      <c r="C1116" s="155"/>
      <c r="D1116" s="155"/>
    </row>
    <row r="1117" spans="1:4">
      <c r="A1117" s="135" t="s">
        <v>2381</v>
      </c>
      <c r="B1117" s="152">
        <v>5</v>
      </c>
      <c r="C1117" s="155"/>
      <c r="D1117" s="155"/>
    </row>
    <row r="1118" spans="1:4">
      <c r="A1118" s="135" t="s">
        <v>2382</v>
      </c>
      <c r="B1118" s="152">
        <v>4</v>
      </c>
      <c r="C1118" s="155"/>
      <c r="D1118" s="155"/>
    </row>
    <row r="1119" spans="1:4">
      <c r="A1119" s="135" t="s">
        <v>2383</v>
      </c>
      <c r="B1119" s="152">
        <v>2</v>
      </c>
      <c r="C1119" s="155"/>
      <c r="D1119" s="155"/>
    </row>
    <row r="1120" spans="1:4">
      <c r="A1120" s="135" t="s">
        <v>2384</v>
      </c>
      <c r="B1120" s="152">
        <v>1</v>
      </c>
      <c r="C1120" s="155"/>
      <c r="D1120" s="155"/>
    </row>
    <row r="1121" spans="1:4">
      <c r="A1121" s="135" t="s">
        <v>1491</v>
      </c>
      <c r="B1121" s="152">
        <v>2</v>
      </c>
      <c r="C1121" s="155"/>
      <c r="D1121" s="155"/>
    </row>
    <row r="1122" spans="1:4">
      <c r="A1122" s="135" t="s">
        <v>2385</v>
      </c>
      <c r="B1122" s="152">
        <v>1</v>
      </c>
      <c r="C1122" s="155"/>
      <c r="D1122" s="155"/>
    </row>
    <row r="1123" spans="1:4">
      <c r="A1123" s="135" t="s">
        <v>2386</v>
      </c>
      <c r="B1123" s="152">
        <v>1</v>
      </c>
      <c r="C1123" s="155"/>
      <c r="D1123" s="155"/>
    </row>
    <row r="1124" spans="1:4">
      <c r="A1124" s="135" t="s">
        <v>2387</v>
      </c>
      <c r="B1124" s="152">
        <v>2</v>
      </c>
      <c r="C1124" s="155"/>
      <c r="D1124" s="155"/>
    </row>
    <row r="1125" spans="1:4">
      <c r="A1125" s="135" t="s">
        <v>2388</v>
      </c>
      <c r="B1125" s="152">
        <v>1</v>
      </c>
      <c r="C1125" s="155"/>
      <c r="D1125" s="155"/>
    </row>
    <row r="1126" spans="1:4">
      <c r="A1126" s="135" t="s">
        <v>2389</v>
      </c>
      <c r="B1126" s="152">
        <v>2</v>
      </c>
      <c r="C1126" s="155"/>
      <c r="D1126" s="155"/>
    </row>
    <row r="1127" spans="1:4">
      <c r="A1127" s="135" t="s">
        <v>2390</v>
      </c>
      <c r="B1127" s="152">
        <v>3</v>
      </c>
      <c r="C1127" s="155"/>
      <c r="D1127" s="155"/>
    </row>
    <row r="1128" spans="1:4">
      <c r="A1128" s="135" t="s">
        <v>2391</v>
      </c>
      <c r="B1128" s="152">
        <v>2</v>
      </c>
      <c r="C1128" s="155"/>
      <c r="D1128" s="155"/>
    </row>
    <row r="1129" spans="1:4">
      <c r="A1129" s="135" t="s">
        <v>2392</v>
      </c>
      <c r="B1129" s="152">
        <v>1</v>
      </c>
      <c r="C1129" s="155"/>
      <c r="D1129" s="155"/>
    </row>
    <row r="1130" spans="1:4">
      <c r="A1130" s="135" t="s">
        <v>1934</v>
      </c>
      <c r="B1130" s="152">
        <v>1</v>
      </c>
      <c r="C1130" s="155"/>
      <c r="D1130" s="155"/>
    </row>
    <row r="1131" spans="1:4">
      <c r="A1131" s="135" t="s">
        <v>2393</v>
      </c>
      <c r="B1131" s="152">
        <v>1</v>
      </c>
      <c r="C1131" s="155"/>
      <c r="D1131" s="155"/>
    </row>
    <row r="1132" spans="1:4">
      <c r="A1132" s="135" t="s">
        <v>2394</v>
      </c>
      <c r="B1132" s="152">
        <v>3</v>
      </c>
      <c r="C1132" s="155"/>
      <c r="D1132" s="155"/>
    </row>
    <row r="1133" spans="1:4">
      <c r="A1133" s="135" t="s">
        <v>2395</v>
      </c>
      <c r="B1133" s="152">
        <v>1</v>
      </c>
      <c r="C1133" s="155"/>
      <c r="D1133" s="155"/>
    </row>
    <row r="1134" spans="1:4">
      <c r="A1134" s="135" t="s">
        <v>2396</v>
      </c>
      <c r="B1134" s="152">
        <v>3</v>
      </c>
      <c r="C1134" s="155"/>
      <c r="D1134" s="155"/>
    </row>
    <row r="1135" spans="1:4">
      <c r="A1135" s="135" t="s">
        <v>2397</v>
      </c>
      <c r="B1135" s="152">
        <v>2</v>
      </c>
      <c r="C1135" s="155"/>
      <c r="D1135" s="155"/>
    </row>
    <row r="1136" spans="1:4">
      <c r="A1136" s="135" t="s">
        <v>2398</v>
      </c>
      <c r="B1136" s="152">
        <v>3</v>
      </c>
      <c r="C1136" s="155"/>
      <c r="D1136" s="155"/>
    </row>
    <row r="1137" spans="1:4">
      <c r="A1137" s="135" t="s">
        <v>2399</v>
      </c>
      <c r="B1137" s="152">
        <v>1</v>
      </c>
      <c r="C1137" s="155"/>
      <c r="D1137" s="155"/>
    </row>
    <row r="1138" spans="1:4">
      <c r="A1138" s="135" t="s">
        <v>2400</v>
      </c>
      <c r="B1138" s="152">
        <v>2</v>
      </c>
      <c r="C1138" s="155"/>
      <c r="D1138" s="155"/>
    </row>
    <row r="1139" spans="1:4">
      <c r="A1139" s="135" t="s">
        <v>2401</v>
      </c>
      <c r="B1139" s="152">
        <v>1</v>
      </c>
      <c r="C1139" s="155"/>
      <c r="D1139" s="155"/>
    </row>
    <row r="1140" spans="1:4">
      <c r="A1140" s="135" t="s">
        <v>2402</v>
      </c>
      <c r="B1140" s="152">
        <v>1</v>
      </c>
      <c r="C1140" s="155"/>
      <c r="D1140" s="155"/>
    </row>
    <row r="1141" spans="1:4">
      <c r="A1141" s="135" t="s">
        <v>2403</v>
      </c>
      <c r="B1141" s="152">
        <v>2</v>
      </c>
      <c r="C1141" s="155"/>
      <c r="D1141" s="155"/>
    </row>
    <row r="1142" spans="1:4">
      <c r="A1142" s="135" t="s">
        <v>2404</v>
      </c>
      <c r="B1142" s="152">
        <v>1</v>
      </c>
      <c r="C1142" s="155"/>
      <c r="D1142" s="155"/>
    </row>
    <row r="1143" spans="1:4">
      <c r="A1143" s="135" t="s">
        <v>2405</v>
      </c>
      <c r="B1143" s="152">
        <v>2</v>
      </c>
      <c r="C1143" s="155"/>
      <c r="D1143" s="155"/>
    </row>
    <row r="1144" spans="1:4">
      <c r="A1144" s="135" t="s">
        <v>2406</v>
      </c>
      <c r="B1144" s="152">
        <v>2</v>
      </c>
      <c r="C1144" s="155"/>
      <c r="D1144" s="155"/>
    </row>
    <row r="1145" spans="1:4">
      <c r="A1145" s="135" t="s">
        <v>2407</v>
      </c>
      <c r="B1145" s="152">
        <v>1</v>
      </c>
      <c r="C1145" s="155"/>
      <c r="D1145" s="155"/>
    </row>
    <row r="1146" spans="1:4">
      <c r="A1146" s="135" t="s">
        <v>2408</v>
      </c>
      <c r="B1146" s="152">
        <v>1</v>
      </c>
      <c r="C1146" s="155"/>
      <c r="D1146" s="155"/>
    </row>
    <row r="1147" spans="1:4">
      <c r="A1147" s="135" t="s">
        <v>2409</v>
      </c>
      <c r="B1147" s="152">
        <v>1</v>
      </c>
      <c r="C1147" s="155"/>
      <c r="D1147" s="155"/>
    </row>
    <row r="1148" spans="1:4">
      <c r="A1148" s="135" t="s">
        <v>2410</v>
      </c>
      <c r="B1148" s="152">
        <v>1</v>
      </c>
      <c r="C1148" s="155"/>
      <c r="D1148" s="155"/>
    </row>
    <row r="1149" spans="1:4">
      <c r="A1149" s="135" t="s">
        <v>2411</v>
      </c>
      <c r="B1149" s="152">
        <v>1</v>
      </c>
      <c r="C1149" s="155"/>
      <c r="D1149" s="155"/>
    </row>
    <row r="1150" spans="1:4">
      <c r="A1150" s="135" t="s">
        <v>2412</v>
      </c>
      <c r="B1150" s="152">
        <v>1</v>
      </c>
      <c r="C1150" s="155"/>
      <c r="D1150" s="155"/>
    </row>
    <row r="1151" spans="1:4">
      <c r="A1151" s="135" t="s">
        <v>2413</v>
      </c>
      <c r="B1151" s="152">
        <v>3</v>
      </c>
      <c r="C1151" s="155"/>
      <c r="D1151" s="155"/>
    </row>
    <row r="1152" spans="1:4">
      <c r="A1152" s="135" t="s">
        <v>2414</v>
      </c>
      <c r="B1152" s="152">
        <v>2</v>
      </c>
      <c r="C1152" s="155"/>
      <c r="D1152" s="155"/>
    </row>
    <row r="1153" spans="1:4">
      <c r="A1153" s="135" t="s">
        <v>2415</v>
      </c>
      <c r="B1153" s="152">
        <v>1</v>
      </c>
      <c r="C1153" s="155"/>
      <c r="D1153" s="155"/>
    </row>
    <row r="1154" spans="1:4">
      <c r="A1154" s="135" t="s">
        <v>1088</v>
      </c>
      <c r="B1154" s="152">
        <v>1</v>
      </c>
      <c r="C1154" s="155"/>
      <c r="D1154" s="155"/>
    </row>
    <row r="1155" spans="1:4">
      <c r="A1155" s="135" t="s">
        <v>2416</v>
      </c>
      <c r="B1155" s="152">
        <v>1</v>
      </c>
      <c r="C1155" s="155"/>
      <c r="D1155" s="155"/>
    </row>
    <row r="1156" spans="1:4">
      <c r="A1156" s="135" t="s">
        <v>2417</v>
      </c>
      <c r="B1156" s="152">
        <v>1</v>
      </c>
      <c r="C1156" s="155"/>
      <c r="D1156" s="155"/>
    </row>
    <row r="1157" spans="1:4">
      <c r="A1157" s="135" t="s">
        <v>2418</v>
      </c>
      <c r="B1157" s="152">
        <v>3</v>
      </c>
      <c r="C1157" s="155"/>
      <c r="D1157" s="155"/>
    </row>
    <row r="1158" spans="1:4">
      <c r="A1158" s="135" t="s">
        <v>2419</v>
      </c>
      <c r="B1158" s="152">
        <v>1</v>
      </c>
      <c r="C1158" s="155"/>
      <c r="D1158" s="155"/>
    </row>
    <row r="1159" spans="1:4">
      <c r="A1159" s="135" t="s">
        <v>2420</v>
      </c>
      <c r="B1159" s="152">
        <v>1</v>
      </c>
      <c r="C1159" s="155"/>
      <c r="D1159" s="155"/>
    </row>
    <row r="1160" spans="1:4">
      <c r="A1160" s="135" t="s">
        <v>2421</v>
      </c>
      <c r="B1160" s="152">
        <v>2</v>
      </c>
      <c r="C1160" s="155"/>
      <c r="D1160" s="155"/>
    </row>
    <row r="1161" spans="1:4">
      <c r="A1161" s="135" t="s">
        <v>2422</v>
      </c>
      <c r="B1161" s="152">
        <v>2</v>
      </c>
      <c r="C1161" s="155"/>
      <c r="D1161" s="155"/>
    </row>
    <row r="1162" spans="1:4">
      <c r="A1162" s="135" t="s">
        <v>2423</v>
      </c>
      <c r="B1162" s="152">
        <v>2</v>
      </c>
      <c r="C1162" s="155"/>
      <c r="D1162" s="155"/>
    </row>
    <row r="1163" spans="1:4">
      <c r="A1163" s="135" t="s">
        <v>2424</v>
      </c>
      <c r="B1163" s="152">
        <v>1</v>
      </c>
      <c r="C1163" s="155"/>
      <c r="D1163" s="155"/>
    </row>
    <row r="1164" spans="1:4">
      <c r="A1164" s="135" t="s">
        <v>2325</v>
      </c>
      <c r="B1164" s="152">
        <v>2</v>
      </c>
      <c r="C1164" s="155"/>
      <c r="D1164" s="155"/>
    </row>
    <row r="1165" spans="1:4">
      <c r="A1165" s="135" t="s">
        <v>2425</v>
      </c>
      <c r="B1165" s="152">
        <v>1</v>
      </c>
      <c r="C1165" s="155"/>
      <c r="D1165" s="155"/>
    </row>
    <row r="1166" spans="1:4">
      <c r="A1166" s="135" t="s">
        <v>2426</v>
      </c>
      <c r="B1166" s="152">
        <v>1</v>
      </c>
      <c r="C1166" s="155"/>
      <c r="D1166" s="155"/>
    </row>
    <row r="1167" spans="1:4">
      <c r="A1167" s="135" t="s">
        <v>2427</v>
      </c>
      <c r="B1167" s="152">
        <v>2</v>
      </c>
      <c r="C1167" s="155"/>
      <c r="D1167" s="155"/>
    </row>
    <row r="1168" spans="1:4">
      <c r="A1168" s="135" t="s">
        <v>2428</v>
      </c>
      <c r="B1168" s="152">
        <v>1</v>
      </c>
      <c r="C1168" s="155"/>
      <c r="D1168" s="155"/>
    </row>
    <row r="1169" spans="1:4">
      <c r="A1169" s="135" t="s">
        <v>2429</v>
      </c>
      <c r="B1169" s="152">
        <v>2</v>
      </c>
      <c r="C1169" s="155"/>
      <c r="D1169" s="155"/>
    </row>
    <row r="1170" spans="1:4">
      <c r="A1170" s="135" t="s">
        <v>2430</v>
      </c>
      <c r="B1170" s="152">
        <v>3</v>
      </c>
      <c r="C1170" s="155"/>
      <c r="D1170" s="155"/>
    </row>
    <row r="1171" spans="1:4">
      <c r="A1171" s="135" t="s">
        <v>2431</v>
      </c>
      <c r="B1171" s="152">
        <v>2</v>
      </c>
      <c r="C1171" s="155"/>
      <c r="D1171" s="155"/>
    </row>
    <row r="1172" spans="1:4">
      <c r="A1172" s="135" t="s">
        <v>2363</v>
      </c>
      <c r="B1172" s="152">
        <v>1</v>
      </c>
      <c r="C1172" s="155"/>
      <c r="D1172" s="155"/>
    </row>
    <row r="1173" spans="1:4">
      <c r="A1173" s="135" t="s">
        <v>2432</v>
      </c>
      <c r="B1173" s="152">
        <v>2</v>
      </c>
      <c r="C1173" s="155"/>
      <c r="D1173" s="155"/>
    </row>
    <row r="1174" spans="1:4">
      <c r="A1174" s="135" t="s">
        <v>2433</v>
      </c>
      <c r="B1174" s="152">
        <v>2</v>
      </c>
      <c r="C1174" s="155"/>
      <c r="D1174" s="155"/>
    </row>
    <row r="1175" spans="1:4">
      <c r="A1175" s="135" t="s">
        <v>2434</v>
      </c>
      <c r="B1175" s="152">
        <v>3</v>
      </c>
      <c r="C1175" s="155"/>
      <c r="D1175" s="155"/>
    </row>
    <row r="1176" spans="1:4">
      <c r="A1176" s="135" t="s">
        <v>2435</v>
      </c>
      <c r="B1176" s="152">
        <v>4</v>
      </c>
      <c r="C1176" s="155"/>
      <c r="D1176" s="155"/>
    </row>
    <row r="1177" spans="1:4">
      <c r="A1177" s="135" t="s">
        <v>2436</v>
      </c>
      <c r="B1177" s="152">
        <v>4</v>
      </c>
      <c r="C1177" s="155"/>
      <c r="D1177" s="155"/>
    </row>
    <row r="1178" spans="1:4">
      <c r="A1178" s="135" t="s">
        <v>2437</v>
      </c>
      <c r="B1178" s="152">
        <v>4</v>
      </c>
      <c r="C1178" s="155"/>
      <c r="D1178" s="155"/>
    </row>
    <row r="1179" spans="1:4">
      <c r="A1179" s="135" t="s">
        <v>2438</v>
      </c>
      <c r="B1179" s="152">
        <v>4</v>
      </c>
      <c r="C1179" s="155"/>
      <c r="D1179" s="155"/>
    </row>
    <row r="1180" spans="1:4">
      <c r="A1180" s="135" t="s">
        <v>2439</v>
      </c>
      <c r="B1180" s="152">
        <v>5</v>
      </c>
      <c r="C1180" s="155"/>
      <c r="D1180" s="155"/>
    </row>
    <row r="1181" spans="1:4">
      <c r="A1181" s="135" t="s">
        <v>2440</v>
      </c>
      <c r="B1181" s="152">
        <v>5</v>
      </c>
      <c r="C1181" s="155"/>
      <c r="D1181" s="155"/>
    </row>
    <row r="1182" spans="1:4">
      <c r="A1182" s="135" t="s">
        <v>2441</v>
      </c>
      <c r="B1182" s="152">
        <v>5</v>
      </c>
      <c r="C1182" s="155"/>
      <c r="D1182" s="155"/>
    </row>
    <row r="1183" spans="1:4">
      <c r="A1183" s="135" t="s">
        <v>2442</v>
      </c>
      <c r="B1183" s="152">
        <v>5</v>
      </c>
      <c r="C1183" s="155"/>
      <c r="D1183" s="155"/>
    </row>
    <row r="1184" spans="1:4">
      <c r="A1184" s="135" t="s">
        <v>2375</v>
      </c>
      <c r="B1184" s="152">
        <v>5</v>
      </c>
      <c r="C1184" s="155"/>
      <c r="D1184" s="155"/>
    </row>
    <row r="1185" spans="1:4">
      <c r="A1185" s="135" t="s">
        <v>2443</v>
      </c>
      <c r="B1185" s="152">
        <v>5</v>
      </c>
      <c r="C1185" s="155"/>
      <c r="D1185" s="155"/>
    </row>
    <row r="1186" spans="1:4">
      <c r="A1186" s="135" t="s">
        <v>2444</v>
      </c>
      <c r="B1186" s="152">
        <v>5</v>
      </c>
      <c r="C1186" s="155"/>
      <c r="D1186" s="155"/>
    </row>
    <row r="1187" spans="1:4">
      <c r="A1187" s="135" t="s">
        <v>1179</v>
      </c>
      <c r="B1187" s="152">
        <v>5</v>
      </c>
      <c r="C1187" s="155"/>
      <c r="D1187" s="155"/>
    </row>
    <row r="1188" spans="1:4">
      <c r="A1188" s="135" t="s">
        <v>2445</v>
      </c>
      <c r="B1188" s="152">
        <v>5</v>
      </c>
      <c r="C1188" s="155"/>
      <c r="D1188" s="155"/>
    </row>
    <row r="1189" spans="1:4">
      <c r="A1189" s="135" t="s">
        <v>2446</v>
      </c>
      <c r="B1189" s="152">
        <v>5</v>
      </c>
      <c r="C1189" s="155"/>
      <c r="D1189" s="155"/>
    </row>
    <row r="1190" spans="1:4">
      <c r="A1190" s="135" t="s">
        <v>2447</v>
      </c>
      <c r="B1190" s="152">
        <v>5</v>
      </c>
      <c r="C1190" s="155"/>
      <c r="D1190" s="155"/>
    </row>
    <row r="1191" spans="1:4">
      <c r="A1191" s="135" t="s">
        <v>2448</v>
      </c>
      <c r="B1191" s="152">
        <v>5</v>
      </c>
      <c r="C1191" s="155"/>
      <c r="D1191" s="155"/>
    </row>
    <row r="1192" spans="1:4">
      <c r="A1192" s="135" t="s">
        <v>2449</v>
      </c>
      <c r="B1192" s="152">
        <v>5</v>
      </c>
      <c r="C1192" s="155"/>
      <c r="D1192" s="155"/>
    </row>
    <row r="1193" spans="1:4">
      <c r="A1193" s="135" t="s">
        <v>2450</v>
      </c>
      <c r="B1193" s="152">
        <v>4</v>
      </c>
      <c r="C1193" s="155"/>
      <c r="D1193" s="155"/>
    </row>
    <row r="1194" spans="1:4">
      <c r="A1194" s="135" t="s">
        <v>2451</v>
      </c>
      <c r="B1194" s="152">
        <v>5</v>
      </c>
      <c r="C1194" s="155"/>
      <c r="D1194" s="155"/>
    </row>
    <row r="1195" spans="1:4">
      <c r="A1195" s="135" t="s">
        <v>2452</v>
      </c>
      <c r="B1195" s="152">
        <v>5</v>
      </c>
      <c r="C1195" s="155"/>
      <c r="D1195" s="155"/>
    </row>
    <row r="1196" spans="1:4">
      <c r="A1196" s="135" t="s">
        <v>2453</v>
      </c>
      <c r="B1196" s="152">
        <v>4</v>
      </c>
      <c r="C1196" s="155"/>
      <c r="D1196" s="155"/>
    </row>
  </sheetData>
  <protectedRanges>
    <protectedRange password="CC3D" sqref="A3:C318 C319:C515 A319:B597 A598:A757 A760 B598:B943" name="Range1"/>
    <protectedRange password="CC3D" sqref="D3:D572" name="Range1_1"/>
  </protectedRanges>
  <mergeCells count="4">
    <mergeCell ref="A1:A2"/>
    <mergeCell ref="B1:B2"/>
    <mergeCell ref="C1:C2"/>
    <mergeCell ref="D1:D2"/>
  </mergeCells>
  <conditionalFormatting sqref="A3:C318 C319:C515 A319:B597 A598:A757 A760 B598:B943 D3:D572">
    <cfRule type="cellIs" dxfId="24" priority="28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A175"/>
  <sheetViews>
    <sheetView rightToLeft="1" topLeftCell="A13" workbookViewId="0">
      <selection activeCell="C21" sqref="C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32" t="s">
        <v>82</v>
      </c>
      <c r="B1" s="232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33" t="s">
        <v>780</v>
      </c>
      <c r="B6" s="233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30" t="s">
        <v>749</v>
      </c>
      <c r="B9" s="231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30" t="s">
        <v>73</v>
      </c>
      <c r="B12" s="231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30" t="s">
        <v>76</v>
      </c>
      <c r="B15" s="231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30" t="s">
        <v>78</v>
      </c>
      <c r="B17" s="231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30" t="s">
        <v>747</v>
      </c>
      <c r="B19" s="231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30" t="s">
        <v>784</v>
      </c>
      <c r="B21" s="231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B189"/>
  <sheetViews>
    <sheetView rightToLeft="1" topLeftCell="A40" workbookViewId="0">
      <selection activeCell="A61" sqref="A61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34" t="s">
        <v>83</v>
      </c>
      <c r="B1" s="234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32" t="s">
        <v>85</v>
      </c>
      <c r="B5" s="235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7" sqref="B7:B10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B3" sqref="B3"/>
    </sheetView>
  </sheetViews>
  <sheetFormatPr baseColWidth="10" defaultRowHeight="15"/>
  <cols>
    <col min="1" max="1" width="38.42578125" customWidth="1"/>
    <col min="2" max="2" width="16.8554687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42437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59" t="s">
        <v>763</v>
      </c>
    </row>
    <row r="7" spans="1:2">
      <c r="A7" s="10" t="s">
        <v>97</v>
      </c>
      <c r="B7" s="12">
        <v>42389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59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</row>
    <row r="3" spans="1:12" ht="15.75">
      <c r="A3" s="13"/>
      <c r="K3" s="117" t="s">
        <v>756</v>
      </c>
      <c r="L3" s="117" t="s">
        <v>758</v>
      </c>
    </row>
    <row r="4" spans="1:12" ht="15.75">
      <c r="A4" s="13"/>
      <c r="K4" s="117" t="s">
        <v>757</v>
      </c>
      <c r="L4" s="117" t="s">
        <v>759</v>
      </c>
    </row>
    <row r="5" spans="1:12" ht="15.75">
      <c r="A5" s="13"/>
      <c r="L5" s="117" t="s">
        <v>760</v>
      </c>
    </row>
    <row r="6" spans="1:12" ht="15.75">
      <c r="A6" s="13"/>
      <c r="L6" s="117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B643" zoomScale="115" zoomScaleNormal="115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47.7109375" customWidth="1"/>
    <col min="3" max="3" width="21.85546875" customWidth="1"/>
    <col min="4" max="4" width="17.85546875" customWidth="1"/>
    <col min="5" max="5" width="19.7109375" customWidth="1"/>
    <col min="7" max="7" width="15.5703125" bestFit="1" customWidth="1"/>
    <col min="8" max="8" width="22.140625" customWidth="1"/>
    <col min="9" max="9" width="15.42578125" bestFit="1" customWidth="1"/>
    <col min="10" max="10" width="20.42578125" bestFit="1" customWidth="1"/>
  </cols>
  <sheetData>
    <row r="1" spans="1:14" ht="18.75">
      <c r="A1" s="193" t="s">
        <v>30</v>
      </c>
      <c r="B1" s="193"/>
      <c r="C1" s="193"/>
      <c r="D1" s="141" t="s">
        <v>853</v>
      </c>
      <c r="E1" s="141" t="s">
        <v>852</v>
      </c>
      <c r="G1" s="43" t="s">
        <v>31</v>
      </c>
      <c r="H1" s="44">
        <f>C2+C114</f>
        <v>37576717</v>
      </c>
      <c r="I1" s="45"/>
      <c r="J1" s="46" t="b">
        <f>AND(H1=I1)</f>
        <v>0</v>
      </c>
    </row>
    <row r="2" spans="1:14">
      <c r="A2" s="201" t="s">
        <v>60</v>
      </c>
      <c r="B2" s="201"/>
      <c r="C2" s="26">
        <f>C3+C67</f>
        <v>29610350</v>
      </c>
      <c r="D2" s="26">
        <v>34110350</v>
      </c>
      <c r="E2" s="26">
        <v>3411350</v>
      </c>
      <c r="G2" s="39" t="s">
        <v>60</v>
      </c>
      <c r="H2" s="41">
        <f>C2</f>
        <v>29610350</v>
      </c>
      <c r="I2" s="42"/>
      <c r="J2" s="40" t="b">
        <f>AND(H2=I2)</f>
        <v>0</v>
      </c>
    </row>
    <row r="3" spans="1:14">
      <c r="A3" s="198" t="s">
        <v>578</v>
      </c>
      <c r="B3" s="198"/>
      <c r="C3" s="23">
        <f>C4+C11+C38+C61</f>
        <v>21237600</v>
      </c>
      <c r="D3" s="23">
        <f>D4+D11+D38+D61</f>
        <v>21237600</v>
      </c>
      <c r="E3" s="23">
        <f>E4+E11+E38+E61</f>
        <v>21237600</v>
      </c>
      <c r="G3" s="39" t="s">
        <v>57</v>
      </c>
      <c r="H3" s="41">
        <f t="shared" ref="H3:H66" si="0">C3</f>
        <v>21237600</v>
      </c>
      <c r="I3" s="42"/>
      <c r="J3" s="40" t="b">
        <f>AND(H3=I3)</f>
        <v>0</v>
      </c>
    </row>
    <row r="4" spans="1:14" ht="15" customHeight="1">
      <c r="A4" s="194" t="s">
        <v>124</v>
      </c>
      <c r="B4" s="195"/>
      <c r="C4" s="21">
        <f>SUM(C5:C10)</f>
        <v>11240000</v>
      </c>
      <c r="D4" s="21">
        <f>SUM(D5:D10)</f>
        <v>11240000</v>
      </c>
      <c r="E4" s="21">
        <f>SUM(E5:E10)</f>
        <v>11240000</v>
      </c>
      <c r="F4" s="17"/>
      <c r="G4" s="39" t="s">
        <v>53</v>
      </c>
      <c r="H4" s="41">
        <f t="shared" si="0"/>
        <v>11240000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1800000</v>
      </c>
      <c r="D5" s="2">
        <f>C5</f>
        <v>1800000</v>
      </c>
      <c r="E5" s="2">
        <f>D5</f>
        <v>1800000</v>
      </c>
      <c r="F5" s="17"/>
      <c r="G5" s="17"/>
      <c r="H5" s="41">
        <f t="shared" si="0"/>
        <v>1800000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320000</v>
      </c>
      <c r="D6" s="2">
        <f t="shared" ref="D6:E10" si="1">C6</f>
        <v>320000</v>
      </c>
      <c r="E6" s="2">
        <f t="shared" si="1"/>
        <v>320000</v>
      </c>
      <c r="F6" s="17"/>
      <c r="G6" s="17"/>
      <c r="H6" s="41">
        <f t="shared" si="0"/>
        <v>320000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9000000</v>
      </c>
      <c r="D7" s="2">
        <f t="shared" si="1"/>
        <v>9000000</v>
      </c>
      <c r="E7" s="2">
        <f t="shared" si="1"/>
        <v>9000000</v>
      </c>
      <c r="F7" s="17"/>
      <c r="G7" s="17"/>
      <c r="H7" s="41">
        <f t="shared" si="0"/>
        <v>9000000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110000</v>
      </c>
      <c r="D9" s="2">
        <f t="shared" si="1"/>
        <v>110000</v>
      </c>
      <c r="E9" s="2">
        <f t="shared" si="1"/>
        <v>110000</v>
      </c>
      <c r="F9" s="17"/>
      <c r="G9" s="17"/>
      <c r="H9" s="41">
        <f t="shared" si="0"/>
        <v>110000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10000</v>
      </c>
      <c r="D10" s="2">
        <f t="shared" si="1"/>
        <v>10000</v>
      </c>
      <c r="E10" s="2">
        <f t="shared" si="1"/>
        <v>10000</v>
      </c>
      <c r="F10" s="17"/>
      <c r="G10" s="17"/>
      <c r="H10" s="41">
        <f t="shared" si="0"/>
        <v>10000</v>
      </c>
      <c r="I10" s="17"/>
      <c r="J10" s="17"/>
      <c r="K10" s="17"/>
      <c r="L10" s="17"/>
      <c r="M10" s="17"/>
      <c r="N10" s="17"/>
    </row>
    <row r="11" spans="1:14" ht="15" customHeight="1">
      <c r="A11" s="194" t="s">
        <v>125</v>
      </c>
      <c r="B11" s="195"/>
      <c r="C11" s="21">
        <f>SUM(C12:C37)</f>
        <v>6639600</v>
      </c>
      <c r="D11" s="21">
        <f>SUM(D12:D37)</f>
        <v>6639600</v>
      </c>
      <c r="E11" s="21">
        <f>SUM(E12:E37)</f>
        <v>6639600</v>
      </c>
      <c r="F11" s="17"/>
      <c r="G11" s="39" t="s">
        <v>54</v>
      </c>
      <c r="H11" s="41">
        <f t="shared" si="0"/>
        <v>6639600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45000</v>
      </c>
      <c r="D12" s="2">
        <f>C12</f>
        <v>45000</v>
      </c>
      <c r="E12" s="2">
        <f>D12</f>
        <v>45000</v>
      </c>
      <c r="H12" s="41">
        <f t="shared" si="0"/>
        <v>45000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600000</v>
      </c>
      <c r="D18" s="2">
        <f t="shared" si="2"/>
        <v>600000</v>
      </c>
      <c r="E18" s="2">
        <f t="shared" si="2"/>
        <v>600000</v>
      </c>
      <c r="H18" s="41">
        <f t="shared" si="0"/>
        <v>600000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1500000</v>
      </c>
      <c r="D21" s="2">
        <f t="shared" si="2"/>
        <v>1500000</v>
      </c>
      <c r="E21" s="2">
        <f t="shared" si="2"/>
        <v>1500000</v>
      </c>
      <c r="H21" s="41">
        <f t="shared" si="0"/>
        <v>1500000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>
        <v>750000</v>
      </c>
      <c r="D23" s="2">
        <f t="shared" si="2"/>
        <v>750000</v>
      </c>
      <c r="E23" s="2">
        <f t="shared" si="2"/>
        <v>750000</v>
      </c>
      <c r="H23" s="41">
        <f t="shared" si="0"/>
        <v>750000</v>
      </c>
    </row>
    <row r="24" spans="1:8" outlineLevel="1">
      <c r="A24" s="3">
        <v>2304</v>
      </c>
      <c r="B24" s="1" t="s">
        <v>136</v>
      </c>
      <c r="C24" s="2">
        <v>1500000</v>
      </c>
      <c r="D24" s="2">
        <f t="shared" si="2"/>
        <v>1500000</v>
      </c>
      <c r="E24" s="2">
        <f t="shared" si="2"/>
        <v>1500000</v>
      </c>
      <c r="H24" s="41">
        <f t="shared" si="0"/>
        <v>1500000</v>
      </c>
    </row>
    <row r="25" spans="1:8" outlineLevel="1">
      <c r="A25" s="3">
        <v>2305</v>
      </c>
      <c r="B25" s="1" t="s">
        <v>137</v>
      </c>
      <c r="C25" s="2">
        <v>8000</v>
      </c>
      <c r="D25" s="2">
        <f t="shared" si="2"/>
        <v>8000</v>
      </c>
      <c r="E25" s="2">
        <f t="shared" si="2"/>
        <v>8000</v>
      </c>
      <c r="H25" s="41">
        <f t="shared" si="0"/>
        <v>8000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>
        <v>120000</v>
      </c>
      <c r="D28" s="2">
        <f t="shared" si="2"/>
        <v>120000</v>
      </c>
      <c r="E28" s="2">
        <f t="shared" si="2"/>
        <v>120000</v>
      </c>
      <c r="H28" s="41">
        <f t="shared" si="0"/>
        <v>120000</v>
      </c>
    </row>
    <row r="29" spans="1:8" outlineLevel="1">
      <c r="A29" s="3">
        <v>2401</v>
      </c>
      <c r="B29" s="1" t="s">
        <v>141</v>
      </c>
      <c r="C29" s="2">
        <v>110000</v>
      </c>
      <c r="D29" s="2">
        <f t="shared" ref="D29:E37" si="3">C29</f>
        <v>110000</v>
      </c>
      <c r="E29" s="2">
        <f t="shared" si="3"/>
        <v>110000</v>
      </c>
      <c r="H29" s="41">
        <f t="shared" si="0"/>
        <v>110000</v>
      </c>
    </row>
    <row r="30" spans="1:8" ht="12.75" customHeight="1" outlineLevel="1">
      <c r="A30" s="3">
        <v>2401</v>
      </c>
      <c r="B30" s="1" t="s">
        <v>142</v>
      </c>
      <c r="C30" s="2">
        <v>500</v>
      </c>
      <c r="D30" s="2">
        <f t="shared" si="3"/>
        <v>500</v>
      </c>
      <c r="E30" s="2">
        <f t="shared" si="3"/>
        <v>500</v>
      </c>
      <c r="H30" s="41">
        <f t="shared" si="0"/>
        <v>500</v>
      </c>
    </row>
    <row r="31" spans="1:8" outlineLevel="1">
      <c r="A31" s="3">
        <v>2401</v>
      </c>
      <c r="B31" s="1" t="s">
        <v>143</v>
      </c>
      <c r="C31" s="2">
        <v>1100</v>
      </c>
      <c r="D31" s="2">
        <f t="shared" si="3"/>
        <v>1100</v>
      </c>
      <c r="E31" s="2">
        <f t="shared" si="3"/>
        <v>1100</v>
      </c>
      <c r="H31" s="41">
        <f t="shared" si="0"/>
        <v>1100</v>
      </c>
    </row>
    <row r="32" spans="1:8" outlineLevel="1">
      <c r="A32" s="3">
        <v>2402</v>
      </c>
      <c r="B32" s="1" t="s">
        <v>6</v>
      </c>
      <c r="C32" s="2">
        <v>800000</v>
      </c>
      <c r="D32" s="2">
        <f t="shared" si="3"/>
        <v>800000</v>
      </c>
      <c r="E32" s="2">
        <f t="shared" si="3"/>
        <v>800000</v>
      </c>
      <c r="H32" s="41">
        <f t="shared" si="0"/>
        <v>800000</v>
      </c>
    </row>
    <row r="33" spans="1:10" outlineLevel="1">
      <c r="A33" s="3">
        <v>2403</v>
      </c>
      <c r="B33" s="1" t="s">
        <v>144</v>
      </c>
      <c r="C33" s="2">
        <v>55000</v>
      </c>
      <c r="D33" s="2">
        <f t="shared" si="3"/>
        <v>55000</v>
      </c>
      <c r="E33" s="2">
        <f t="shared" si="3"/>
        <v>55000</v>
      </c>
      <c r="H33" s="41">
        <f t="shared" si="0"/>
        <v>55000</v>
      </c>
    </row>
    <row r="34" spans="1:10" outlineLevel="1">
      <c r="A34" s="3">
        <v>2404</v>
      </c>
      <c r="B34" s="1" t="s">
        <v>7</v>
      </c>
      <c r="C34" s="2">
        <v>230000</v>
      </c>
      <c r="D34" s="2">
        <f t="shared" si="3"/>
        <v>230000</v>
      </c>
      <c r="E34" s="2">
        <f t="shared" si="3"/>
        <v>230000</v>
      </c>
      <c r="H34" s="41">
        <f t="shared" si="0"/>
        <v>230000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900000</v>
      </c>
      <c r="D36" s="2">
        <f t="shared" si="3"/>
        <v>900000</v>
      </c>
      <c r="E36" s="2">
        <f t="shared" si="3"/>
        <v>900000</v>
      </c>
      <c r="H36" s="41">
        <f t="shared" si="0"/>
        <v>900000</v>
      </c>
    </row>
    <row r="37" spans="1:10" outlineLevel="1">
      <c r="A37" s="3">
        <v>2499</v>
      </c>
      <c r="B37" s="1" t="s">
        <v>10</v>
      </c>
      <c r="C37" s="15">
        <v>20000</v>
      </c>
      <c r="D37" s="2">
        <f t="shared" si="3"/>
        <v>20000</v>
      </c>
      <c r="E37" s="2">
        <f t="shared" si="3"/>
        <v>20000</v>
      </c>
      <c r="H37" s="41">
        <f t="shared" si="0"/>
        <v>20000</v>
      </c>
    </row>
    <row r="38" spans="1:10">
      <c r="A38" s="194" t="s">
        <v>145</v>
      </c>
      <c r="B38" s="195"/>
      <c r="C38" s="21">
        <f>SUM(C39:C60)</f>
        <v>2708000</v>
      </c>
      <c r="D38" s="21">
        <f>SUM(D39:D60)</f>
        <v>2708000</v>
      </c>
      <c r="E38" s="21">
        <f>SUM(E39:E60)</f>
        <v>2708000</v>
      </c>
      <c r="G38" s="39" t="s">
        <v>55</v>
      </c>
      <c r="H38" s="41">
        <f t="shared" si="0"/>
        <v>2708000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250000</v>
      </c>
      <c r="D39" s="2">
        <f>C39</f>
        <v>250000</v>
      </c>
      <c r="E39" s="2">
        <f>D39</f>
        <v>250000</v>
      </c>
      <c r="H39" s="41">
        <f t="shared" si="0"/>
        <v>250000</v>
      </c>
    </row>
    <row r="40" spans="1:10" outlineLevel="1">
      <c r="A40" s="20">
        <v>3102</v>
      </c>
      <c r="B40" s="20" t="s">
        <v>12</v>
      </c>
      <c r="C40" s="2">
        <v>120000</v>
      </c>
      <c r="D40" s="2">
        <f t="shared" ref="D40:E55" si="4">C40</f>
        <v>120000</v>
      </c>
      <c r="E40" s="2">
        <f t="shared" si="4"/>
        <v>120000</v>
      </c>
      <c r="H40" s="41">
        <f t="shared" si="0"/>
        <v>120000</v>
      </c>
    </row>
    <row r="41" spans="1:10" outlineLevel="1">
      <c r="A41" s="20">
        <v>3103</v>
      </c>
      <c r="B41" s="20" t="s">
        <v>13</v>
      </c>
      <c r="C41" s="2">
        <v>120000</v>
      </c>
      <c r="D41" s="2">
        <f t="shared" si="4"/>
        <v>120000</v>
      </c>
      <c r="E41" s="2">
        <f t="shared" si="4"/>
        <v>120000</v>
      </c>
      <c r="H41" s="41">
        <f t="shared" si="0"/>
        <v>120000</v>
      </c>
    </row>
    <row r="42" spans="1:10" outlineLevel="1">
      <c r="A42" s="20">
        <v>3199</v>
      </c>
      <c r="B42" s="20" t="s">
        <v>14</v>
      </c>
      <c r="C42" s="2">
        <v>30000</v>
      </c>
      <c r="D42" s="2">
        <f t="shared" si="4"/>
        <v>30000</v>
      </c>
      <c r="E42" s="2">
        <f t="shared" si="4"/>
        <v>30000</v>
      </c>
      <c r="H42" s="41">
        <f t="shared" si="0"/>
        <v>30000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75000</v>
      </c>
      <c r="D45" s="2">
        <f t="shared" si="4"/>
        <v>75000</v>
      </c>
      <c r="E45" s="2">
        <f t="shared" si="4"/>
        <v>75000</v>
      </c>
      <c r="H45" s="41">
        <f t="shared" si="0"/>
        <v>75000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250000</v>
      </c>
      <c r="D48" s="2">
        <f t="shared" si="4"/>
        <v>250000</v>
      </c>
      <c r="E48" s="2">
        <f t="shared" si="4"/>
        <v>250000</v>
      </c>
      <c r="H48" s="41">
        <f t="shared" si="0"/>
        <v>250000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23000</v>
      </c>
      <c r="D51" s="2">
        <f t="shared" si="4"/>
        <v>23000</v>
      </c>
      <c r="E51" s="2">
        <f t="shared" si="4"/>
        <v>23000</v>
      </c>
      <c r="H51" s="41">
        <f t="shared" si="0"/>
        <v>23000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330000</v>
      </c>
      <c r="D54" s="2">
        <f t="shared" si="4"/>
        <v>330000</v>
      </c>
      <c r="E54" s="2">
        <f t="shared" si="4"/>
        <v>330000</v>
      </c>
      <c r="H54" s="41">
        <f t="shared" si="0"/>
        <v>330000</v>
      </c>
    </row>
    <row r="55" spans="1:10" outlineLevel="1">
      <c r="A55" s="20">
        <v>3303</v>
      </c>
      <c r="B55" s="20" t="s">
        <v>153</v>
      </c>
      <c r="C55" s="2">
        <v>1300000</v>
      </c>
      <c r="D55" s="2">
        <f t="shared" si="4"/>
        <v>1300000</v>
      </c>
      <c r="E55" s="2">
        <f t="shared" si="4"/>
        <v>1300000</v>
      </c>
      <c r="H55" s="41">
        <f t="shared" si="0"/>
        <v>1300000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150000</v>
      </c>
      <c r="D57" s="2">
        <f t="shared" si="5"/>
        <v>150000</v>
      </c>
      <c r="E57" s="2">
        <f t="shared" si="5"/>
        <v>150000</v>
      </c>
      <c r="H57" s="41">
        <f t="shared" si="0"/>
        <v>150000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60000</v>
      </c>
      <c r="D60" s="2">
        <f t="shared" si="5"/>
        <v>60000</v>
      </c>
      <c r="E60" s="2">
        <f t="shared" si="5"/>
        <v>60000</v>
      </c>
      <c r="H60" s="41">
        <f t="shared" si="0"/>
        <v>60000</v>
      </c>
    </row>
    <row r="61" spans="1:10">
      <c r="A61" s="194" t="s">
        <v>158</v>
      </c>
      <c r="B61" s="195"/>
      <c r="C61" s="22">
        <f>SUM(C62:C66)</f>
        <v>650000</v>
      </c>
      <c r="D61" s="22">
        <f>SUM(D62:D66)</f>
        <v>650000</v>
      </c>
      <c r="E61" s="22">
        <f>SUM(E62:E66)</f>
        <v>650000</v>
      </c>
      <c r="G61" s="39" t="s">
        <v>105</v>
      </c>
      <c r="H61" s="41">
        <f t="shared" si="0"/>
        <v>650000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>
        <v>650000</v>
      </c>
      <c r="D65" s="2">
        <f t="shared" si="6"/>
        <v>650000</v>
      </c>
      <c r="E65" s="2">
        <f t="shared" si="6"/>
        <v>650000</v>
      </c>
      <c r="H65" s="41">
        <f t="shared" si="0"/>
        <v>650000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8" t="s">
        <v>579</v>
      </c>
      <c r="B67" s="198"/>
      <c r="C67" s="25">
        <f>C97+C68</f>
        <v>8372750</v>
      </c>
      <c r="D67" s="25">
        <f>D97+D68</f>
        <v>8372750</v>
      </c>
      <c r="E67" s="25">
        <f>E97+E68</f>
        <v>8372750</v>
      </c>
      <c r="G67" s="39" t="s">
        <v>59</v>
      </c>
      <c r="H67" s="41">
        <f t="shared" ref="H67:H130" si="7">C67</f>
        <v>8372750</v>
      </c>
      <c r="I67" s="42"/>
      <c r="J67" s="40" t="b">
        <f>AND(H67=I67)</f>
        <v>0</v>
      </c>
    </row>
    <row r="68" spans="1:10">
      <c r="A68" s="194" t="s">
        <v>163</v>
      </c>
      <c r="B68" s="195"/>
      <c r="C68" s="21">
        <f>SUM(C69:C96)</f>
        <v>2174750</v>
      </c>
      <c r="D68" s="21">
        <f>SUM(D69:D96)</f>
        <v>2174750</v>
      </c>
      <c r="E68" s="21">
        <f>SUM(E69:E96)</f>
        <v>2174750</v>
      </c>
      <c r="G68" s="39" t="s">
        <v>56</v>
      </c>
      <c r="H68" s="41">
        <f t="shared" si="7"/>
        <v>2174750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>
        <v>10000</v>
      </c>
      <c r="D72" s="2">
        <f t="shared" si="8"/>
        <v>10000</v>
      </c>
      <c r="E72" s="2">
        <f t="shared" si="8"/>
        <v>10000</v>
      </c>
      <c r="H72" s="41">
        <f t="shared" si="7"/>
        <v>10000</v>
      </c>
    </row>
    <row r="73" spans="1:10" ht="15" customHeight="1" outlineLevel="1">
      <c r="A73" s="3">
        <v>5103</v>
      </c>
      <c r="B73" s="2" t="s">
        <v>167</v>
      </c>
      <c r="C73" s="2">
        <v>5000</v>
      </c>
      <c r="D73" s="2">
        <f t="shared" si="8"/>
        <v>5000</v>
      </c>
      <c r="E73" s="2">
        <f t="shared" si="8"/>
        <v>5000</v>
      </c>
      <c r="H73" s="41">
        <f t="shared" si="7"/>
        <v>5000</v>
      </c>
    </row>
    <row r="74" spans="1:10" ht="15" customHeight="1" outlineLevel="1">
      <c r="A74" s="3">
        <v>5104</v>
      </c>
      <c r="B74" s="2" t="s">
        <v>168</v>
      </c>
      <c r="C74" s="2">
        <v>100000</v>
      </c>
      <c r="D74" s="2">
        <f t="shared" si="8"/>
        <v>100000</v>
      </c>
      <c r="E74" s="2">
        <f t="shared" si="8"/>
        <v>100000</v>
      </c>
      <c r="H74" s="41">
        <f t="shared" si="7"/>
        <v>100000</v>
      </c>
    </row>
    <row r="75" spans="1:10" ht="15" customHeight="1" outlineLevel="1">
      <c r="A75" s="3">
        <v>5105</v>
      </c>
      <c r="B75" s="2" t="s">
        <v>169</v>
      </c>
      <c r="C75" s="2">
        <v>30000</v>
      </c>
      <c r="D75" s="2">
        <f t="shared" si="8"/>
        <v>30000</v>
      </c>
      <c r="E75" s="2">
        <f t="shared" si="8"/>
        <v>30000</v>
      </c>
      <c r="H75" s="41">
        <f t="shared" si="7"/>
        <v>30000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>
        <v>1000000</v>
      </c>
      <c r="D77" s="2">
        <f t="shared" si="8"/>
        <v>1000000</v>
      </c>
      <c r="E77" s="2">
        <f t="shared" si="8"/>
        <v>1000000</v>
      </c>
      <c r="H77" s="41">
        <f t="shared" si="7"/>
        <v>1000000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850000</v>
      </c>
      <c r="D79" s="2">
        <f t="shared" si="8"/>
        <v>850000</v>
      </c>
      <c r="E79" s="2">
        <f t="shared" si="8"/>
        <v>850000</v>
      </c>
      <c r="H79" s="41">
        <f t="shared" si="7"/>
        <v>850000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5250</v>
      </c>
      <c r="D83" s="2">
        <f t="shared" si="8"/>
        <v>5250</v>
      </c>
      <c r="E83" s="2">
        <f t="shared" si="8"/>
        <v>5250</v>
      </c>
      <c r="H83" s="41">
        <f t="shared" si="7"/>
        <v>5250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10500</v>
      </c>
      <c r="D87" s="2">
        <f t="shared" si="9"/>
        <v>10500</v>
      </c>
      <c r="E87" s="2">
        <f t="shared" si="9"/>
        <v>10500</v>
      </c>
      <c r="H87" s="41">
        <f t="shared" si="7"/>
        <v>10500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160000</v>
      </c>
      <c r="D90" s="2">
        <f t="shared" si="9"/>
        <v>160000</v>
      </c>
      <c r="E90" s="2">
        <f t="shared" si="9"/>
        <v>160000</v>
      </c>
      <c r="H90" s="41">
        <f t="shared" si="7"/>
        <v>160000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4000</v>
      </c>
      <c r="D92" s="2">
        <f t="shared" si="9"/>
        <v>4000</v>
      </c>
      <c r="E92" s="2">
        <f t="shared" si="9"/>
        <v>4000</v>
      </c>
      <c r="H92" s="41">
        <f t="shared" si="7"/>
        <v>4000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6198000</v>
      </c>
      <c r="D97" s="21">
        <f>SUM(D98:D113)</f>
        <v>6198000</v>
      </c>
      <c r="E97" s="21">
        <f>SUM(E98:E113)</f>
        <v>6198000</v>
      </c>
      <c r="G97" s="39" t="s">
        <v>58</v>
      </c>
      <c r="H97" s="41">
        <f t="shared" si="7"/>
        <v>6198000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5850000</v>
      </c>
      <c r="D98" s="2">
        <f>C98</f>
        <v>5850000</v>
      </c>
      <c r="E98" s="2">
        <f>D98</f>
        <v>5850000</v>
      </c>
      <c r="H98" s="41">
        <f t="shared" si="7"/>
        <v>5850000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>
        <v>60000</v>
      </c>
      <c r="D101" s="2">
        <f t="shared" si="10"/>
        <v>60000</v>
      </c>
      <c r="E101" s="2">
        <f t="shared" si="10"/>
        <v>60000</v>
      </c>
      <c r="H101" s="41">
        <f t="shared" si="7"/>
        <v>60000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105000</v>
      </c>
      <c r="D103" s="2">
        <f t="shared" si="10"/>
        <v>105000</v>
      </c>
      <c r="E103" s="2">
        <f t="shared" si="10"/>
        <v>105000</v>
      </c>
      <c r="H103" s="41">
        <f t="shared" si="7"/>
        <v>105000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40000</v>
      </c>
      <c r="D106" s="2">
        <f t="shared" si="10"/>
        <v>40000</v>
      </c>
      <c r="E106" s="2">
        <f t="shared" si="10"/>
        <v>40000</v>
      </c>
      <c r="H106" s="41">
        <f t="shared" si="7"/>
        <v>40000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80000</v>
      </c>
      <c r="D109" s="2">
        <f t="shared" si="10"/>
        <v>80000</v>
      </c>
      <c r="E109" s="2">
        <f t="shared" si="10"/>
        <v>80000</v>
      </c>
      <c r="H109" s="41">
        <f t="shared" si="7"/>
        <v>80000</v>
      </c>
    </row>
    <row r="110" spans="1:10" outlineLevel="1">
      <c r="A110" s="3">
        <v>6099</v>
      </c>
      <c r="B110" s="1" t="s">
        <v>192</v>
      </c>
      <c r="C110" s="2">
        <v>40000</v>
      </c>
      <c r="D110" s="2">
        <f t="shared" si="10"/>
        <v>40000</v>
      </c>
      <c r="E110" s="2">
        <f t="shared" si="10"/>
        <v>40000</v>
      </c>
      <c r="H110" s="41">
        <f t="shared" si="7"/>
        <v>40000</v>
      </c>
    </row>
    <row r="111" spans="1:10" outlineLevel="1">
      <c r="A111" s="3">
        <v>6099</v>
      </c>
      <c r="B111" s="1" t="s">
        <v>193</v>
      </c>
      <c r="C111" s="2">
        <v>1000</v>
      </c>
      <c r="D111" s="2">
        <f t="shared" si="10"/>
        <v>1000</v>
      </c>
      <c r="E111" s="2">
        <f t="shared" si="10"/>
        <v>1000</v>
      </c>
      <c r="H111" s="41">
        <f t="shared" si="7"/>
        <v>1000</v>
      </c>
    </row>
    <row r="112" spans="1:10" outlineLevel="1">
      <c r="A112" s="3">
        <v>6099</v>
      </c>
      <c r="B112" s="1" t="s">
        <v>194</v>
      </c>
      <c r="C112" s="2">
        <v>20000</v>
      </c>
      <c r="D112" s="2">
        <f t="shared" si="10"/>
        <v>20000</v>
      </c>
      <c r="E112" s="2">
        <f t="shared" si="10"/>
        <v>20000</v>
      </c>
      <c r="H112" s="41">
        <f t="shared" si="7"/>
        <v>20000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9" t="s">
        <v>62</v>
      </c>
      <c r="B114" s="200"/>
      <c r="C114" s="26">
        <f>C115+C152+C177</f>
        <v>7966367</v>
      </c>
      <c r="D114" s="26">
        <v>7603990</v>
      </c>
      <c r="E114" s="26">
        <f>D114</f>
        <v>7603990</v>
      </c>
      <c r="G114" s="39" t="s">
        <v>62</v>
      </c>
      <c r="H114" s="41">
        <f t="shared" si="7"/>
        <v>7966367</v>
      </c>
      <c r="I114" s="42"/>
      <c r="J114" s="40" t="b">
        <f>AND(H114=I114)</f>
        <v>0</v>
      </c>
    </row>
    <row r="115" spans="1:10">
      <c r="A115" s="196" t="s">
        <v>580</v>
      </c>
      <c r="B115" s="197"/>
      <c r="C115" s="23">
        <f>C116+C135</f>
        <v>3810855</v>
      </c>
      <c r="D115" s="23">
        <f>D116+D135</f>
        <v>3810855</v>
      </c>
      <c r="E115" s="23">
        <f>E116+E135</f>
        <v>3810855</v>
      </c>
      <c r="G115" s="39" t="s">
        <v>61</v>
      </c>
      <c r="H115" s="41">
        <f t="shared" si="7"/>
        <v>3810855</v>
      </c>
      <c r="I115" s="42"/>
      <c r="J115" s="40" t="b">
        <f>AND(H115=I115)</f>
        <v>0</v>
      </c>
    </row>
    <row r="116" spans="1:10" ht="15" customHeight="1">
      <c r="A116" s="194" t="s">
        <v>195</v>
      </c>
      <c r="B116" s="195"/>
      <c r="C116" s="21">
        <f>C117+C120+C123+C126+C129+C132</f>
        <v>1428552</v>
      </c>
      <c r="D116" s="21">
        <f>D117+D120+D123+D126+D129+D132</f>
        <v>1428552</v>
      </c>
      <c r="E116" s="21">
        <f>E117+E120+E123+E126+E129+E132</f>
        <v>1428552</v>
      </c>
      <c r="G116" s="39" t="s">
        <v>583</v>
      </c>
      <c r="H116" s="41">
        <f t="shared" si="7"/>
        <v>1428552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1428552</v>
      </c>
      <c r="D117" s="2">
        <f>D118+D119</f>
        <v>1428552</v>
      </c>
      <c r="E117" s="2">
        <f>E118+E119</f>
        <v>1428552</v>
      </c>
      <c r="H117" s="41">
        <f t="shared" si="7"/>
        <v>1428552</v>
      </c>
    </row>
    <row r="118" spans="1:10" ht="15" customHeight="1" outlineLevel="2">
      <c r="A118" s="130"/>
      <c r="B118" s="129" t="s">
        <v>855</v>
      </c>
      <c r="C118" s="128">
        <v>11552</v>
      </c>
      <c r="D118" s="128">
        <f>C118</f>
        <v>11552</v>
      </c>
      <c r="E118" s="128">
        <f>D118</f>
        <v>11552</v>
      </c>
      <c r="H118" s="41">
        <f t="shared" si="7"/>
        <v>11552</v>
      </c>
    </row>
    <row r="119" spans="1:10" ht="15" customHeight="1" outlineLevel="2">
      <c r="A119" s="130"/>
      <c r="B119" s="129" t="s">
        <v>860</v>
      </c>
      <c r="C119" s="128">
        <v>1417000</v>
      </c>
      <c r="D119" s="128">
        <f>C119</f>
        <v>1417000</v>
      </c>
      <c r="E119" s="128">
        <f>D119</f>
        <v>1417000</v>
      </c>
      <c r="H119" s="41">
        <f t="shared" si="7"/>
        <v>1417000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94" t="s">
        <v>202</v>
      </c>
      <c r="B135" s="195"/>
      <c r="C135" s="21">
        <f>C136+C140+C143+C146+C149</f>
        <v>2382303</v>
      </c>
      <c r="D135" s="21">
        <f>D136+D140+D143+D146+D149</f>
        <v>2382303</v>
      </c>
      <c r="E135" s="21">
        <f>E136+E140+E143+E146+E149</f>
        <v>2382303</v>
      </c>
      <c r="G135" s="39" t="s">
        <v>584</v>
      </c>
      <c r="H135" s="41">
        <f t="shared" si="11"/>
        <v>2382303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1632958</v>
      </c>
      <c r="D136" s="2">
        <f>D137+D138+D139</f>
        <v>1632958</v>
      </c>
      <c r="E136" s="2">
        <f>E137+E138+E139</f>
        <v>1632958</v>
      </c>
      <c r="H136" s="41">
        <f t="shared" si="11"/>
        <v>1632958</v>
      </c>
    </row>
    <row r="137" spans="1:10" ht="15" customHeight="1" outlineLevel="2">
      <c r="A137" s="130"/>
      <c r="B137" s="129" t="s">
        <v>855</v>
      </c>
      <c r="C137" s="128">
        <v>777958</v>
      </c>
      <c r="D137" s="128">
        <f t="shared" ref="D137:E139" si="12">C137</f>
        <v>777958</v>
      </c>
      <c r="E137" s="128">
        <f t="shared" si="12"/>
        <v>777958</v>
      </c>
      <c r="H137" s="41">
        <f t="shared" si="11"/>
        <v>777958</v>
      </c>
    </row>
    <row r="138" spans="1:10" ht="15" customHeight="1" outlineLevel="2">
      <c r="A138" s="130"/>
      <c r="B138" s="129" t="s">
        <v>862</v>
      </c>
      <c r="C138" s="128">
        <v>710000</v>
      </c>
      <c r="D138" s="128">
        <f t="shared" si="12"/>
        <v>710000</v>
      </c>
      <c r="E138" s="128">
        <f t="shared" si="12"/>
        <v>710000</v>
      </c>
      <c r="H138" s="41">
        <f t="shared" si="11"/>
        <v>710000</v>
      </c>
    </row>
    <row r="139" spans="1:10" ht="15" customHeight="1" outlineLevel="2">
      <c r="A139" s="130"/>
      <c r="B139" s="129" t="s">
        <v>861</v>
      </c>
      <c r="C139" s="128">
        <v>145000</v>
      </c>
      <c r="D139" s="128">
        <f t="shared" si="12"/>
        <v>145000</v>
      </c>
      <c r="E139" s="128">
        <f t="shared" si="12"/>
        <v>145000</v>
      </c>
      <c r="H139" s="41">
        <f t="shared" si="11"/>
        <v>145000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749345</v>
      </c>
      <c r="D140" s="2">
        <f>D141+D142</f>
        <v>749345</v>
      </c>
      <c r="E140" s="2">
        <f>E141+E142</f>
        <v>749345</v>
      </c>
      <c r="H140" s="41">
        <f t="shared" si="11"/>
        <v>749345</v>
      </c>
    </row>
    <row r="141" spans="1:10" ht="15" customHeight="1" outlineLevel="2">
      <c r="A141" s="130"/>
      <c r="B141" s="129" t="s">
        <v>855</v>
      </c>
      <c r="C141" s="128">
        <v>279345</v>
      </c>
      <c r="D141" s="128">
        <f>C141</f>
        <v>279345</v>
      </c>
      <c r="E141" s="128">
        <f>D141</f>
        <v>279345</v>
      </c>
      <c r="H141" s="41">
        <f t="shared" si="11"/>
        <v>279345</v>
      </c>
    </row>
    <row r="142" spans="1:10" ht="15" customHeight="1" outlineLevel="2">
      <c r="A142" s="130"/>
      <c r="B142" s="129" t="s">
        <v>860</v>
      </c>
      <c r="C142" s="128">
        <v>470000</v>
      </c>
      <c r="D142" s="128">
        <f>C142</f>
        <v>470000</v>
      </c>
      <c r="E142" s="128">
        <f>D142</f>
        <v>470000</v>
      </c>
      <c r="H142" s="41">
        <f t="shared" si="11"/>
        <v>470000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96" t="s">
        <v>581</v>
      </c>
      <c r="B152" s="197"/>
      <c r="C152" s="23">
        <f>C153+C163+C170</f>
        <v>3572145</v>
      </c>
      <c r="D152" s="23">
        <f>D153+D163+D170</f>
        <v>3572145</v>
      </c>
      <c r="E152" s="23">
        <f>E153+E163+E170</f>
        <v>3572145</v>
      </c>
      <c r="G152" s="39" t="s">
        <v>66</v>
      </c>
      <c r="H152" s="41">
        <f t="shared" si="11"/>
        <v>3572145</v>
      </c>
      <c r="I152" s="42"/>
      <c r="J152" s="40" t="b">
        <f>AND(H152=I152)</f>
        <v>0</v>
      </c>
    </row>
    <row r="153" spans="1:10">
      <c r="A153" s="194" t="s">
        <v>208</v>
      </c>
      <c r="B153" s="195"/>
      <c r="C153" s="21">
        <f>C154+C157+C160</f>
        <v>3572145</v>
      </c>
      <c r="D153" s="21">
        <f>D154+D157+D160</f>
        <v>3572145</v>
      </c>
      <c r="E153" s="21">
        <f>E154+E157+E160</f>
        <v>3572145</v>
      </c>
      <c r="G153" s="39" t="s">
        <v>585</v>
      </c>
      <c r="H153" s="41">
        <f t="shared" si="11"/>
        <v>3572145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3547295</v>
      </c>
      <c r="D154" s="2">
        <f>D155+D156</f>
        <v>3547295</v>
      </c>
      <c r="E154" s="2">
        <f>E155+E156</f>
        <v>3547295</v>
      </c>
      <c r="H154" s="41">
        <f t="shared" si="11"/>
        <v>3547295</v>
      </c>
    </row>
    <row r="155" spans="1:10" ht="15" customHeight="1" outlineLevel="2">
      <c r="A155" s="130"/>
      <c r="B155" s="129" t="s">
        <v>855</v>
      </c>
      <c r="C155" s="128">
        <v>200295</v>
      </c>
      <c r="D155" s="128">
        <f>C155</f>
        <v>200295</v>
      </c>
      <c r="E155" s="128">
        <f>D155</f>
        <v>200295</v>
      </c>
      <c r="H155" s="41">
        <f t="shared" si="11"/>
        <v>200295</v>
      </c>
    </row>
    <row r="156" spans="1:10" ht="15" customHeight="1" outlineLevel="2">
      <c r="A156" s="130"/>
      <c r="B156" s="129" t="s">
        <v>860</v>
      </c>
      <c r="C156" s="128">
        <v>3347000</v>
      </c>
      <c r="D156" s="128">
        <f>C156</f>
        <v>3347000</v>
      </c>
      <c r="E156" s="128">
        <f>D156</f>
        <v>3347000</v>
      </c>
      <c r="H156" s="41">
        <f t="shared" si="11"/>
        <v>3347000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24850</v>
      </c>
      <c r="D157" s="2">
        <f>D158+D159</f>
        <v>24850</v>
      </c>
      <c r="E157" s="2">
        <f>E158+E159</f>
        <v>24850</v>
      </c>
      <c r="H157" s="41">
        <f t="shared" si="11"/>
        <v>24850</v>
      </c>
    </row>
    <row r="158" spans="1:10" ht="15" customHeight="1" outlineLevel="2">
      <c r="A158" s="130"/>
      <c r="B158" s="129" t="s">
        <v>855</v>
      </c>
      <c r="C158" s="128">
        <v>24850</v>
      </c>
      <c r="D158" s="128">
        <f>C158</f>
        <v>24850</v>
      </c>
      <c r="E158" s="128">
        <f>D158</f>
        <v>24850</v>
      </c>
      <c r="H158" s="41">
        <f t="shared" si="11"/>
        <v>24850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94" t="s">
        <v>212</v>
      </c>
      <c r="B163" s="19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94" t="s">
        <v>214</v>
      </c>
      <c r="B170" s="19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96" t="s">
        <v>582</v>
      </c>
      <c r="B177" s="197"/>
      <c r="C177" s="27">
        <f>C178</f>
        <v>583367</v>
      </c>
      <c r="D177" s="27">
        <f>D178</f>
        <v>583367</v>
      </c>
      <c r="E177" s="27">
        <f>E178</f>
        <v>583367</v>
      </c>
      <c r="G177" s="39" t="s">
        <v>216</v>
      </c>
      <c r="H177" s="41">
        <f t="shared" si="11"/>
        <v>583367</v>
      </c>
      <c r="I177" s="42"/>
      <c r="J177" s="40" t="b">
        <f>AND(H177=I177)</f>
        <v>0</v>
      </c>
    </row>
    <row r="178" spans="1:10">
      <c r="A178" s="194" t="s">
        <v>217</v>
      </c>
      <c r="B178" s="195"/>
      <c r="C178" s="21">
        <f>C179+C184+C188+C197+C200+C203+C215+C222+C228+C235+C238+C243+C250</f>
        <v>583367</v>
      </c>
      <c r="D178" s="21">
        <f>D179+D184+D188+D197+D200+D203+D215+D222+D228+D235+D238+D243+D250</f>
        <v>583367</v>
      </c>
      <c r="E178" s="21">
        <f>E179+E184+E188+E197+E200+E203+E215+E222+E228+E235+E238+E243+E250</f>
        <v>583367</v>
      </c>
      <c r="G178" s="39" t="s">
        <v>587</v>
      </c>
      <c r="H178" s="41">
        <f t="shared" si="11"/>
        <v>583367</v>
      </c>
      <c r="I178" s="42"/>
      <c r="J178" s="40" t="b">
        <f>AND(H178=I178)</f>
        <v>0</v>
      </c>
    </row>
    <row r="179" spans="1:10" outlineLevel="1">
      <c r="A179" s="191" t="s">
        <v>849</v>
      </c>
      <c r="B179" s="192"/>
      <c r="C179" s="2">
        <f>C180+C182</f>
        <v>5</v>
      </c>
      <c r="D179" s="2">
        <f>D180+D182</f>
        <v>5</v>
      </c>
      <c r="E179" s="2">
        <f>E180+E182</f>
        <v>5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5</v>
      </c>
      <c r="D182" s="128">
        <f>D183</f>
        <v>5</v>
      </c>
      <c r="E182" s="128">
        <f>E183</f>
        <v>5</v>
      </c>
    </row>
    <row r="183" spans="1:10" outlineLevel="2">
      <c r="A183" s="90"/>
      <c r="B183" s="89" t="s">
        <v>855</v>
      </c>
      <c r="C183" s="127">
        <v>5</v>
      </c>
      <c r="D183" s="127">
        <f>C183</f>
        <v>5</v>
      </c>
      <c r="E183" s="127">
        <f>D183</f>
        <v>5</v>
      </c>
    </row>
    <row r="184" spans="1:10" outlineLevel="1">
      <c r="A184" s="191" t="s">
        <v>848</v>
      </c>
      <c r="B184" s="19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91" t="s">
        <v>846</v>
      </c>
      <c r="B188" s="192"/>
      <c r="C188" s="2">
        <f>C189+C193+C195</f>
        <v>120459</v>
      </c>
      <c r="D188" s="2">
        <f>D189+D193+D195</f>
        <v>120459</v>
      </c>
      <c r="E188" s="2">
        <f>E189+E193+E195</f>
        <v>120459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120459</v>
      </c>
      <c r="D193" s="128">
        <f>D194</f>
        <v>120459</v>
      </c>
      <c r="E193" s="128">
        <f>E194</f>
        <v>120459</v>
      </c>
    </row>
    <row r="194" spans="1:5" outlineLevel="3">
      <c r="A194" s="90"/>
      <c r="B194" s="89" t="s">
        <v>855</v>
      </c>
      <c r="C194" s="127">
        <v>120459</v>
      </c>
      <c r="D194" s="127">
        <f>C194</f>
        <v>120459</v>
      </c>
      <c r="E194" s="127">
        <f>D194</f>
        <v>120459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91" t="s">
        <v>843</v>
      </c>
      <c r="B197" s="19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91" t="s">
        <v>842</v>
      </c>
      <c r="B200" s="19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91" t="s">
        <v>841</v>
      </c>
      <c r="B203" s="192"/>
      <c r="C203" s="2">
        <f>C204+C211+C213+C207</f>
        <v>30348</v>
      </c>
      <c r="D203" s="2">
        <f>D204+D211+D213+D207</f>
        <v>30348</v>
      </c>
      <c r="E203" s="2">
        <f>E204+E211+E213+E207</f>
        <v>30348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30348</v>
      </c>
      <c r="D207" s="128">
        <f>D209+D208+D210</f>
        <v>30348</v>
      </c>
      <c r="E207" s="128">
        <f>E209+E208+E210</f>
        <v>30348</v>
      </c>
    </row>
    <row r="208" spans="1:5" outlineLevel="3">
      <c r="A208" s="90"/>
      <c r="B208" s="89" t="s">
        <v>855</v>
      </c>
      <c r="C208" s="127">
        <v>30348</v>
      </c>
      <c r="D208" s="127">
        <f t="shared" ref="D208:E210" si="15">C208</f>
        <v>30348</v>
      </c>
      <c r="E208" s="127">
        <f t="shared" si="15"/>
        <v>30348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91" t="s">
        <v>836</v>
      </c>
      <c r="B215" s="19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91" t="s">
        <v>834</v>
      </c>
      <c r="B222" s="192"/>
      <c r="C222" s="2">
        <f>C223</f>
        <v>23834</v>
      </c>
      <c r="D222" s="2">
        <f>D223</f>
        <v>23834</v>
      </c>
      <c r="E222" s="2">
        <f>E223</f>
        <v>23834</v>
      </c>
    </row>
    <row r="223" spans="1:5" outlineLevel="2">
      <c r="A223" s="130">
        <v>2</v>
      </c>
      <c r="B223" s="129" t="s">
        <v>856</v>
      </c>
      <c r="C223" s="128">
        <f>C225+C226+C227+C224</f>
        <v>23834</v>
      </c>
      <c r="D223" s="128">
        <f>D225+D226+D227+D224</f>
        <v>23834</v>
      </c>
      <c r="E223" s="128">
        <f>E225+E226+E227+E224</f>
        <v>23834</v>
      </c>
    </row>
    <row r="224" spans="1:5" outlineLevel="3">
      <c r="A224" s="90"/>
      <c r="B224" s="89" t="s">
        <v>855</v>
      </c>
      <c r="C224" s="127">
        <v>23834</v>
      </c>
      <c r="D224" s="127">
        <f>C224</f>
        <v>23834</v>
      </c>
      <c r="E224" s="127">
        <f>D224</f>
        <v>23834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91" t="s">
        <v>830</v>
      </c>
      <c r="B228" s="192"/>
      <c r="C228" s="2">
        <f>C229+C233</f>
        <v>254274</v>
      </c>
      <c r="D228" s="2">
        <f>D229+D233</f>
        <v>254274</v>
      </c>
      <c r="E228" s="2">
        <f>E229+E233</f>
        <v>254274</v>
      </c>
    </row>
    <row r="229" spans="1:5" outlineLevel="2">
      <c r="A229" s="130">
        <v>2</v>
      </c>
      <c r="B229" s="129" t="s">
        <v>856</v>
      </c>
      <c r="C229" s="128">
        <f>C231+C232+C230</f>
        <v>254274</v>
      </c>
      <c r="D229" s="128">
        <f>D231+D232+D230</f>
        <v>254274</v>
      </c>
      <c r="E229" s="128">
        <f>E231+E232+E230</f>
        <v>254274</v>
      </c>
    </row>
    <row r="230" spans="1:5" outlineLevel="3">
      <c r="A230" s="90"/>
      <c r="B230" s="89" t="s">
        <v>855</v>
      </c>
      <c r="C230" s="127">
        <v>254274</v>
      </c>
      <c r="D230" s="127">
        <f t="shared" ref="D230:E232" si="18">C230</f>
        <v>254274</v>
      </c>
      <c r="E230" s="127">
        <f t="shared" si="18"/>
        <v>254274</v>
      </c>
    </row>
    <row r="231" spans="1:5" outlineLevel="3">
      <c r="A231" s="90"/>
      <c r="B231" s="89" t="s">
        <v>829</v>
      </c>
      <c r="C231" s="127">
        <v>0</v>
      </c>
      <c r="D231" s="127">
        <f t="shared" si="18"/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91" t="s">
        <v>828</v>
      </c>
      <c r="B235" s="19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91" t="s">
        <v>826</v>
      </c>
      <c r="B238" s="19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 t="shared" ref="D240:E242" si="19">C240</f>
        <v>0</v>
      </c>
      <c r="E240" s="127">
        <f t="shared" si="19"/>
        <v>0</v>
      </c>
    </row>
    <row r="241" spans="1:10" outlineLevel="3">
      <c r="A241" s="90"/>
      <c r="B241" s="89" t="s">
        <v>825</v>
      </c>
      <c r="C241" s="127"/>
      <c r="D241" s="127">
        <f t="shared" si="19"/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91" t="s">
        <v>823</v>
      </c>
      <c r="B243" s="192"/>
      <c r="C243" s="2">
        <f>C244</f>
        <v>102168</v>
      </c>
      <c r="D243" s="2">
        <f>D244</f>
        <v>102168</v>
      </c>
      <c r="E243" s="2">
        <f>E244</f>
        <v>102168</v>
      </c>
    </row>
    <row r="244" spans="1:10" outlineLevel="2">
      <c r="A244" s="130">
        <v>2</v>
      </c>
      <c r="B244" s="129" t="s">
        <v>856</v>
      </c>
      <c r="C244" s="128">
        <f>C246+C247+C248+C249+C245</f>
        <v>102168</v>
      </c>
      <c r="D244" s="128">
        <f>D246+D247+D248+D249+D245</f>
        <v>102168</v>
      </c>
      <c r="E244" s="128">
        <f>E246+E247+E248+E249+E245</f>
        <v>102168</v>
      </c>
    </row>
    <row r="245" spans="1:10" outlineLevel="3">
      <c r="A245" s="90"/>
      <c r="B245" s="89" t="s">
        <v>855</v>
      </c>
      <c r="C245" s="127">
        <v>102168</v>
      </c>
      <c r="D245" s="127">
        <f>C245</f>
        <v>102168</v>
      </c>
      <c r="E245" s="127">
        <f>D245</f>
        <v>102168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91" t="s">
        <v>817</v>
      </c>
      <c r="B250" s="192"/>
      <c r="C250" s="2">
        <f>C251+C252</f>
        <v>52279</v>
      </c>
      <c r="D250" s="2">
        <f>D251+D252</f>
        <v>52279</v>
      </c>
      <c r="E250" s="2">
        <f>E251+E252</f>
        <v>52279</v>
      </c>
    </row>
    <row r="251" spans="1:10" outlineLevel="3">
      <c r="A251" s="90"/>
      <c r="B251" s="89" t="s">
        <v>855</v>
      </c>
      <c r="C251" s="127">
        <v>52279</v>
      </c>
      <c r="D251" s="127">
        <f>C251</f>
        <v>52279</v>
      </c>
      <c r="E251" s="127">
        <f>D251</f>
        <v>52279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93" t="s">
        <v>67</v>
      </c>
      <c r="B256" s="193"/>
      <c r="C256" s="193"/>
      <c r="D256" s="141" t="s">
        <v>853</v>
      </c>
      <c r="E256" s="141" t="s">
        <v>852</v>
      </c>
      <c r="G256" s="47" t="s">
        <v>589</v>
      </c>
      <c r="H256" s="48">
        <f>C257+C559</f>
        <v>37376717</v>
      </c>
      <c r="I256" s="49"/>
      <c r="J256" s="50" t="b">
        <f>AND(H256=I256)</f>
        <v>0</v>
      </c>
    </row>
    <row r="257" spans="1:10">
      <c r="A257" s="185" t="s">
        <v>60</v>
      </c>
      <c r="B257" s="186"/>
      <c r="C257" s="37">
        <f>C258+C550</f>
        <v>25860430</v>
      </c>
      <c r="D257" s="37">
        <v>28830430</v>
      </c>
      <c r="E257" s="37">
        <f>D257</f>
        <v>28830430</v>
      </c>
      <c r="G257" s="39" t="s">
        <v>60</v>
      </c>
      <c r="H257" s="41">
        <f>C257</f>
        <v>25860430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24370580</v>
      </c>
      <c r="D258" s="36">
        <f>D259+D339+D483+D547</f>
        <v>24370580</v>
      </c>
      <c r="E258" s="36">
        <f>E259+E339+E483+E547</f>
        <v>24370580</v>
      </c>
      <c r="G258" s="39" t="s">
        <v>57</v>
      </c>
      <c r="H258" s="41">
        <f t="shared" ref="H258:H321" si="21">C258</f>
        <v>24370580</v>
      </c>
      <c r="I258" s="42"/>
      <c r="J258" s="40" t="b">
        <f>AND(H258=I258)</f>
        <v>0</v>
      </c>
    </row>
    <row r="259" spans="1:10">
      <c r="A259" s="179" t="s">
        <v>267</v>
      </c>
      <c r="B259" s="180"/>
      <c r="C259" s="33">
        <f>C260+C263+C314</f>
        <v>16556000</v>
      </c>
      <c r="D259" s="33">
        <f>D260+D263+D314</f>
        <v>16556000</v>
      </c>
      <c r="E259" s="33">
        <f>E260+E263+E314</f>
        <v>16556000</v>
      </c>
      <c r="G259" s="39" t="s">
        <v>590</v>
      </c>
      <c r="H259" s="41">
        <f t="shared" si="21"/>
        <v>16556000</v>
      </c>
      <c r="I259" s="42"/>
      <c r="J259" s="40" t="b">
        <f>AND(H259=I259)</f>
        <v>0</v>
      </c>
    </row>
    <row r="260" spans="1:10" outlineLevel="1">
      <c r="A260" s="183" t="s">
        <v>268</v>
      </c>
      <c r="B260" s="184"/>
      <c r="C260" s="32">
        <f>SUM(C261:C262)</f>
        <v>47000</v>
      </c>
      <c r="D260" s="32">
        <f>SUM(D261:D262)</f>
        <v>47000</v>
      </c>
      <c r="E260" s="32">
        <f>SUM(E261:E262)</f>
        <v>47000</v>
      </c>
      <c r="H260" s="41">
        <f t="shared" si="21"/>
        <v>47000</v>
      </c>
    </row>
    <row r="261" spans="1:10" outlineLevel="2">
      <c r="A261" s="7">
        <v>1100</v>
      </c>
      <c r="B261" s="4" t="s">
        <v>32</v>
      </c>
      <c r="C261" s="5">
        <v>30080</v>
      </c>
      <c r="D261" s="5">
        <f>C261</f>
        <v>30080</v>
      </c>
      <c r="E261" s="5">
        <f>D261</f>
        <v>30080</v>
      </c>
      <c r="H261" s="41">
        <f t="shared" si="21"/>
        <v>30080</v>
      </c>
    </row>
    <row r="262" spans="1:10" outlineLevel="2">
      <c r="A262" s="6">
        <v>1100</v>
      </c>
      <c r="B262" s="4" t="s">
        <v>33</v>
      </c>
      <c r="C262" s="5">
        <v>16920</v>
      </c>
      <c r="D262" s="5">
        <f>C262</f>
        <v>16920</v>
      </c>
      <c r="E262" s="5">
        <f>D262</f>
        <v>16920</v>
      </c>
      <c r="H262" s="41">
        <f t="shared" si="21"/>
        <v>16920</v>
      </c>
    </row>
    <row r="263" spans="1:10" outlineLevel="1">
      <c r="A263" s="183" t="s">
        <v>269</v>
      </c>
      <c r="B263" s="184"/>
      <c r="C263" s="32">
        <f>C264+C265+C289+C296+C298+C302+C305+C308+C313</f>
        <v>16453000</v>
      </c>
      <c r="D263" s="32">
        <f>D264+D265+D289+D296+D298+D302+D305+D308+D313</f>
        <v>16453000</v>
      </c>
      <c r="E263" s="32">
        <f>E264+E265+E289+E296+E298+E302+E305+E308+E313</f>
        <v>16453000</v>
      </c>
      <c r="H263" s="41">
        <f t="shared" si="21"/>
        <v>16453000</v>
      </c>
    </row>
    <row r="264" spans="1:10" outlineLevel="2">
      <c r="A264" s="6">
        <v>1101</v>
      </c>
      <c r="B264" s="4" t="s">
        <v>34</v>
      </c>
      <c r="C264" s="5">
        <v>7230000</v>
      </c>
      <c r="D264" s="5">
        <f>C264</f>
        <v>7230000</v>
      </c>
      <c r="E264" s="5">
        <f>D264</f>
        <v>7230000</v>
      </c>
      <c r="H264" s="41">
        <f t="shared" si="21"/>
        <v>7230000</v>
      </c>
    </row>
    <row r="265" spans="1:10" outlineLevel="2">
      <c r="A265" s="6">
        <v>1101</v>
      </c>
      <c r="B265" s="4" t="s">
        <v>35</v>
      </c>
      <c r="C265" s="5">
        <f>SUM(C266:C288)</f>
        <v>5596500</v>
      </c>
      <c r="D265" s="5">
        <f>SUM(D266:D288)</f>
        <v>5596500</v>
      </c>
      <c r="E265" s="5">
        <f>SUM(E266:E288)</f>
        <v>5596500</v>
      </c>
      <c r="H265" s="41">
        <f t="shared" si="21"/>
        <v>5596500</v>
      </c>
    </row>
    <row r="266" spans="1:10" outlineLevel="3">
      <c r="A266" s="29"/>
      <c r="B266" s="28" t="s">
        <v>218</v>
      </c>
      <c r="C266" s="30">
        <v>375500</v>
      </c>
      <c r="D266" s="30">
        <f>C266</f>
        <v>375500</v>
      </c>
      <c r="E266" s="30">
        <f>D266</f>
        <v>375500</v>
      </c>
      <c r="H266" s="41">
        <f t="shared" si="21"/>
        <v>375500</v>
      </c>
    </row>
    <row r="267" spans="1:10" outlineLevel="3">
      <c r="A267" s="29"/>
      <c r="B267" s="28" t="s">
        <v>219</v>
      </c>
      <c r="C267" s="30">
        <v>1338000</v>
      </c>
      <c r="D267" s="30">
        <f t="shared" ref="D267:E282" si="22">C267</f>
        <v>1338000</v>
      </c>
      <c r="E267" s="30">
        <f t="shared" si="22"/>
        <v>1338000</v>
      </c>
      <c r="H267" s="41">
        <f t="shared" si="21"/>
        <v>1338000</v>
      </c>
    </row>
    <row r="268" spans="1:10" outlineLevel="3">
      <c r="A268" s="29"/>
      <c r="B268" s="28" t="s">
        <v>220</v>
      </c>
      <c r="C268" s="30">
        <v>6000</v>
      </c>
      <c r="D268" s="30">
        <f t="shared" si="22"/>
        <v>6000</v>
      </c>
      <c r="E268" s="30">
        <f t="shared" si="22"/>
        <v>6000</v>
      </c>
      <c r="H268" s="41">
        <f t="shared" si="21"/>
        <v>6000</v>
      </c>
    </row>
    <row r="269" spans="1:10" outlineLevel="3">
      <c r="A269" s="29"/>
      <c r="B269" s="28" t="s">
        <v>221</v>
      </c>
      <c r="C269" s="30">
        <v>18500</v>
      </c>
      <c r="D269" s="30">
        <f t="shared" si="22"/>
        <v>18500</v>
      </c>
      <c r="E269" s="30">
        <f t="shared" si="22"/>
        <v>18500</v>
      </c>
      <c r="H269" s="41">
        <f t="shared" si="21"/>
        <v>18500</v>
      </c>
    </row>
    <row r="270" spans="1:10" outlineLevel="3">
      <c r="A270" s="29"/>
      <c r="B270" s="28" t="s">
        <v>222</v>
      </c>
      <c r="C270" s="30">
        <v>90000</v>
      </c>
      <c r="D270" s="30">
        <f t="shared" si="22"/>
        <v>90000</v>
      </c>
      <c r="E270" s="30">
        <f t="shared" si="22"/>
        <v>90000</v>
      </c>
      <c r="H270" s="41">
        <f t="shared" si="21"/>
        <v>90000</v>
      </c>
    </row>
    <row r="271" spans="1:10" outlineLevel="3">
      <c r="A271" s="29"/>
      <c r="B271" s="28" t="s">
        <v>223</v>
      </c>
      <c r="C271" s="30">
        <v>311000</v>
      </c>
      <c r="D271" s="30">
        <f t="shared" si="22"/>
        <v>311000</v>
      </c>
      <c r="E271" s="30">
        <f t="shared" si="22"/>
        <v>311000</v>
      </c>
      <c r="H271" s="41">
        <f t="shared" si="21"/>
        <v>311000</v>
      </c>
    </row>
    <row r="272" spans="1:10" outlineLevel="3">
      <c r="A272" s="29"/>
      <c r="B272" s="28" t="s">
        <v>224</v>
      </c>
      <c r="C272" s="30">
        <v>25000</v>
      </c>
      <c r="D272" s="30">
        <f t="shared" si="22"/>
        <v>25000</v>
      </c>
      <c r="E272" s="30">
        <f t="shared" si="22"/>
        <v>25000</v>
      </c>
      <c r="H272" s="41">
        <f t="shared" si="21"/>
        <v>25000</v>
      </c>
    </row>
    <row r="273" spans="1:8" outlineLevel="3">
      <c r="A273" s="29"/>
      <c r="B273" s="28" t="s">
        <v>225</v>
      </c>
      <c r="C273" s="30">
        <v>10500</v>
      </c>
      <c r="D273" s="30">
        <f t="shared" si="22"/>
        <v>10500</v>
      </c>
      <c r="E273" s="30">
        <f t="shared" si="22"/>
        <v>10500</v>
      </c>
      <c r="H273" s="41">
        <f t="shared" si="21"/>
        <v>10500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>
        <v>43000</v>
      </c>
      <c r="D275" s="30">
        <f t="shared" si="22"/>
        <v>43000</v>
      </c>
      <c r="E275" s="30">
        <f t="shared" si="22"/>
        <v>43000</v>
      </c>
      <c r="H275" s="41">
        <f t="shared" si="21"/>
        <v>43000</v>
      </c>
    </row>
    <row r="276" spans="1:8" outlineLevel="3">
      <c r="A276" s="29"/>
      <c r="B276" s="28" t="s">
        <v>228</v>
      </c>
      <c r="C276" s="30">
        <v>43000</v>
      </c>
      <c r="D276" s="30">
        <f t="shared" si="22"/>
        <v>43000</v>
      </c>
      <c r="E276" s="30">
        <f t="shared" si="22"/>
        <v>43000</v>
      </c>
      <c r="H276" s="41">
        <f t="shared" si="21"/>
        <v>43000</v>
      </c>
    </row>
    <row r="277" spans="1:8" outlineLevel="3">
      <c r="A277" s="29"/>
      <c r="B277" s="28" t="s">
        <v>229</v>
      </c>
      <c r="C277" s="30">
        <v>11000</v>
      </c>
      <c r="D277" s="30">
        <f t="shared" si="22"/>
        <v>11000</v>
      </c>
      <c r="E277" s="30">
        <f t="shared" si="22"/>
        <v>11000</v>
      </c>
      <c r="H277" s="41">
        <f t="shared" si="21"/>
        <v>11000</v>
      </c>
    </row>
    <row r="278" spans="1:8" outlineLevel="3">
      <c r="A278" s="29"/>
      <c r="B278" s="28" t="s">
        <v>230</v>
      </c>
      <c r="C278" s="30">
        <v>15000</v>
      </c>
      <c r="D278" s="30">
        <f t="shared" si="22"/>
        <v>15000</v>
      </c>
      <c r="E278" s="30">
        <f t="shared" si="22"/>
        <v>15000</v>
      </c>
      <c r="H278" s="41">
        <f t="shared" si="21"/>
        <v>15000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49000</v>
      </c>
      <c r="D280" s="30">
        <f t="shared" si="22"/>
        <v>49000</v>
      </c>
      <c r="E280" s="30">
        <f t="shared" si="22"/>
        <v>49000</v>
      </c>
      <c r="H280" s="41">
        <f t="shared" si="21"/>
        <v>49000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>
        <v>500</v>
      </c>
      <c r="D282" s="30">
        <f t="shared" si="22"/>
        <v>500</v>
      </c>
      <c r="E282" s="30">
        <f t="shared" si="22"/>
        <v>500</v>
      </c>
      <c r="H282" s="41">
        <f t="shared" si="21"/>
        <v>500</v>
      </c>
    </row>
    <row r="283" spans="1:8" outlineLevel="3">
      <c r="A283" s="29"/>
      <c r="B283" s="28" t="s">
        <v>235</v>
      </c>
      <c r="C283" s="30">
        <v>1500</v>
      </c>
      <c r="D283" s="30">
        <f t="shared" ref="D283:E288" si="23">C283</f>
        <v>1500</v>
      </c>
      <c r="E283" s="30">
        <f t="shared" si="23"/>
        <v>1500</v>
      </c>
      <c r="H283" s="41">
        <f t="shared" si="21"/>
        <v>1500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>
        <v>237000</v>
      </c>
      <c r="D285" s="30">
        <f t="shared" si="23"/>
        <v>237000</v>
      </c>
      <c r="E285" s="30">
        <f t="shared" si="23"/>
        <v>237000</v>
      </c>
      <c r="H285" s="41">
        <f t="shared" si="21"/>
        <v>237000</v>
      </c>
    </row>
    <row r="286" spans="1:8" outlineLevel="3">
      <c r="A286" s="29"/>
      <c r="B286" s="28" t="s">
        <v>238</v>
      </c>
      <c r="C286" s="30">
        <v>2842000</v>
      </c>
      <c r="D286" s="30">
        <f t="shared" si="23"/>
        <v>2842000</v>
      </c>
      <c r="E286" s="30">
        <f t="shared" si="23"/>
        <v>2842000</v>
      </c>
      <c r="H286" s="41">
        <f t="shared" si="21"/>
        <v>2842000</v>
      </c>
    </row>
    <row r="287" spans="1:8" outlineLevel="3">
      <c r="A287" s="29"/>
      <c r="B287" s="28" t="s">
        <v>239</v>
      </c>
      <c r="C287" s="30">
        <v>180000</v>
      </c>
      <c r="D287" s="30">
        <f t="shared" si="23"/>
        <v>180000</v>
      </c>
      <c r="E287" s="30">
        <f t="shared" si="23"/>
        <v>180000</v>
      </c>
      <c r="H287" s="41">
        <f t="shared" si="21"/>
        <v>180000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174000</v>
      </c>
      <c r="D289" s="5">
        <f>SUM(D290:D295)</f>
        <v>174000</v>
      </c>
      <c r="E289" s="5">
        <f>SUM(E290:E295)</f>
        <v>174000</v>
      </c>
      <c r="H289" s="41">
        <f t="shared" si="21"/>
        <v>174000</v>
      </c>
    </row>
    <row r="290" spans="1:8" outlineLevel="3">
      <c r="A290" s="29"/>
      <c r="B290" s="28" t="s">
        <v>241</v>
      </c>
      <c r="C290" s="30">
        <v>130000</v>
      </c>
      <c r="D290" s="30">
        <f>C290</f>
        <v>130000</v>
      </c>
      <c r="E290" s="30">
        <f>D290</f>
        <v>130000</v>
      </c>
      <c r="H290" s="41">
        <f t="shared" si="21"/>
        <v>130000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17500</v>
      </c>
      <c r="D292" s="30">
        <f t="shared" si="24"/>
        <v>17500</v>
      </c>
      <c r="E292" s="30">
        <f t="shared" si="24"/>
        <v>17500</v>
      </c>
      <c r="H292" s="41">
        <f t="shared" si="21"/>
        <v>17500</v>
      </c>
    </row>
    <row r="293" spans="1:8" outlineLevel="3">
      <c r="A293" s="29"/>
      <c r="B293" s="28" t="s">
        <v>244</v>
      </c>
      <c r="C293" s="30">
        <v>6500</v>
      </c>
      <c r="D293" s="30">
        <f t="shared" si="24"/>
        <v>6500</v>
      </c>
      <c r="E293" s="30">
        <f t="shared" si="24"/>
        <v>6500</v>
      </c>
      <c r="H293" s="41">
        <f t="shared" si="21"/>
        <v>6500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20000</v>
      </c>
      <c r="D295" s="30">
        <f t="shared" si="24"/>
        <v>20000</v>
      </c>
      <c r="E295" s="30">
        <f t="shared" si="24"/>
        <v>20000</v>
      </c>
      <c r="H295" s="41">
        <f t="shared" si="21"/>
        <v>20000</v>
      </c>
    </row>
    <row r="296" spans="1:8" outlineLevel="2">
      <c r="A296" s="6">
        <v>1101</v>
      </c>
      <c r="B296" s="4" t="s">
        <v>247</v>
      </c>
      <c r="C296" s="5">
        <f>SUM(C297)</f>
        <v>25000</v>
      </c>
      <c r="D296" s="5">
        <f>SUM(D297)</f>
        <v>25000</v>
      </c>
      <c r="E296" s="5">
        <f>SUM(E297)</f>
        <v>25000</v>
      </c>
      <c r="H296" s="41">
        <f t="shared" si="21"/>
        <v>25000</v>
      </c>
    </row>
    <row r="297" spans="1:8" outlineLevel="3">
      <c r="A297" s="29"/>
      <c r="B297" s="28" t="s">
        <v>111</v>
      </c>
      <c r="C297" s="30">
        <v>25000</v>
      </c>
      <c r="D297" s="30">
        <f>C297</f>
        <v>25000</v>
      </c>
      <c r="E297" s="30">
        <f>D297</f>
        <v>25000</v>
      </c>
      <c r="H297" s="41">
        <f t="shared" si="21"/>
        <v>25000</v>
      </c>
    </row>
    <row r="298" spans="1:8" outlineLevel="2">
      <c r="A298" s="6">
        <v>1101</v>
      </c>
      <c r="B298" s="4" t="s">
        <v>37</v>
      </c>
      <c r="C298" s="5">
        <f>SUM(C299:C301)</f>
        <v>516000</v>
      </c>
      <c r="D298" s="5">
        <f>SUM(D299:D301)</f>
        <v>516000</v>
      </c>
      <c r="E298" s="5">
        <f>SUM(E299:E301)</f>
        <v>516000</v>
      </c>
      <c r="H298" s="41">
        <f t="shared" si="21"/>
        <v>516000</v>
      </c>
    </row>
    <row r="299" spans="1:8" outlineLevel="3">
      <c r="A299" s="29"/>
      <c r="B299" s="28" t="s">
        <v>248</v>
      </c>
      <c r="C299" s="30">
        <v>216000</v>
      </c>
      <c r="D299" s="30">
        <f t="shared" ref="D299:E301" si="25">C299</f>
        <v>216000</v>
      </c>
      <c r="E299" s="30">
        <f t="shared" si="25"/>
        <v>216000</v>
      </c>
      <c r="H299" s="41">
        <f t="shared" si="21"/>
        <v>216000</v>
      </c>
    </row>
    <row r="300" spans="1:8" outlineLevel="3">
      <c r="A300" s="29"/>
      <c r="B300" s="28" t="s">
        <v>249</v>
      </c>
      <c r="C300" s="30">
        <v>300000</v>
      </c>
      <c r="D300" s="30">
        <f t="shared" si="25"/>
        <v>300000</v>
      </c>
      <c r="E300" s="30">
        <f t="shared" si="25"/>
        <v>300000</v>
      </c>
      <c r="H300" s="41">
        <f t="shared" si="21"/>
        <v>300000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330000</v>
      </c>
      <c r="D302" s="5">
        <f>SUM(D303:D304)</f>
        <v>330000</v>
      </c>
      <c r="E302" s="5">
        <f>SUM(E303:E304)</f>
        <v>330000</v>
      </c>
      <c r="H302" s="41">
        <f t="shared" si="21"/>
        <v>330000</v>
      </c>
    </row>
    <row r="303" spans="1:8" outlineLevel="3">
      <c r="A303" s="29"/>
      <c r="B303" s="28" t="s">
        <v>252</v>
      </c>
      <c r="C303" s="30">
        <v>60000</v>
      </c>
      <c r="D303" s="30">
        <f>C303</f>
        <v>60000</v>
      </c>
      <c r="E303" s="30">
        <f>D303</f>
        <v>60000</v>
      </c>
      <c r="H303" s="41">
        <f t="shared" si="21"/>
        <v>60000</v>
      </c>
    </row>
    <row r="304" spans="1:8" outlineLevel="3">
      <c r="A304" s="29"/>
      <c r="B304" s="28" t="s">
        <v>253</v>
      </c>
      <c r="C304" s="30">
        <v>270000</v>
      </c>
      <c r="D304" s="30">
        <f>C304</f>
        <v>270000</v>
      </c>
      <c r="E304" s="30">
        <f>D304</f>
        <v>270000</v>
      </c>
      <c r="H304" s="41">
        <f t="shared" si="21"/>
        <v>270000</v>
      </c>
    </row>
    <row r="305" spans="1:8" outlineLevel="2">
      <c r="A305" s="6">
        <v>1101</v>
      </c>
      <c r="B305" s="4" t="s">
        <v>38</v>
      </c>
      <c r="C305" s="5">
        <f>SUM(C306:C307)</f>
        <v>233000</v>
      </c>
      <c r="D305" s="5">
        <f>SUM(D306:D307)</f>
        <v>233000</v>
      </c>
      <c r="E305" s="5">
        <f>SUM(E306:E307)</f>
        <v>233000</v>
      </c>
      <c r="H305" s="41">
        <f t="shared" si="21"/>
        <v>233000</v>
      </c>
    </row>
    <row r="306" spans="1:8" outlineLevel="3">
      <c r="A306" s="29"/>
      <c r="B306" s="28" t="s">
        <v>254</v>
      </c>
      <c r="C306" s="30">
        <v>171500</v>
      </c>
      <c r="D306" s="30">
        <f>C306</f>
        <v>171500</v>
      </c>
      <c r="E306" s="30">
        <f>D306</f>
        <v>171500</v>
      </c>
      <c r="H306" s="41">
        <f t="shared" si="21"/>
        <v>171500</v>
      </c>
    </row>
    <row r="307" spans="1:8" outlineLevel="3">
      <c r="A307" s="29"/>
      <c r="B307" s="28" t="s">
        <v>255</v>
      </c>
      <c r="C307" s="30">
        <v>61500</v>
      </c>
      <c r="D307" s="30">
        <f>C307</f>
        <v>61500</v>
      </c>
      <c r="E307" s="30">
        <f>D307</f>
        <v>61500</v>
      </c>
      <c r="H307" s="41">
        <f t="shared" si="21"/>
        <v>61500</v>
      </c>
    </row>
    <row r="308" spans="1:8" outlineLevel="2">
      <c r="A308" s="6">
        <v>1101</v>
      </c>
      <c r="B308" s="4" t="s">
        <v>39</v>
      </c>
      <c r="C308" s="5">
        <f>SUM(C309:C312)</f>
        <v>2348500</v>
      </c>
      <c r="D308" s="5">
        <f>SUM(D309:D312)</f>
        <v>2348500</v>
      </c>
      <c r="E308" s="5">
        <f>SUM(E309:E312)</f>
        <v>2348500</v>
      </c>
      <c r="H308" s="41">
        <f t="shared" si="21"/>
        <v>2348500</v>
      </c>
    </row>
    <row r="309" spans="1:8" outlineLevel="3">
      <c r="A309" s="29"/>
      <c r="B309" s="28" t="s">
        <v>256</v>
      </c>
      <c r="C309" s="30">
        <v>1678500</v>
      </c>
      <c r="D309" s="30">
        <f>C309</f>
        <v>1678500</v>
      </c>
      <c r="E309" s="30">
        <f>D309</f>
        <v>1678500</v>
      </c>
      <c r="H309" s="41">
        <f t="shared" si="21"/>
        <v>1678500</v>
      </c>
    </row>
    <row r="310" spans="1:8" outlineLevel="3">
      <c r="A310" s="29"/>
      <c r="B310" s="28" t="s">
        <v>257</v>
      </c>
      <c r="C310" s="30">
        <v>536000</v>
      </c>
      <c r="D310" s="30">
        <f t="shared" ref="D310:E312" si="26">C310</f>
        <v>536000</v>
      </c>
      <c r="E310" s="30">
        <f t="shared" si="26"/>
        <v>536000</v>
      </c>
      <c r="H310" s="41">
        <f t="shared" si="21"/>
        <v>536000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134000</v>
      </c>
      <c r="D312" s="30">
        <f t="shared" si="26"/>
        <v>134000</v>
      </c>
      <c r="E312" s="30">
        <f t="shared" si="26"/>
        <v>134000</v>
      </c>
      <c r="H312" s="41">
        <f t="shared" si="21"/>
        <v>134000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3" t="s">
        <v>601</v>
      </c>
      <c r="B314" s="184"/>
      <c r="C314" s="32">
        <f>C315+C325+C331+C336+C337+C338+C328</f>
        <v>56000</v>
      </c>
      <c r="D314" s="32">
        <f>D315+D325+D331+D336+D337+D338+D328</f>
        <v>56000</v>
      </c>
      <c r="E314" s="32">
        <f>E315+E325+E331+E336+E337+E338+E328</f>
        <v>56000</v>
      </c>
      <c r="H314" s="41">
        <f t="shared" si="21"/>
        <v>56000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50000</v>
      </c>
      <c r="D325" s="5">
        <f>SUM(D326:D327)</f>
        <v>50000</v>
      </c>
      <c r="E325" s="5">
        <f>SUM(E326:E327)</f>
        <v>50000</v>
      </c>
      <c r="H325" s="41">
        <f t="shared" si="28"/>
        <v>50000</v>
      </c>
    </row>
    <row r="326" spans="1:8" outlineLevel="3">
      <c r="A326" s="29"/>
      <c r="B326" s="28" t="s">
        <v>264</v>
      </c>
      <c r="C326" s="30">
        <v>50000</v>
      </c>
      <c r="D326" s="30">
        <f>C326</f>
        <v>50000</v>
      </c>
      <c r="E326" s="30">
        <f>D326</f>
        <v>50000</v>
      </c>
      <c r="H326" s="41">
        <f t="shared" si="28"/>
        <v>50000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6000</v>
      </c>
      <c r="D336" s="5">
        <f t="shared" ref="D336:E338" si="30">C336</f>
        <v>6000</v>
      </c>
      <c r="E336" s="5">
        <f t="shared" si="30"/>
        <v>6000</v>
      </c>
      <c r="H336" s="41">
        <f t="shared" si="28"/>
        <v>6000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30"/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9" t="s">
        <v>270</v>
      </c>
      <c r="B339" s="180"/>
      <c r="C339" s="33">
        <f>C340+C444+C482</f>
        <v>6456580</v>
      </c>
      <c r="D339" s="33">
        <f>D340+D444+D482</f>
        <v>6456580</v>
      </c>
      <c r="E339" s="33">
        <f>E340+E444+E482</f>
        <v>6456580</v>
      </c>
      <c r="G339" s="39" t="s">
        <v>591</v>
      </c>
      <c r="H339" s="41">
        <f t="shared" si="28"/>
        <v>6456580</v>
      </c>
      <c r="I339" s="42"/>
      <c r="J339" s="40" t="b">
        <f>AND(H339=I339)</f>
        <v>0</v>
      </c>
    </row>
    <row r="340" spans="1:10" outlineLevel="1">
      <c r="A340" s="183" t="s">
        <v>271</v>
      </c>
      <c r="B340" s="184"/>
      <c r="C340" s="32">
        <f>C341+C342+C343+C344+C347+C348+C353+C356+C357+C362+C367+C368+C371+C372+C373+C376+C377+C378+C382+C388+C391+C392+C395+C398+C399+C404+C407+C408+C409+C412+C415+C416+C419+C420+C421+C422+C429+C443</f>
        <v>5023580</v>
      </c>
      <c r="D340" s="32">
        <f>D341+D342+D343+D344+D347+D348+D353+D356+D357+D362+D367+BH290668+D371+D372+D373+D376+D377+D378+D382+D388+D391+D392+D395+D398+D399+D404+D407+D408+D409+D412+D415+D416+D419+D420+D421+D422+D429+D443</f>
        <v>5023580</v>
      </c>
      <c r="E340" s="32">
        <f>E341+E342+E343+E344+E347+E348+E353+E356+E357+E362+E367+BI290668+E371+E372+E373+E376+E377+E378+E382+E388+E391+E392+E395+E398+E399+E404+E407+E408+E409+E412+E415+E416+E419+E420+E421+E422+E429+E443</f>
        <v>5023580</v>
      </c>
      <c r="H340" s="41">
        <f t="shared" si="28"/>
        <v>5023580</v>
      </c>
    </row>
    <row r="341" spans="1:10" outlineLevel="2">
      <c r="A341" s="6">
        <v>2201</v>
      </c>
      <c r="B341" s="34" t="s">
        <v>272</v>
      </c>
      <c r="C341" s="5">
        <v>77000</v>
      </c>
      <c r="D341" s="5">
        <f t="shared" ref="D341:E343" si="31">C341</f>
        <v>77000</v>
      </c>
      <c r="E341" s="5">
        <f t="shared" si="31"/>
        <v>77000</v>
      </c>
      <c r="H341" s="41">
        <f t="shared" si="28"/>
        <v>77000</v>
      </c>
    </row>
    <row r="342" spans="1:10" outlineLevel="2">
      <c r="A342" s="6">
        <v>2201</v>
      </c>
      <c r="B342" s="4" t="s">
        <v>40</v>
      </c>
      <c r="C342" s="5">
        <v>310000</v>
      </c>
      <c r="D342" s="5">
        <f t="shared" si="31"/>
        <v>310000</v>
      </c>
      <c r="E342" s="5">
        <f t="shared" si="31"/>
        <v>310000</v>
      </c>
      <c r="H342" s="41">
        <f t="shared" si="28"/>
        <v>310000</v>
      </c>
    </row>
    <row r="343" spans="1:10" outlineLevel="2">
      <c r="A343" s="6">
        <v>2201</v>
      </c>
      <c r="B343" s="4" t="s">
        <v>41</v>
      </c>
      <c r="C343" s="5">
        <v>1200000</v>
      </c>
      <c r="D343" s="5">
        <f t="shared" si="31"/>
        <v>1200000</v>
      </c>
      <c r="E343" s="5">
        <f t="shared" si="31"/>
        <v>1200000</v>
      </c>
      <c r="H343" s="41">
        <f t="shared" si="28"/>
        <v>1200000</v>
      </c>
    </row>
    <row r="344" spans="1:10" outlineLevel="2">
      <c r="A344" s="6">
        <v>2201</v>
      </c>
      <c r="B344" s="4" t="s">
        <v>273</v>
      </c>
      <c r="C344" s="5">
        <f>SUM(C345:C346)</f>
        <v>40000</v>
      </c>
      <c r="D344" s="5">
        <f>SUM(D345:D346)</f>
        <v>40000</v>
      </c>
      <c r="E344" s="5">
        <f>SUM(E345:E346)</f>
        <v>40000</v>
      </c>
      <c r="H344" s="41">
        <f t="shared" si="28"/>
        <v>40000</v>
      </c>
    </row>
    <row r="345" spans="1:10" outlineLevel="3">
      <c r="A345" s="29"/>
      <c r="B345" s="28" t="s">
        <v>274</v>
      </c>
      <c r="C345" s="30">
        <v>20000</v>
      </c>
      <c r="D345" s="30">
        <f t="shared" ref="D345:E347" si="32">C345</f>
        <v>20000</v>
      </c>
      <c r="E345" s="30">
        <f t="shared" si="32"/>
        <v>20000</v>
      </c>
      <c r="H345" s="41">
        <f t="shared" si="28"/>
        <v>20000</v>
      </c>
    </row>
    <row r="346" spans="1:10" outlineLevel="3">
      <c r="A346" s="29"/>
      <c r="B346" s="28" t="s">
        <v>275</v>
      </c>
      <c r="C346" s="30">
        <v>20000</v>
      </c>
      <c r="D346" s="30">
        <f t="shared" si="32"/>
        <v>20000</v>
      </c>
      <c r="E346" s="30">
        <f t="shared" si="32"/>
        <v>20000</v>
      </c>
      <c r="H346" s="41">
        <f t="shared" si="28"/>
        <v>20000</v>
      </c>
    </row>
    <row r="347" spans="1:10" outlineLevel="2">
      <c r="A347" s="6">
        <v>2201</v>
      </c>
      <c r="B347" s="4" t="s">
        <v>276</v>
      </c>
      <c r="C347" s="5">
        <v>15000</v>
      </c>
      <c r="D347" s="5">
        <f t="shared" si="32"/>
        <v>15000</v>
      </c>
      <c r="E347" s="5">
        <f t="shared" si="32"/>
        <v>15000</v>
      </c>
      <c r="H347" s="41">
        <f t="shared" si="28"/>
        <v>15000</v>
      </c>
    </row>
    <row r="348" spans="1:10" outlineLevel="2">
      <c r="A348" s="6">
        <v>2201</v>
      </c>
      <c r="B348" s="4" t="s">
        <v>277</v>
      </c>
      <c r="C348" s="5">
        <f>SUM(C349:C352)</f>
        <v>970000</v>
      </c>
      <c r="D348" s="5">
        <f>SUM(D349:D352)</f>
        <v>970000</v>
      </c>
      <c r="E348" s="5">
        <f>SUM(E349:E352)</f>
        <v>970000</v>
      </c>
      <c r="H348" s="41">
        <f t="shared" si="28"/>
        <v>970000</v>
      </c>
    </row>
    <row r="349" spans="1:10" outlineLevel="3">
      <c r="A349" s="29"/>
      <c r="B349" s="28" t="s">
        <v>278</v>
      </c>
      <c r="C349" s="30">
        <v>890000</v>
      </c>
      <c r="D349" s="30">
        <f>C349</f>
        <v>890000</v>
      </c>
      <c r="E349" s="30">
        <f>D349</f>
        <v>890000</v>
      </c>
      <c r="H349" s="41">
        <f t="shared" si="28"/>
        <v>890000</v>
      </c>
    </row>
    <row r="350" spans="1:10" outlineLevel="3">
      <c r="A350" s="29"/>
      <c r="B350" s="28" t="s">
        <v>279</v>
      </c>
      <c r="C350" s="30">
        <v>40000</v>
      </c>
      <c r="D350" s="30">
        <f t="shared" ref="D350:E352" si="33">C350</f>
        <v>40000</v>
      </c>
      <c r="E350" s="30">
        <f t="shared" si="33"/>
        <v>40000</v>
      </c>
      <c r="H350" s="41">
        <f t="shared" si="28"/>
        <v>40000</v>
      </c>
    </row>
    <row r="351" spans="1:10" outlineLevel="3">
      <c r="A351" s="29"/>
      <c r="B351" s="28" t="s">
        <v>280</v>
      </c>
      <c r="C351" s="30">
        <v>30000</v>
      </c>
      <c r="D351" s="30">
        <f t="shared" si="33"/>
        <v>30000</v>
      </c>
      <c r="E351" s="30">
        <f t="shared" si="33"/>
        <v>30000</v>
      </c>
      <c r="H351" s="41">
        <f t="shared" si="28"/>
        <v>30000</v>
      </c>
    </row>
    <row r="352" spans="1:10" outlineLevel="3">
      <c r="A352" s="29"/>
      <c r="B352" s="28" t="s">
        <v>281</v>
      </c>
      <c r="C352" s="30">
        <v>10000</v>
      </c>
      <c r="D352" s="30">
        <f t="shared" si="33"/>
        <v>10000</v>
      </c>
      <c r="E352" s="30">
        <f t="shared" si="33"/>
        <v>10000</v>
      </c>
      <c r="H352" s="41">
        <f t="shared" si="28"/>
        <v>10000</v>
      </c>
    </row>
    <row r="353" spans="1:8" outlineLevel="2">
      <c r="A353" s="6">
        <v>2201</v>
      </c>
      <c r="B353" s="4" t="s">
        <v>282</v>
      </c>
      <c r="C353" s="5">
        <f>SUM(C354:C355)</f>
        <v>2000</v>
      </c>
      <c r="D353" s="5">
        <f>SUM(D354:D355)</f>
        <v>2000</v>
      </c>
      <c r="E353" s="5">
        <f>SUM(E354:E355)</f>
        <v>2000</v>
      </c>
      <c r="H353" s="41">
        <f t="shared" si="28"/>
        <v>2000</v>
      </c>
    </row>
    <row r="354" spans="1:8" outlineLevel="3">
      <c r="A354" s="29"/>
      <c r="B354" s="28" t="s">
        <v>42</v>
      </c>
      <c r="C354" s="30">
        <v>2000</v>
      </c>
      <c r="D354" s="30">
        <f t="shared" ref="D354:E356" si="34">C354</f>
        <v>2000</v>
      </c>
      <c r="E354" s="30">
        <f t="shared" si="34"/>
        <v>2000</v>
      </c>
      <c r="H354" s="41">
        <f t="shared" si="28"/>
        <v>2000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8000</v>
      </c>
      <c r="D356" s="5">
        <f t="shared" si="34"/>
        <v>8000</v>
      </c>
      <c r="E356" s="5">
        <f t="shared" si="34"/>
        <v>8000</v>
      </c>
      <c r="H356" s="41">
        <f t="shared" si="28"/>
        <v>8000</v>
      </c>
    </row>
    <row r="357" spans="1:8" outlineLevel="2">
      <c r="A357" s="6">
        <v>2201</v>
      </c>
      <c r="B357" s="4" t="s">
        <v>285</v>
      </c>
      <c r="C357" s="5">
        <f>SUM(C358:C361)</f>
        <v>155000</v>
      </c>
      <c r="D357" s="5">
        <f>SUM(D358:D361)</f>
        <v>155000</v>
      </c>
      <c r="E357" s="5">
        <f>SUM(E358:E361)</f>
        <v>155000</v>
      </c>
      <c r="H357" s="41">
        <f t="shared" si="28"/>
        <v>155000</v>
      </c>
    </row>
    <row r="358" spans="1:8" outlineLevel="3">
      <c r="A358" s="29"/>
      <c r="B358" s="28" t="s">
        <v>286</v>
      </c>
      <c r="C358" s="30">
        <v>120000</v>
      </c>
      <c r="D358" s="30">
        <f>C358</f>
        <v>120000</v>
      </c>
      <c r="E358" s="30">
        <f>D358</f>
        <v>120000</v>
      </c>
      <c r="H358" s="41">
        <f t="shared" si="28"/>
        <v>120000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35000</v>
      </c>
      <c r="D360" s="30">
        <f t="shared" si="35"/>
        <v>35000</v>
      </c>
      <c r="E360" s="30">
        <f t="shared" si="35"/>
        <v>35000</v>
      </c>
      <c r="H360" s="41">
        <f t="shared" si="28"/>
        <v>35000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567000</v>
      </c>
      <c r="D362" s="5">
        <f>SUM(D363:D366)</f>
        <v>567000</v>
      </c>
      <c r="E362" s="5">
        <f>SUM(E363:E366)</f>
        <v>567000</v>
      </c>
      <c r="H362" s="41">
        <f t="shared" si="28"/>
        <v>567000</v>
      </c>
    </row>
    <row r="363" spans="1:8" outlineLevel="3">
      <c r="A363" s="29"/>
      <c r="B363" s="28" t="s">
        <v>291</v>
      </c>
      <c r="C363" s="30">
        <v>120000</v>
      </c>
      <c r="D363" s="30">
        <f>C363</f>
        <v>120000</v>
      </c>
      <c r="E363" s="30">
        <f>D363</f>
        <v>120000</v>
      </c>
      <c r="H363" s="41">
        <f t="shared" si="28"/>
        <v>120000</v>
      </c>
    </row>
    <row r="364" spans="1:8" outlineLevel="3">
      <c r="A364" s="29"/>
      <c r="B364" s="28" t="s">
        <v>292</v>
      </c>
      <c r="C364" s="30">
        <v>425000</v>
      </c>
      <c r="D364" s="30">
        <f t="shared" ref="D364:E366" si="36">C364</f>
        <v>425000</v>
      </c>
      <c r="E364" s="30">
        <f t="shared" si="36"/>
        <v>425000</v>
      </c>
      <c r="H364" s="41">
        <f t="shared" si="28"/>
        <v>425000</v>
      </c>
    </row>
    <row r="365" spans="1:8" outlineLevel="3">
      <c r="A365" s="29"/>
      <c r="B365" s="28" t="s">
        <v>293</v>
      </c>
      <c r="C365" s="30">
        <v>12000</v>
      </c>
      <c r="D365" s="30">
        <f t="shared" si="36"/>
        <v>12000</v>
      </c>
      <c r="E365" s="30">
        <f t="shared" si="36"/>
        <v>12000</v>
      </c>
      <c r="H365" s="41">
        <f t="shared" si="28"/>
        <v>12000</v>
      </c>
    </row>
    <row r="366" spans="1:8" outlineLevel="3">
      <c r="A366" s="29"/>
      <c r="B366" s="28" t="s">
        <v>294</v>
      </c>
      <c r="C366" s="30">
        <v>10000</v>
      </c>
      <c r="D366" s="30">
        <f t="shared" si="36"/>
        <v>10000</v>
      </c>
      <c r="E366" s="30">
        <f t="shared" si="36"/>
        <v>10000</v>
      </c>
      <c r="H366" s="41">
        <f t="shared" si="28"/>
        <v>10000</v>
      </c>
    </row>
    <row r="367" spans="1:8" outlineLevel="2">
      <c r="A367" s="6">
        <v>2201</v>
      </c>
      <c r="B367" s="4" t="s">
        <v>43</v>
      </c>
      <c r="C367" s="5">
        <v>15000</v>
      </c>
      <c r="D367" s="5">
        <f>C367</f>
        <v>15000</v>
      </c>
      <c r="E367" s="5">
        <f>D367</f>
        <v>15000</v>
      </c>
      <c r="H367" s="41">
        <f t="shared" si="28"/>
        <v>15000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25000</v>
      </c>
      <c r="D371" s="5">
        <f t="shared" si="37"/>
        <v>25000</v>
      </c>
      <c r="E371" s="5">
        <f t="shared" si="37"/>
        <v>25000</v>
      </c>
      <c r="H371" s="41">
        <f t="shared" si="28"/>
        <v>25000</v>
      </c>
    </row>
    <row r="372" spans="1:8" outlineLevel="2">
      <c r="A372" s="6">
        <v>2201</v>
      </c>
      <c r="B372" s="4" t="s">
        <v>45</v>
      </c>
      <c r="C372" s="5">
        <v>75000</v>
      </c>
      <c r="D372" s="5">
        <f t="shared" si="37"/>
        <v>75000</v>
      </c>
      <c r="E372" s="5">
        <f t="shared" si="37"/>
        <v>75000</v>
      </c>
      <c r="H372" s="41">
        <f t="shared" si="28"/>
        <v>75000</v>
      </c>
    </row>
    <row r="373" spans="1:8" outlineLevel="2" collapsed="1">
      <c r="A373" s="6">
        <v>2201</v>
      </c>
      <c r="B373" s="4" t="s">
        <v>298</v>
      </c>
      <c r="C373" s="5">
        <v>10000</v>
      </c>
      <c r="D373" s="5">
        <v>10000</v>
      </c>
      <c r="E373" s="5">
        <v>10000</v>
      </c>
      <c r="H373" s="41">
        <f t="shared" si="28"/>
        <v>10000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5000</v>
      </c>
      <c r="D376" s="5">
        <f t="shared" si="38"/>
        <v>5000</v>
      </c>
      <c r="E376" s="5">
        <f t="shared" si="38"/>
        <v>5000</v>
      </c>
      <c r="H376" s="41">
        <f t="shared" si="28"/>
        <v>5000</v>
      </c>
    </row>
    <row r="377" spans="1:8" outlineLevel="2" collapsed="1">
      <c r="A377" s="6">
        <v>2201</v>
      </c>
      <c r="B377" s="4" t="s">
        <v>302</v>
      </c>
      <c r="C377" s="5">
        <v>7000</v>
      </c>
      <c r="D377" s="5">
        <f t="shared" si="38"/>
        <v>7000</v>
      </c>
      <c r="E377" s="5">
        <f t="shared" si="38"/>
        <v>7000</v>
      </c>
      <c r="H377" s="41">
        <f t="shared" si="28"/>
        <v>7000</v>
      </c>
    </row>
    <row r="378" spans="1:8" outlineLevel="2">
      <c r="A378" s="6">
        <v>2201</v>
      </c>
      <c r="B378" s="4" t="s">
        <v>303</v>
      </c>
      <c r="C378" s="5">
        <f>SUM(C379:C381)</f>
        <v>57000</v>
      </c>
      <c r="D378" s="5">
        <f>SUM(D379:D381)</f>
        <v>57000</v>
      </c>
      <c r="E378" s="5">
        <f>SUM(E379:E381)</f>
        <v>57000</v>
      </c>
      <c r="H378" s="41">
        <f t="shared" si="28"/>
        <v>57000</v>
      </c>
    </row>
    <row r="379" spans="1:8" outlineLevel="3">
      <c r="A379" s="29"/>
      <c r="B379" s="28" t="s">
        <v>46</v>
      </c>
      <c r="C379" s="30">
        <v>35000</v>
      </c>
      <c r="D379" s="30">
        <f t="shared" ref="D379:E381" si="39">C379</f>
        <v>35000</v>
      </c>
      <c r="E379" s="30">
        <f t="shared" si="39"/>
        <v>35000</v>
      </c>
      <c r="H379" s="41">
        <f t="shared" si="28"/>
        <v>35000</v>
      </c>
    </row>
    <row r="380" spans="1:8" outlineLevel="3">
      <c r="A380" s="29"/>
      <c r="B380" s="28" t="s">
        <v>113</v>
      </c>
      <c r="C380" s="30">
        <v>7000</v>
      </c>
      <c r="D380" s="30">
        <f t="shared" si="39"/>
        <v>7000</v>
      </c>
      <c r="E380" s="30">
        <f t="shared" si="39"/>
        <v>7000</v>
      </c>
      <c r="H380" s="41">
        <f t="shared" si="28"/>
        <v>7000</v>
      </c>
    </row>
    <row r="381" spans="1:8" outlineLevel="3">
      <c r="A381" s="29"/>
      <c r="B381" s="28" t="s">
        <v>47</v>
      </c>
      <c r="C381" s="30">
        <v>15000</v>
      </c>
      <c r="D381" s="30">
        <f t="shared" si="39"/>
        <v>15000</v>
      </c>
      <c r="E381" s="30">
        <f t="shared" si="39"/>
        <v>15000</v>
      </c>
      <c r="H381" s="41">
        <f t="shared" si="28"/>
        <v>15000</v>
      </c>
    </row>
    <row r="382" spans="1:8" outlineLevel="2">
      <c r="A382" s="6">
        <v>2201</v>
      </c>
      <c r="B382" s="4" t="s">
        <v>114</v>
      </c>
      <c r="C382" s="5">
        <f>SUM(C383:C387)</f>
        <v>12100</v>
      </c>
      <c r="D382" s="5">
        <f>SUM(D383:D387)</f>
        <v>12100</v>
      </c>
      <c r="E382" s="5">
        <f>SUM(E383:E387)</f>
        <v>12100</v>
      </c>
      <c r="H382" s="41">
        <f t="shared" si="28"/>
        <v>12100</v>
      </c>
    </row>
    <row r="383" spans="1:8" outlineLevel="3">
      <c r="A383" s="29"/>
      <c r="B383" s="28" t="s">
        <v>304</v>
      </c>
      <c r="C383" s="30">
        <v>4000</v>
      </c>
      <c r="D383" s="30">
        <f>C383</f>
        <v>4000</v>
      </c>
      <c r="E383" s="30">
        <f>D383</f>
        <v>4000</v>
      </c>
      <c r="H383" s="41">
        <f t="shared" si="28"/>
        <v>4000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>
        <v>100</v>
      </c>
      <c r="D385" s="30">
        <f t="shared" si="40"/>
        <v>100</v>
      </c>
      <c r="E385" s="30">
        <f t="shared" si="40"/>
        <v>100</v>
      </c>
      <c r="H385" s="41">
        <f t="shared" si="28"/>
        <v>100</v>
      </c>
    </row>
    <row r="386" spans="1:8" outlineLevel="3">
      <c r="A386" s="29"/>
      <c r="B386" s="28" t="s">
        <v>307</v>
      </c>
      <c r="C386" s="30">
        <v>5000</v>
      </c>
      <c r="D386" s="30">
        <f t="shared" si="40"/>
        <v>5000</v>
      </c>
      <c r="E386" s="30">
        <f t="shared" si="40"/>
        <v>5000</v>
      </c>
      <c r="H386" s="41">
        <f t="shared" ref="H386:H449" si="41">C386</f>
        <v>5000</v>
      </c>
    </row>
    <row r="387" spans="1:8" outlineLevel="3">
      <c r="A387" s="29"/>
      <c r="B387" s="28" t="s">
        <v>308</v>
      </c>
      <c r="C387" s="30">
        <v>3000</v>
      </c>
      <c r="D387" s="30">
        <f t="shared" si="40"/>
        <v>3000</v>
      </c>
      <c r="E387" s="30">
        <f t="shared" si="40"/>
        <v>3000</v>
      </c>
      <c r="H387" s="41">
        <f t="shared" si="41"/>
        <v>3000</v>
      </c>
    </row>
    <row r="388" spans="1:8" outlineLevel="2">
      <c r="A388" s="6">
        <v>2201</v>
      </c>
      <c r="B388" s="4" t="s">
        <v>309</v>
      </c>
      <c r="C388" s="5">
        <f>SUM(C389:C390)</f>
        <v>7000</v>
      </c>
      <c r="D388" s="5">
        <f>SUM(D389:D390)</f>
        <v>7000</v>
      </c>
      <c r="E388" s="5">
        <f>SUM(E389:E390)</f>
        <v>7000</v>
      </c>
      <c r="H388" s="41">
        <f t="shared" si="41"/>
        <v>7000</v>
      </c>
    </row>
    <row r="389" spans="1:8" outlineLevel="3">
      <c r="A389" s="29"/>
      <c r="B389" s="28" t="s">
        <v>48</v>
      </c>
      <c r="C389" s="30">
        <v>7000</v>
      </c>
      <c r="D389" s="30">
        <f t="shared" ref="D389:E391" si="42">C389</f>
        <v>7000</v>
      </c>
      <c r="E389" s="30">
        <f t="shared" si="42"/>
        <v>7000</v>
      </c>
      <c r="H389" s="41">
        <f t="shared" si="41"/>
        <v>7000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3000</v>
      </c>
      <c r="D391" s="5">
        <f t="shared" si="42"/>
        <v>3000</v>
      </c>
      <c r="E391" s="5">
        <f t="shared" si="42"/>
        <v>3000</v>
      </c>
      <c r="H391" s="41">
        <f t="shared" si="41"/>
        <v>3000</v>
      </c>
    </row>
    <row r="392" spans="1:8" outlineLevel="2" collapsed="1">
      <c r="A392" s="6">
        <v>2201</v>
      </c>
      <c r="B392" s="4" t="s">
        <v>312</v>
      </c>
      <c r="C392" s="5">
        <f>SUM(C393:C394)</f>
        <v>280000</v>
      </c>
      <c r="D392" s="5">
        <f>SUM(D393:D394)</f>
        <v>280000</v>
      </c>
      <c r="E392" s="5">
        <f>SUM(E393:E394)</f>
        <v>280000</v>
      </c>
      <c r="H392" s="41">
        <f t="shared" si="41"/>
        <v>280000</v>
      </c>
    </row>
    <row r="393" spans="1:8" outlineLevel="3">
      <c r="A393" s="29"/>
      <c r="B393" s="28" t="s">
        <v>313</v>
      </c>
      <c r="C393" s="30">
        <v>30000</v>
      </c>
      <c r="D393" s="30">
        <f>C393</f>
        <v>30000</v>
      </c>
      <c r="E393" s="30">
        <f>D393</f>
        <v>30000</v>
      </c>
      <c r="H393" s="41">
        <f t="shared" si="41"/>
        <v>30000</v>
      </c>
    </row>
    <row r="394" spans="1:8" outlineLevel="3">
      <c r="A394" s="29"/>
      <c r="B394" s="28" t="s">
        <v>314</v>
      </c>
      <c r="C394" s="30">
        <v>250000</v>
      </c>
      <c r="D394" s="30">
        <f>C394</f>
        <v>250000</v>
      </c>
      <c r="E394" s="30">
        <f>D394</f>
        <v>250000</v>
      </c>
      <c r="H394" s="41">
        <f t="shared" si="41"/>
        <v>250000</v>
      </c>
    </row>
    <row r="395" spans="1:8" outlineLevel="2">
      <c r="A395" s="6">
        <v>2201</v>
      </c>
      <c r="B395" s="4" t="s">
        <v>115</v>
      </c>
      <c r="C395" s="5">
        <f>SUM(C396:C397)</f>
        <v>2000</v>
      </c>
      <c r="D395" s="5">
        <f>SUM(D396:D397)</f>
        <v>2000</v>
      </c>
      <c r="E395" s="5">
        <f>SUM(E396:E397)</f>
        <v>2000</v>
      </c>
      <c r="H395" s="41">
        <f t="shared" si="41"/>
        <v>2000</v>
      </c>
    </row>
    <row r="396" spans="1:8" outlineLevel="3">
      <c r="A396" s="29"/>
      <c r="B396" s="28" t="s">
        <v>315</v>
      </c>
      <c r="C396" s="30">
        <v>2000</v>
      </c>
      <c r="D396" s="30">
        <f t="shared" ref="D396:E398" si="43">C396</f>
        <v>2000</v>
      </c>
      <c r="E396" s="30">
        <f t="shared" si="43"/>
        <v>2000</v>
      </c>
      <c r="H396" s="41">
        <f t="shared" si="41"/>
        <v>2000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6000</v>
      </c>
      <c r="D398" s="5">
        <f t="shared" si="43"/>
        <v>6000</v>
      </c>
      <c r="E398" s="5">
        <f t="shared" si="43"/>
        <v>6000</v>
      </c>
      <c r="H398" s="41">
        <f t="shared" si="41"/>
        <v>6000</v>
      </c>
    </row>
    <row r="399" spans="1:8" outlineLevel="2" collapsed="1">
      <c r="A399" s="6">
        <v>2201</v>
      </c>
      <c r="B399" s="4" t="s">
        <v>116</v>
      </c>
      <c r="C399" s="5">
        <f>SUM(C400:C403)</f>
        <v>5000</v>
      </c>
      <c r="D399" s="5">
        <f>SUM(D400:D403)</f>
        <v>5000</v>
      </c>
      <c r="E399" s="5">
        <f>SUM(E400:E403)</f>
        <v>5000</v>
      </c>
      <c r="H399" s="41">
        <f t="shared" si="41"/>
        <v>5000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5000</v>
      </c>
      <c r="D402" s="30">
        <f t="shared" si="44"/>
        <v>5000</v>
      </c>
      <c r="E402" s="30">
        <f t="shared" si="44"/>
        <v>5000</v>
      </c>
      <c r="H402" s="41">
        <f t="shared" si="41"/>
        <v>5000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22000</v>
      </c>
      <c r="D404" s="5">
        <f>SUM(D405:D406)</f>
        <v>22000</v>
      </c>
      <c r="E404" s="5">
        <f>SUM(E405:E406)</f>
        <v>22000</v>
      </c>
      <c r="H404" s="41">
        <f t="shared" si="41"/>
        <v>22000</v>
      </c>
    </row>
    <row r="405" spans="1:8" outlineLevel="3">
      <c r="A405" s="29"/>
      <c r="B405" s="28" t="s">
        <v>323</v>
      </c>
      <c r="C405" s="30">
        <v>7000</v>
      </c>
      <c r="D405" s="30">
        <f t="shared" ref="D405:E408" si="45">C405</f>
        <v>7000</v>
      </c>
      <c r="E405" s="30">
        <f t="shared" si="45"/>
        <v>7000</v>
      </c>
      <c r="H405" s="41">
        <f t="shared" si="41"/>
        <v>7000</v>
      </c>
    </row>
    <row r="406" spans="1:8" outlineLevel="3">
      <c r="A406" s="29"/>
      <c r="B406" s="28" t="s">
        <v>324</v>
      </c>
      <c r="C406" s="30">
        <v>15000</v>
      </c>
      <c r="D406" s="30">
        <f t="shared" si="45"/>
        <v>15000</v>
      </c>
      <c r="E406" s="30">
        <f t="shared" si="45"/>
        <v>15000</v>
      </c>
      <c r="H406" s="41">
        <f t="shared" si="41"/>
        <v>15000</v>
      </c>
    </row>
    <row r="407" spans="1:8" outlineLevel="2">
      <c r="A407" s="6">
        <v>2201</v>
      </c>
      <c r="B407" s="4" t="s">
        <v>325</v>
      </c>
      <c r="C407" s="5">
        <v>2000</v>
      </c>
      <c r="D407" s="5">
        <f t="shared" si="45"/>
        <v>2000</v>
      </c>
      <c r="E407" s="5">
        <f t="shared" si="45"/>
        <v>2000</v>
      </c>
      <c r="H407" s="41">
        <f t="shared" si="41"/>
        <v>2000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12000</v>
      </c>
      <c r="D409" s="5">
        <f>SUM(D410:D411)</f>
        <v>12000</v>
      </c>
      <c r="E409" s="5">
        <f>SUM(E410:E411)</f>
        <v>12000</v>
      </c>
      <c r="H409" s="41">
        <f t="shared" si="41"/>
        <v>12000</v>
      </c>
    </row>
    <row r="410" spans="1:8" outlineLevel="3" collapsed="1">
      <c r="A410" s="29"/>
      <c r="B410" s="28" t="s">
        <v>49</v>
      </c>
      <c r="C410" s="30">
        <v>12000</v>
      </c>
      <c r="D410" s="30">
        <f>C410</f>
        <v>12000</v>
      </c>
      <c r="E410" s="30">
        <f>D410</f>
        <v>12000</v>
      </c>
      <c r="H410" s="41">
        <f t="shared" si="41"/>
        <v>12000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22000</v>
      </c>
      <c r="D412" s="5">
        <f>SUM(D413:D414)</f>
        <v>22000</v>
      </c>
      <c r="E412" s="5">
        <f>SUM(E413:E414)</f>
        <v>22000</v>
      </c>
      <c r="H412" s="41">
        <f t="shared" si="41"/>
        <v>22000</v>
      </c>
    </row>
    <row r="413" spans="1:8" outlineLevel="3" collapsed="1">
      <c r="A413" s="29"/>
      <c r="B413" s="28" t="s">
        <v>328</v>
      </c>
      <c r="C413" s="30">
        <v>22000</v>
      </c>
      <c r="D413" s="30">
        <f t="shared" ref="D413:E415" si="46">C413</f>
        <v>22000</v>
      </c>
      <c r="E413" s="30">
        <f t="shared" si="46"/>
        <v>22000</v>
      </c>
      <c r="H413" s="41">
        <f t="shared" si="41"/>
        <v>22000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4000</v>
      </c>
      <c r="D415" s="5">
        <f t="shared" si="46"/>
        <v>4000</v>
      </c>
      <c r="E415" s="5">
        <f t="shared" si="46"/>
        <v>4000</v>
      </c>
      <c r="H415" s="41">
        <f t="shared" si="41"/>
        <v>4000</v>
      </c>
    </row>
    <row r="416" spans="1:8" outlineLevel="2" collapsed="1">
      <c r="A416" s="6">
        <v>2201</v>
      </c>
      <c r="B416" s="4" t="s">
        <v>332</v>
      </c>
      <c r="C416" s="5">
        <f>SUM(C417:C418)</f>
        <v>10000</v>
      </c>
      <c r="D416" s="5">
        <f>SUM(D417:D418)</f>
        <v>10000</v>
      </c>
      <c r="E416" s="5">
        <f>SUM(E417:E418)</f>
        <v>10000</v>
      </c>
      <c r="H416" s="41">
        <f t="shared" si="41"/>
        <v>10000</v>
      </c>
    </row>
    <row r="417" spans="1:8" outlineLevel="3" collapsed="1">
      <c r="A417" s="29"/>
      <c r="B417" s="28" t="s">
        <v>330</v>
      </c>
      <c r="C417" s="30">
        <v>8000</v>
      </c>
      <c r="D417" s="30">
        <f t="shared" ref="D417:E421" si="47">C417</f>
        <v>8000</v>
      </c>
      <c r="E417" s="30">
        <f t="shared" si="47"/>
        <v>8000</v>
      </c>
      <c r="H417" s="41">
        <f t="shared" si="41"/>
        <v>8000</v>
      </c>
    </row>
    <row r="418" spans="1:8" outlineLevel="3">
      <c r="A418" s="29"/>
      <c r="B418" s="28" t="s">
        <v>331</v>
      </c>
      <c r="C418" s="30">
        <v>2000</v>
      </c>
      <c r="D418" s="30">
        <f t="shared" si="47"/>
        <v>2000</v>
      </c>
      <c r="E418" s="30">
        <f t="shared" si="47"/>
        <v>2000</v>
      </c>
      <c r="H418" s="41">
        <f t="shared" si="41"/>
        <v>2000</v>
      </c>
    </row>
    <row r="419" spans="1:8" outlineLevel="2">
      <c r="A419" s="6">
        <v>2201</v>
      </c>
      <c r="B419" s="4" t="s">
        <v>333</v>
      </c>
      <c r="C419" s="5">
        <v>5000</v>
      </c>
      <c r="D419" s="5">
        <f t="shared" si="47"/>
        <v>5000</v>
      </c>
      <c r="E419" s="5">
        <f t="shared" si="47"/>
        <v>5000</v>
      </c>
      <c r="H419" s="41">
        <f t="shared" si="41"/>
        <v>5000</v>
      </c>
    </row>
    <row r="420" spans="1:8" outlineLevel="2">
      <c r="A420" s="6">
        <v>2201</v>
      </c>
      <c r="B420" s="4" t="s">
        <v>334</v>
      </c>
      <c r="C420" s="5">
        <v>3000</v>
      </c>
      <c r="D420" s="5">
        <f t="shared" si="47"/>
        <v>3000</v>
      </c>
      <c r="E420" s="5">
        <f t="shared" si="47"/>
        <v>3000</v>
      </c>
      <c r="H420" s="41">
        <f t="shared" si="41"/>
        <v>3000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53480</v>
      </c>
      <c r="D422" s="5">
        <f>SUM(D423:D428)</f>
        <v>53480</v>
      </c>
      <c r="E422" s="5">
        <f>SUM(E423:E428)</f>
        <v>53480</v>
      </c>
      <c r="H422" s="41">
        <f t="shared" si="41"/>
        <v>53480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1000</v>
      </c>
      <c r="D424" s="30">
        <f t="shared" ref="D424:E428" si="48">C424</f>
        <v>1000</v>
      </c>
      <c r="E424" s="30">
        <f t="shared" si="48"/>
        <v>1000</v>
      </c>
      <c r="H424" s="41">
        <f t="shared" si="41"/>
        <v>1000</v>
      </c>
    </row>
    <row r="425" spans="1:8" outlineLevel="3">
      <c r="A425" s="29"/>
      <c r="B425" s="28" t="s">
        <v>338</v>
      </c>
      <c r="C425" s="30">
        <v>1800</v>
      </c>
      <c r="D425" s="30">
        <f t="shared" si="48"/>
        <v>1800</v>
      </c>
      <c r="E425" s="30">
        <f t="shared" si="48"/>
        <v>1800</v>
      </c>
      <c r="H425" s="41">
        <f t="shared" si="41"/>
        <v>1800</v>
      </c>
    </row>
    <row r="426" spans="1:8" outlineLevel="3">
      <c r="A426" s="29"/>
      <c r="B426" s="28" t="s">
        <v>339</v>
      </c>
      <c r="C426" s="30">
        <v>34680</v>
      </c>
      <c r="D426" s="30">
        <f t="shared" si="48"/>
        <v>34680</v>
      </c>
      <c r="E426" s="30">
        <f t="shared" si="48"/>
        <v>34680</v>
      </c>
      <c r="H426" s="41">
        <f t="shared" si="41"/>
        <v>34680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16000</v>
      </c>
      <c r="D428" s="30">
        <f t="shared" si="48"/>
        <v>16000</v>
      </c>
      <c r="E428" s="30">
        <f t="shared" si="48"/>
        <v>16000</v>
      </c>
      <c r="H428" s="41">
        <f t="shared" si="41"/>
        <v>16000</v>
      </c>
    </row>
    <row r="429" spans="1:8" outlineLevel="2">
      <c r="A429" s="6">
        <v>2201</v>
      </c>
      <c r="B429" s="4" t="s">
        <v>342</v>
      </c>
      <c r="C429" s="5">
        <f>SUM(C430:C442)</f>
        <v>1037000</v>
      </c>
      <c r="D429" s="5">
        <f>SUM(D430:D442)</f>
        <v>1037000</v>
      </c>
      <c r="E429" s="5">
        <f>SUM(E430:E442)</f>
        <v>1037000</v>
      </c>
      <c r="H429" s="41">
        <f t="shared" si="41"/>
        <v>1037000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200000</v>
      </c>
      <c r="D431" s="30">
        <f t="shared" ref="D431:E442" si="49">C431</f>
        <v>200000</v>
      </c>
      <c r="E431" s="30">
        <f t="shared" si="49"/>
        <v>200000</v>
      </c>
      <c r="H431" s="41">
        <f t="shared" si="41"/>
        <v>200000</v>
      </c>
    </row>
    <row r="432" spans="1:8" outlineLevel="3">
      <c r="A432" s="29"/>
      <c r="B432" s="28" t="s">
        <v>345</v>
      </c>
      <c r="C432" s="30">
        <v>200000</v>
      </c>
      <c r="D432" s="30">
        <f t="shared" si="49"/>
        <v>200000</v>
      </c>
      <c r="E432" s="30">
        <f t="shared" si="49"/>
        <v>200000</v>
      </c>
      <c r="H432" s="41">
        <f t="shared" si="41"/>
        <v>200000</v>
      </c>
    </row>
    <row r="433" spans="1:8" outlineLevel="3">
      <c r="A433" s="29"/>
      <c r="B433" s="28" t="s">
        <v>346</v>
      </c>
      <c r="C433" s="30">
        <v>14000</v>
      </c>
      <c r="D433" s="30">
        <f t="shared" si="49"/>
        <v>14000</v>
      </c>
      <c r="E433" s="30">
        <f t="shared" si="49"/>
        <v>14000</v>
      </c>
      <c r="H433" s="41">
        <f t="shared" si="41"/>
        <v>14000</v>
      </c>
    </row>
    <row r="434" spans="1:8" outlineLevel="3">
      <c r="A434" s="29"/>
      <c r="B434" s="28" t="s">
        <v>347</v>
      </c>
      <c r="C434" s="30">
        <v>15000</v>
      </c>
      <c r="D434" s="30">
        <f t="shared" si="49"/>
        <v>15000</v>
      </c>
      <c r="E434" s="30">
        <f t="shared" si="49"/>
        <v>15000</v>
      </c>
      <c r="H434" s="41">
        <f t="shared" si="41"/>
        <v>15000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138000</v>
      </c>
      <c r="D439" s="30">
        <f t="shared" si="49"/>
        <v>138000</v>
      </c>
      <c r="E439" s="30">
        <f t="shared" si="49"/>
        <v>138000</v>
      </c>
      <c r="H439" s="41">
        <f t="shared" si="41"/>
        <v>138000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120000</v>
      </c>
      <c r="D441" s="30">
        <f t="shared" si="49"/>
        <v>120000</v>
      </c>
      <c r="E441" s="30">
        <f t="shared" si="49"/>
        <v>120000</v>
      </c>
      <c r="H441" s="41">
        <f t="shared" si="41"/>
        <v>120000</v>
      </c>
    </row>
    <row r="442" spans="1:8" outlineLevel="3">
      <c r="A442" s="29"/>
      <c r="B442" s="28" t="s">
        <v>355</v>
      </c>
      <c r="C442" s="30">
        <v>350000</v>
      </c>
      <c r="D442" s="30">
        <f t="shared" si="49"/>
        <v>350000</v>
      </c>
      <c r="E442" s="30">
        <f t="shared" si="49"/>
        <v>350000</v>
      </c>
      <c r="H442" s="41">
        <f t="shared" si="41"/>
        <v>350000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3" t="s">
        <v>357</v>
      </c>
      <c r="B444" s="184"/>
      <c r="C444" s="32">
        <f>C445+C454+C455+C459+C462+C463+C468+C474+C477+C480+C481+C450</f>
        <v>1433000</v>
      </c>
      <c r="D444" s="32">
        <f>D445+D454+D455+D459+D462+D463+D468+D474+D477+D480+D481+D450</f>
        <v>1433000</v>
      </c>
      <c r="E444" s="32">
        <f>E445+E454+E455+E459+E462+E463+E468+E474+E477+E480+E481+E450</f>
        <v>1433000</v>
      </c>
      <c r="H444" s="41">
        <f t="shared" si="41"/>
        <v>1433000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351000</v>
      </c>
      <c r="D445" s="5">
        <f>SUM(D446:D449)</f>
        <v>351000</v>
      </c>
      <c r="E445" s="5">
        <f>SUM(E446:E449)</f>
        <v>351000</v>
      </c>
      <c r="H445" s="41">
        <f t="shared" si="41"/>
        <v>351000</v>
      </c>
    </row>
    <row r="446" spans="1:8" ht="15" customHeight="1" outlineLevel="3">
      <c r="A446" s="28"/>
      <c r="B446" s="28" t="s">
        <v>359</v>
      </c>
      <c r="C446" s="30">
        <v>13000</v>
      </c>
      <c r="D446" s="30">
        <f>C446</f>
        <v>13000</v>
      </c>
      <c r="E446" s="30">
        <f>D446</f>
        <v>13000</v>
      </c>
      <c r="H446" s="41">
        <f t="shared" si="41"/>
        <v>13000</v>
      </c>
    </row>
    <row r="447" spans="1:8" ht="15" customHeight="1" outlineLevel="3">
      <c r="A447" s="28"/>
      <c r="B447" s="28" t="s">
        <v>360</v>
      </c>
      <c r="C447" s="30">
        <v>40000</v>
      </c>
      <c r="D447" s="30">
        <f t="shared" ref="D447:E449" si="50">C447</f>
        <v>40000</v>
      </c>
      <c r="E447" s="30">
        <f t="shared" si="50"/>
        <v>40000</v>
      </c>
      <c r="H447" s="41">
        <f t="shared" si="41"/>
        <v>40000</v>
      </c>
    </row>
    <row r="448" spans="1:8" ht="15" customHeight="1" outlineLevel="3">
      <c r="A448" s="28"/>
      <c r="B448" s="28" t="s">
        <v>361</v>
      </c>
      <c r="C448" s="30">
        <v>18000</v>
      </c>
      <c r="D448" s="30">
        <f t="shared" si="50"/>
        <v>18000</v>
      </c>
      <c r="E448" s="30">
        <f t="shared" si="50"/>
        <v>18000</v>
      </c>
      <c r="H448" s="41">
        <f t="shared" si="41"/>
        <v>18000</v>
      </c>
    </row>
    <row r="449" spans="1:8" ht="15" customHeight="1" outlineLevel="3">
      <c r="A449" s="28"/>
      <c r="B449" s="28" t="s">
        <v>362</v>
      </c>
      <c r="C449" s="30">
        <v>280000</v>
      </c>
      <c r="D449" s="30">
        <f t="shared" si="50"/>
        <v>280000</v>
      </c>
      <c r="E449" s="30">
        <f t="shared" si="50"/>
        <v>280000</v>
      </c>
      <c r="H449" s="41">
        <f t="shared" si="41"/>
        <v>280000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660000</v>
      </c>
      <c r="D450" s="5">
        <f>SUM(D451:D453)</f>
        <v>660000</v>
      </c>
      <c r="E450" s="5">
        <f>SUM(E451:E453)</f>
        <v>660000</v>
      </c>
      <c r="H450" s="41">
        <f t="shared" ref="H450:H513" si="51">C450</f>
        <v>660000</v>
      </c>
    </row>
    <row r="451" spans="1:8" ht="15" customHeight="1" outlineLevel="3">
      <c r="A451" s="28"/>
      <c r="B451" s="28" t="s">
        <v>364</v>
      </c>
      <c r="C451" s="30">
        <v>570000</v>
      </c>
      <c r="D451" s="30">
        <f t="shared" ref="D451:E454" si="52">C451</f>
        <v>570000</v>
      </c>
      <c r="E451" s="30">
        <f t="shared" si="52"/>
        <v>570000</v>
      </c>
      <c r="H451" s="41">
        <f t="shared" si="51"/>
        <v>570000</v>
      </c>
    </row>
    <row r="452" spans="1:8" ht="15" customHeight="1" outlineLevel="3">
      <c r="A452" s="28"/>
      <c r="B452" s="28" t="s">
        <v>365</v>
      </c>
      <c r="C452" s="30">
        <v>60000</v>
      </c>
      <c r="D452" s="30">
        <f t="shared" si="52"/>
        <v>60000</v>
      </c>
      <c r="E452" s="30">
        <f t="shared" si="52"/>
        <v>60000</v>
      </c>
      <c r="H452" s="41">
        <f t="shared" si="51"/>
        <v>60000</v>
      </c>
    </row>
    <row r="453" spans="1:8" ht="15" customHeight="1" outlineLevel="3">
      <c r="A453" s="28"/>
      <c r="B453" s="28" t="s">
        <v>366</v>
      </c>
      <c r="C453" s="30">
        <v>30000</v>
      </c>
      <c r="D453" s="30">
        <f t="shared" si="52"/>
        <v>30000</v>
      </c>
      <c r="E453" s="30">
        <f t="shared" si="52"/>
        <v>30000</v>
      </c>
      <c r="H453" s="41">
        <f t="shared" si="51"/>
        <v>30000</v>
      </c>
    </row>
    <row r="454" spans="1:8" ht="15" customHeight="1" outlineLevel="2">
      <c r="A454" s="6">
        <v>2202</v>
      </c>
      <c r="B454" s="4" t="s">
        <v>51</v>
      </c>
      <c r="C454" s="5">
        <v>100000</v>
      </c>
      <c r="D454" s="5">
        <f t="shared" si="52"/>
        <v>100000</v>
      </c>
      <c r="E454" s="5">
        <f t="shared" si="52"/>
        <v>100000</v>
      </c>
      <c r="H454" s="41">
        <f t="shared" si="51"/>
        <v>100000</v>
      </c>
    </row>
    <row r="455" spans="1:8" outlineLevel="2">
      <c r="A455" s="6">
        <v>2202</v>
      </c>
      <c r="B455" s="4" t="s">
        <v>120</v>
      </c>
      <c r="C455" s="5">
        <f>SUM(C456:C458)</f>
        <v>78000</v>
      </c>
      <c r="D455" s="5">
        <f>SUM(D456:D458)</f>
        <v>78000</v>
      </c>
      <c r="E455" s="5">
        <f>SUM(E456:E458)</f>
        <v>78000</v>
      </c>
      <c r="H455" s="41">
        <f t="shared" si="51"/>
        <v>78000</v>
      </c>
    </row>
    <row r="456" spans="1:8" ht="15" customHeight="1" outlineLevel="3">
      <c r="A456" s="28"/>
      <c r="B456" s="28" t="s">
        <v>367</v>
      </c>
      <c r="C456" s="30">
        <v>60000</v>
      </c>
      <c r="D456" s="30">
        <f t="shared" ref="D456:E458" si="53">C456</f>
        <v>60000</v>
      </c>
      <c r="E456" s="30">
        <f t="shared" si="53"/>
        <v>60000</v>
      </c>
      <c r="H456" s="41">
        <f t="shared" si="51"/>
        <v>60000</v>
      </c>
    </row>
    <row r="457" spans="1:8" ht="15" customHeight="1" outlineLevel="3">
      <c r="A457" s="28"/>
      <c r="B457" s="28" t="s">
        <v>368</v>
      </c>
      <c r="C457" s="30">
        <v>15000</v>
      </c>
      <c r="D457" s="30">
        <f t="shared" si="53"/>
        <v>15000</v>
      </c>
      <c r="E457" s="30">
        <f t="shared" si="53"/>
        <v>15000</v>
      </c>
      <c r="H457" s="41">
        <f t="shared" si="51"/>
        <v>15000</v>
      </c>
    </row>
    <row r="458" spans="1:8" ht="15" customHeight="1" outlineLevel="3">
      <c r="A458" s="28"/>
      <c r="B458" s="28" t="s">
        <v>361</v>
      </c>
      <c r="C458" s="30">
        <v>3000</v>
      </c>
      <c r="D458" s="30">
        <f t="shared" si="53"/>
        <v>3000</v>
      </c>
      <c r="E458" s="30">
        <f t="shared" si="53"/>
        <v>3000</v>
      </c>
      <c r="H458" s="41">
        <f t="shared" si="51"/>
        <v>3000</v>
      </c>
    </row>
    <row r="459" spans="1:8" outlineLevel="2">
      <c r="A459" s="6">
        <v>2202</v>
      </c>
      <c r="B459" s="4" t="s">
        <v>121</v>
      </c>
      <c r="C459" s="5">
        <f>SUM(C460:C461)</f>
        <v>54000</v>
      </c>
      <c r="D459" s="5">
        <f>SUM(D460:D461)</f>
        <v>54000</v>
      </c>
      <c r="E459" s="5">
        <f>SUM(E460:E461)</f>
        <v>54000</v>
      </c>
      <c r="H459" s="41">
        <f t="shared" si="51"/>
        <v>54000</v>
      </c>
    </row>
    <row r="460" spans="1:8" ht="15" customHeight="1" outlineLevel="3">
      <c r="A460" s="28"/>
      <c r="B460" s="28" t="s">
        <v>369</v>
      </c>
      <c r="C460" s="30">
        <v>50000</v>
      </c>
      <c r="D460" s="30">
        <f t="shared" ref="D460:E462" si="54">C460</f>
        <v>50000</v>
      </c>
      <c r="E460" s="30">
        <f t="shared" si="54"/>
        <v>50000</v>
      </c>
      <c r="H460" s="41">
        <f t="shared" si="51"/>
        <v>50000</v>
      </c>
    </row>
    <row r="461" spans="1:8" ht="15" customHeight="1" outlineLevel="3">
      <c r="A461" s="28"/>
      <c r="B461" s="28" t="s">
        <v>370</v>
      </c>
      <c r="C461" s="30">
        <v>4000</v>
      </c>
      <c r="D461" s="30">
        <f t="shared" si="54"/>
        <v>4000</v>
      </c>
      <c r="E461" s="30">
        <f t="shared" si="54"/>
        <v>4000</v>
      </c>
      <c r="H461" s="41">
        <f t="shared" si="51"/>
        <v>4000</v>
      </c>
    </row>
    <row r="462" spans="1:8" outlineLevel="2">
      <c r="A462" s="6">
        <v>2202</v>
      </c>
      <c r="B462" s="4" t="s">
        <v>371</v>
      </c>
      <c r="C462" s="5">
        <v>10000</v>
      </c>
      <c r="D462" s="5">
        <f t="shared" si="54"/>
        <v>10000</v>
      </c>
      <c r="E462" s="5">
        <f t="shared" si="54"/>
        <v>10000</v>
      </c>
      <c r="H462" s="41">
        <f t="shared" si="51"/>
        <v>10000</v>
      </c>
    </row>
    <row r="463" spans="1:8" outlineLevel="2" collapsed="1">
      <c r="A463" s="6">
        <v>2202</v>
      </c>
      <c r="B463" s="4" t="s">
        <v>372</v>
      </c>
      <c r="C463" s="5">
        <f>SUM(C464:C467)</f>
        <v>12000</v>
      </c>
      <c r="D463" s="5">
        <f>SUM(D464:D467)</f>
        <v>12000</v>
      </c>
      <c r="E463" s="5">
        <f>SUM(E464:E467)</f>
        <v>12000</v>
      </c>
      <c r="H463" s="41">
        <f t="shared" si="51"/>
        <v>12000</v>
      </c>
    </row>
    <row r="464" spans="1:8" ht="15" customHeight="1" outlineLevel="3">
      <c r="A464" s="28"/>
      <c r="B464" s="28" t="s">
        <v>373</v>
      </c>
      <c r="C464" s="30">
        <v>3000</v>
      </c>
      <c r="D464" s="30">
        <f>C464</f>
        <v>3000</v>
      </c>
      <c r="E464" s="30">
        <f>D464</f>
        <v>3000</v>
      </c>
      <c r="H464" s="41">
        <f t="shared" si="51"/>
        <v>3000</v>
      </c>
    </row>
    <row r="465" spans="1:8" ht="15" customHeight="1" outlineLevel="3">
      <c r="A465" s="28"/>
      <c r="B465" s="28" t="s">
        <v>374</v>
      </c>
      <c r="C465" s="30">
        <v>3000</v>
      </c>
      <c r="D465" s="30">
        <f t="shared" ref="D465:E467" si="55">C465</f>
        <v>3000</v>
      </c>
      <c r="E465" s="30">
        <f t="shared" si="55"/>
        <v>3000</v>
      </c>
      <c r="H465" s="41">
        <f t="shared" si="51"/>
        <v>3000</v>
      </c>
    </row>
    <row r="466" spans="1:8" ht="15" customHeight="1" outlineLevel="3">
      <c r="A466" s="28"/>
      <c r="B466" s="28" t="s">
        <v>375</v>
      </c>
      <c r="C466" s="30">
        <v>3000</v>
      </c>
      <c r="D466" s="30">
        <f t="shared" si="55"/>
        <v>3000</v>
      </c>
      <c r="E466" s="30">
        <f t="shared" si="55"/>
        <v>3000</v>
      </c>
      <c r="H466" s="41">
        <f t="shared" si="51"/>
        <v>3000</v>
      </c>
    </row>
    <row r="467" spans="1:8" ht="15" customHeight="1" outlineLevel="3">
      <c r="A467" s="28"/>
      <c r="B467" s="28" t="s">
        <v>376</v>
      </c>
      <c r="C467" s="30">
        <v>3000</v>
      </c>
      <c r="D467" s="30">
        <f t="shared" si="55"/>
        <v>3000</v>
      </c>
      <c r="E467" s="30">
        <f t="shared" si="55"/>
        <v>3000</v>
      </c>
      <c r="H467" s="41">
        <f t="shared" si="51"/>
        <v>3000</v>
      </c>
    </row>
    <row r="468" spans="1:8" outlineLevel="2">
      <c r="A468" s="6">
        <v>2202</v>
      </c>
      <c r="B468" s="4" t="s">
        <v>377</v>
      </c>
      <c r="C468" s="5">
        <f>SUM(C469:C473)</f>
        <v>37000</v>
      </c>
      <c r="D468" s="5">
        <f>SUM(D469:D473)</f>
        <v>37000</v>
      </c>
      <c r="E468" s="5">
        <f>SUM(E469:E473)</f>
        <v>37000</v>
      </c>
      <c r="H468" s="41">
        <f t="shared" si="51"/>
        <v>37000</v>
      </c>
    </row>
    <row r="469" spans="1:8" ht="15" customHeight="1" outlineLevel="3">
      <c r="A469" s="28"/>
      <c r="B469" s="28" t="s">
        <v>378</v>
      </c>
      <c r="C469" s="30">
        <v>5000</v>
      </c>
      <c r="D469" s="30">
        <f>C469</f>
        <v>5000</v>
      </c>
      <c r="E469" s="30">
        <f>D469</f>
        <v>5000</v>
      </c>
      <c r="H469" s="41">
        <f t="shared" si="51"/>
        <v>5000</v>
      </c>
    </row>
    <row r="470" spans="1:8" ht="15" customHeight="1" outlineLevel="3">
      <c r="A470" s="28"/>
      <c r="B470" s="28" t="s">
        <v>379</v>
      </c>
      <c r="C470" s="30">
        <v>12000</v>
      </c>
      <c r="D470" s="30">
        <f t="shared" ref="D470:E473" si="56">C470</f>
        <v>12000</v>
      </c>
      <c r="E470" s="30">
        <f t="shared" si="56"/>
        <v>12000</v>
      </c>
      <c r="H470" s="41">
        <f t="shared" si="51"/>
        <v>12000</v>
      </c>
    </row>
    <row r="471" spans="1:8" ht="15" customHeight="1" outlineLevel="3">
      <c r="A471" s="28"/>
      <c r="B471" s="28" t="s">
        <v>380</v>
      </c>
      <c r="C471" s="30">
        <v>5000</v>
      </c>
      <c r="D471" s="30">
        <f t="shared" si="56"/>
        <v>5000</v>
      </c>
      <c r="E471" s="30">
        <f t="shared" si="56"/>
        <v>5000</v>
      </c>
      <c r="H471" s="41">
        <f t="shared" si="51"/>
        <v>5000</v>
      </c>
    </row>
    <row r="472" spans="1:8" ht="15" customHeight="1" outlineLevel="3">
      <c r="A472" s="28"/>
      <c r="B472" s="28" t="s">
        <v>381</v>
      </c>
      <c r="C472" s="30">
        <v>5000</v>
      </c>
      <c r="D472" s="30">
        <f t="shared" si="56"/>
        <v>5000</v>
      </c>
      <c r="E472" s="30">
        <f t="shared" si="56"/>
        <v>5000</v>
      </c>
      <c r="H472" s="41">
        <f t="shared" si="51"/>
        <v>5000</v>
      </c>
    </row>
    <row r="473" spans="1:8" ht="15" customHeight="1" outlineLevel="3">
      <c r="A473" s="28"/>
      <c r="B473" s="28" t="s">
        <v>382</v>
      </c>
      <c r="C473" s="30">
        <v>10000</v>
      </c>
      <c r="D473" s="30">
        <f t="shared" si="56"/>
        <v>10000</v>
      </c>
      <c r="E473" s="30">
        <f t="shared" si="56"/>
        <v>10000</v>
      </c>
      <c r="H473" s="41">
        <f t="shared" si="51"/>
        <v>10000</v>
      </c>
    </row>
    <row r="474" spans="1:8" outlineLevel="2">
      <c r="A474" s="6">
        <v>2202</v>
      </c>
      <c r="B474" s="4" t="s">
        <v>122</v>
      </c>
      <c r="C474" s="5">
        <f>SUM(C475:C476)</f>
        <v>40000</v>
      </c>
      <c r="D474" s="5">
        <f>SUM(D475:D476)</f>
        <v>40000</v>
      </c>
      <c r="E474" s="5">
        <f>SUM(E475:E476)</f>
        <v>40000</v>
      </c>
      <c r="H474" s="41">
        <f t="shared" si="51"/>
        <v>40000</v>
      </c>
    </row>
    <row r="475" spans="1:8" ht="15" customHeight="1" outlineLevel="3">
      <c r="A475" s="28"/>
      <c r="B475" s="28" t="s">
        <v>383</v>
      </c>
      <c r="C475" s="30">
        <v>30000</v>
      </c>
      <c r="D475" s="30">
        <f>C475</f>
        <v>30000</v>
      </c>
      <c r="E475" s="30">
        <f>D475</f>
        <v>30000</v>
      </c>
      <c r="H475" s="41">
        <f t="shared" si="51"/>
        <v>30000</v>
      </c>
    </row>
    <row r="476" spans="1:8" ht="15" customHeight="1" outlineLevel="3">
      <c r="A476" s="28"/>
      <c r="B476" s="28" t="s">
        <v>384</v>
      </c>
      <c r="C476" s="30">
        <v>10000</v>
      </c>
      <c r="D476" s="30">
        <f>C476</f>
        <v>10000</v>
      </c>
      <c r="E476" s="30">
        <f>D476</f>
        <v>10000</v>
      </c>
      <c r="H476" s="41">
        <f t="shared" si="51"/>
        <v>10000</v>
      </c>
    </row>
    <row r="477" spans="1:8" outlineLevel="2">
      <c r="A477" s="6">
        <v>2202</v>
      </c>
      <c r="B477" s="4" t="s">
        <v>385</v>
      </c>
      <c r="C477" s="5">
        <f>SUM(C478:C479)</f>
        <v>28000</v>
      </c>
      <c r="D477" s="5">
        <f>SUM(D478:D479)</f>
        <v>28000</v>
      </c>
      <c r="E477" s="5">
        <f>SUM(E478:E479)</f>
        <v>28000</v>
      </c>
      <c r="H477" s="41">
        <f t="shared" si="51"/>
        <v>28000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28000</v>
      </c>
      <c r="D479" s="30">
        <f t="shared" si="57"/>
        <v>28000</v>
      </c>
      <c r="E479" s="30">
        <f t="shared" si="57"/>
        <v>28000</v>
      </c>
      <c r="H479" s="41">
        <f t="shared" si="51"/>
        <v>28000</v>
      </c>
    </row>
    <row r="480" spans="1:8" outlineLevel="2">
      <c r="A480" s="6">
        <v>2202</v>
      </c>
      <c r="B480" s="4" t="s">
        <v>386</v>
      </c>
      <c r="C480" s="5">
        <v>60000</v>
      </c>
      <c r="D480" s="5">
        <f t="shared" si="57"/>
        <v>60000</v>
      </c>
      <c r="E480" s="5">
        <f t="shared" si="57"/>
        <v>60000</v>
      </c>
      <c r="H480" s="41">
        <f t="shared" si="51"/>
        <v>60000</v>
      </c>
    </row>
    <row r="481" spans="1:10" outlineLevel="2" collapsed="1">
      <c r="A481" s="6">
        <v>2202</v>
      </c>
      <c r="B481" s="4" t="s">
        <v>387</v>
      </c>
      <c r="C481" s="5">
        <v>3000</v>
      </c>
      <c r="D481" s="5">
        <f t="shared" si="57"/>
        <v>3000</v>
      </c>
      <c r="E481" s="5">
        <f t="shared" si="57"/>
        <v>3000</v>
      </c>
      <c r="H481" s="41">
        <f t="shared" si="51"/>
        <v>3000</v>
      </c>
    </row>
    <row r="482" spans="1:10" outlineLevel="1">
      <c r="A482" s="183" t="s">
        <v>388</v>
      </c>
      <c r="B482" s="18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9" t="s">
        <v>389</v>
      </c>
      <c r="B483" s="190"/>
      <c r="C483" s="35">
        <f>C484+C504+C509+C522+C528+C538</f>
        <v>978000</v>
      </c>
      <c r="D483" s="35">
        <f>D484+D504+D509+D522+D528+D538</f>
        <v>978000</v>
      </c>
      <c r="E483" s="35">
        <f>E484+E504+E509+E522+E528+E538</f>
        <v>978000</v>
      </c>
      <c r="G483" s="39" t="s">
        <v>592</v>
      </c>
      <c r="H483" s="41">
        <f t="shared" si="51"/>
        <v>978000</v>
      </c>
      <c r="I483" s="42"/>
      <c r="J483" s="40" t="b">
        <f>AND(H483=I483)</f>
        <v>0</v>
      </c>
    </row>
    <row r="484" spans="1:10" outlineLevel="1">
      <c r="A484" s="183" t="s">
        <v>390</v>
      </c>
      <c r="B484" s="184"/>
      <c r="C484" s="32">
        <f>C485+C486+C490+C491+C494+C497+C500+C501+C502+C503</f>
        <v>560000</v>
      </c>
      <c r="D484" s="32">
        <f>D485+D486+D490+D491+D494+D497+D500+D501+D502+D503</f>
        <v>560000</v>
      </c>
      <c r="E484" s="32">
        <f>E485+E486+E490+E491+E494+E497+E500+E501+E502+E503</f>
        <v>560000</v>
      </c>
      <c r="H484" s="41">
        <f t="shared" si="51"/>
        <v>560000</v>
      </c>
    </row>
    <row r="485" spans="1:10" outlineLevel="2">
      <c r="A485" s="6">
        <v>3302</v>
      </c>
      <c r="B485" s="4" t="s">
        <v>391</v>
      </c>
      <c r="C485" s="5">
        <v>40000</v>
      </c>
      <c r="D485" s="5">
        <f>C485</f>
        <v>40000</v>
      </c>
      <c r="E485" s="5">
        <f>D485</f>
        <v>40000</v>
      </c>
      <c r="H485" s="41">
        <f t="shared" si="51"/>
        <v>40000</v>
      </c>
    </row>
    <row r="486" spans="1:10" outlineLevel="2">
      <c r="A486" s="6">
        <v>3302</v>
      </c>
      <c r="B486" s="4" t="s">
        <v>392</v>
      </c>
      <c r="C486" s="5">
        <f>SUM(C487:C489)</f>
        <v>237000</v>
      </c>
      <c r="D486" s="5">
        <f>SUM(D487:D489)</f>
        <v>237000</v>
      </c>
      <c r="E486" s="5">
        <f>SUM(E487:E489)</f>
        <v>237000</v>
      </c>
      <c r="H486" s="41">
        <f t="shared" si="51"/>
        <v>237000</v>
      </c>
    </row>
    <row r="487" spans="1:10" ht="15" customHeight="1" outlineLevel="3">
      <c r="A487" s="28"/>
      <c r="B487" s="28" t="s">
        <v>393</v>
      </c>
      <c r="C487" s="30">
        <v>120000</v>
      </c>
      <c r="D487" s="30">
        <f t="shared" ref="D487:E490" si="58">C487</f>
        <v>120000</v>
      </c>
      <c r="E487" s="30">
        <f t="shared" si="58"/>
        <v>120000</v>
      </c>
      <c r="H487" s="41">
        <f t="shared" si="51"/>
        <v>120000</v>
      </c>
    </row>
    <row r="488" spans="1:10" ht="15" customHeight="1" outlineLevel="3">
      <c r="A488" s="28"/>
      <c r="B488" s="28" t="s">
        <v>394</v>
      </c>
      <c r="C488" s="30">
        <v>112000</v>
      </c>
      <c r="D488" s="30">
        <f t="shared" si="58"/>
        <v>112000</v>
      </c>
      <c r="E488" s="30">
        <f t="shared" si="58"/>
        <v>112000</v>
      </c>
      <c r="H488" s="41">
        <f t="shared" si="51"/>
        <v>112000</v>
      </c>
    </row>
    <row r="489" spans="1:10" ht="15" customHeight="1" outlineLevel="3">
      <c r="A489" s="28"/>
      <c r="B489" s="28" t="s">
        <v>395</v>
      </c>
      <c r="C489" s="30">
        <v>5000</v>
      </c>
      <c r="D489" s="30">
        <f t="shared" si="58"/>
        <v>5000</v>
      </c>
      <c r="E489" s="30">
        <f t="shared" si="58"/>
        <v>5000</v>
      </c>
      <c r="H489" s="41">
        <f t="shared" si="51"/>
        <v>5000</v>
      </c>
    </row>
    <row r="490" spans="1:10" outlineLevel="2">
      <c r="A490" s="6">
        <v>3302</v>
      </c>
      <c r="B490" s="4" t="s">
        <v>396</v>
      </c>
      <c r="C490" s="5">
        <v>5000</v>
      </c>
      <c r="D490" s="5">
        <f t="shared" si="58"/>
        <v>5000</v>
      </c>
      <c r="E490" s="5">
        <f t="shared" si="58"/>
        <v>5000</v>
      </c>
      <c r="H490" s="41">
        <f t="shared" si="51"/>
        <v>5000</v>
      </c>
    </row>
    <row r="491" spans="1:10" outlineLevel="2">
      <c r="A491" s="6">
        <v>3302</v>
      </c>
      <c r="B491" s="4" t="s">
        <v>397</v>
      </c>
      <c r="C491" s="5">
        <f>SUM(C492:C493)</f>
        <v>8000</v>
      </c>
      <c r="D491" s="5">
        <f>SUM(D492:D493)</f>
        <v>8000</v>
      </c>
      <c r="E491" s="5">
        <f>SUM(E492:E493)</f>
        <v>8000</v>
      </c>
      <c r="H491" s="41">
        <f t="shared" si="51"/>
        <v>8000</v>
      </c>
    </row>
    <row r="492" spans="1:10" ht="15" customHeight="1" outlineLevel="3">
      <c r="A492" s="28"/>
      <c r="B492" s="28" t="s">
        <v>398</v>
      </c>
      <c r="C492" s="30">
        <v>6000</v>
      </c>
      <c r="D492" s="30">
        <f>C492</f>
        <v>6000</v>
      </c>
      <c r="E492" s="30">
        <f>D492</f>
        <v>6000</v>
      </c>
      <c r="H492" s="41">
        <f t="shared" si="51"/>
        <v>6000</v>
      </c>
    </row>
    <row r="493" spans="1:10" ht="15" customHeight="1" outlineLevel="3">
      <c r="A493" s="28"/>
      <c r="B493" s="28" t="s">
        <v>399</v>
      </c>
      <c r="C493" s="30">
        <v>2000</v>
      </c>
      <c r="D493" s="30">
        <f>C493</f>
        <v>2000</v>
      </c>
      <c r="E493" s="30">
        <f>D493</f>
        <v>2000</v>
      </c>
      <c r="H493" s="41">
        <f t="shared" si="51"/>
        <v>2000</v>
      </c>
    </row>
    <row r="494" spans="1:10" outlineLevel="2">
      <c r="A494" s="6">
        <v>3302</v>
      </c>
      <c r="B494" s="4" t="s">
        <v>400</v>
      </c>
      <c r="C494" s="5">
        <f>SUM(C495:C496)</f>
        <v>45000</v>
      </c>
      <c r="D494" s="5">
        <f>SUM(D495:D496)</f>
        <v>45000</v>
      </c>
      <c r="E494" s="5">
        <f>SUM(E495:E496)</f>
        <v>45000</v>
      </c>
      <c r="H494" s="41">
        <f t="shared" si="51"/>
        <v>45000</v>
      </c>
    </row>
    <row r="495" spans="1:10" ht="15" customHeight="1" outlineLevel="3">
      <c r="A495" s="28"/>
      <c r="B495" s="28" t="s">
        <v>401</v>
      </c>
      <c r="C495" s="30">
        <v>30000</v>
      </c>
      <c r="D495" s="30">
        <f>C495</f>
        <v>30000</v>
      </c>
      <c r="E495" s="30">
        <f>D495</f>
        <v>30000</v>
      </c>
      <c r="H495" s="41">
        <f t="shared" si="51"/>
        <v>30000</v>
      </c>
    </row>
    <row r="496" spans="1:10" ht="15" customHeight="1" outlineLevel="3">
      <c r="A496" s="28"/>
      <c r="B496" s="28" t="s">
        <v>402</v>
      </c>
      <c r="C496" s="30">
        <v>15000</v>
      </c>
      <c r="D496" s="30">
        <f>C496</f>
        <v>15000</v>
      </c>
      <c r="E496" s="30">
        <f>D496</f>
        <v>15000</v>
      </c>
      <c r="H496" s="41">
        <f t="shared" si="51"/>
        <v>15000</v>
      </c>
    </row>
    <row r="497" spans="1:12" outlineLevel="2">
      <c r="A497" s="6">
        <v>3302</v>
      </c>
      <c r="B497" s="4" t="s">
        <v>403</v>
      </c>
      <c r="C497" s="5">
        <f>SUM(C498:C499)</f>
        <v>15000</v>
      </c>
      <c r="D497" s="5">
        <f>SUM(D498:D499)</f>
        <v>15000</v>
      </c>
      <c r="E497" s="5">
        <f>SUM(E498:E499)</f>
        <v>15000</v>
      </c>
      <c r="H497" s="41">
        <f t="shared" si="51"/>
        <v>15000</v>
      </c>
    </row>
    <row r="498" spans="1:12" ht="15" customHeight="1" outlineLevel="3">
      <c r="A498" s="28"/>
      <c r="B498" s="28" t="s">
        <v>404</v>
      </c>
      <c r="C498" s="30">
        <v>10000</v>
      </c>
      <c r="D498" s="30">
        <f t="shared" ref="D498:E503" si="59">C498</f>
        <v>10000</v>
      </c>
      <c r="E498" s="30">
        <f t="shared" si="59"/>
        <v>10000</v>
      </c>
      <c r="H498" s="41">
        <f t="shared" si="51"/>
        <v>10000</v>
      </c>
    </row>
    <row r="499" spans="1:12" ht="15" customHeight="1" outlineLevel="3">
      <c r="A499" s="28"/>
      <c r="B499" s="28" t="s">
        <v>405</v>
      </c>
      <c r="C499" s="30">
        <v>5000</v>
      </c>
      <c r="D499" s="30">
        <f t="shared" si="59"/>
        <v>5000</v>
      </c>
      <c r="E499" s="30">
        <f t="shared" si="59"/>
        <v>5000</v>
      </c>
      <c r="H499" s="41">
        <f t="shared" si="51"/>
        <v>5000</v>
      </c>
    </row>
    <row r="500" spans="1:12" outlineLevel="2">
      <c r="A500" s="6">
        <v>3302</v>
      </c>
      <c r="B500" s="4" t="s">
        <v>406</v>
      </c>
      <c r="C500" s="5">
        <v>170000</v>
      </c>
      <c r="D500" s="5">
        <f t="shared" si="59"/>
        <v>170000</v>
      </c>
      <c r="E500" s="5">
        <f t="shared" si="59"/>
        <v>170000</v>
      </c>
      <c r="H500" s="41">
        <f t="shared" si="51"/>
        <v>170000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40000</v>
      </c>
      <c r="D502" s="5">
        <f t="shared" si="59"/>
        <v>40000</v>
      </c>
      <c r="E502" s="5">
        <f t="shared" si="59"/>
        <v>40000</v>
      </c>
      <c r="H502" s="41">
        <f t="shared" si="51"/>
        <v>40000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3" t="s">
        <v>410</v>
      </c>
      <c r="B504" s="184"/>
      <c r="C504" s="32">
        <f>SUM(C505:C508)</f>
        <v>15000</v>
      </c>
      <c r="D504" s="32">
        <f>SUM(D505:D508)</f>
        <v>15000</v>
      </c>
      <c r="E504" s="32">
        <f>SUM(E505:E508)</f>
        <v>15000</v>
      </c>
      <c r="H504" s="41">
        <f t="shared" si="51"/>
        <v>15000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5000</v>
      </c>
      <c r="D507" s="5">
        <f t="shared" si="60"/>
        <v>5000</v>
      </c>
      <c r="E507" s="5">
        <f t="shared" si="60"/>
        <v>5000</v>
      </c>
      <c r="H507" s="41">
        <f t="shared" si="51"/>
        <v>5000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3" t="s">
        <v>414</v>
      </c>
      <c r="B509" s="184"/>
      <c r="C509" s="32">
        <f>C510+C511+C512+C513+C517+C518+C519+C520+C521</f>
        <v>280000</v>
      </c>
      <c r="D509" s="32">
        <f>D510+D511+D512+D513+D517+D518+D519+D520+D521</f>
        <v>280000</v>
      </c>
      <c r="E509" s="32">
        <f>E510+E511+E512+E513+E517+E518+E519+E520+E521</f>
        <v>280000</v>
      </c>
      <c r="F509" s="51"/>
      <c r="H509" s="41">
        <f t="shared" si="51"/>
        <v>280000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 t="shared" ref="D510:E512" si="61">C510</f>
        <v>0</v>
      </c>
      <c r="E510" s="5">
        <f t="shared" si="61"/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25000</v>
      </c>
      <c r="D511" s="5">
        <f t="shared" si="61"/>
        <v>25000</v>
      </c>
      <c r="E511" s="5">
        <f t="shared" si="61"/>
        <v>25000</v>
      </c>
      <c r="H511" s="41">
        <f t="shared" si="51"/>
        <v>25000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10000</v>
      </c>
      <c r="D513" s="5">
        <f>SUM(D514:D516)</f>
        <v>10000</v>
      </c>
      <c r="E513" s="5">
        <f>SUM(E514:E516)</f>
        <v>10000</v>
      </c>
      <c r="H513" s="41">
        <f t="shared" si="51"/>
        <v>10000</v>
      </c>
    </row>
    <row r="514" spans="1:8" ht="15" customHeight="1" outlineLevel="3">
      <c r="A514" s="29"/>
      <c r="B514" s="28" t="s">
        <v>419</v>
      </c>
      <c r="C514" s="30">
        <v>10000</v>
      </c>
      <c r="D514" s="30">
        <f t="shared" ref="D514:E521" si="62">C514</f>
        <v>10000</v>
      </c>
      <c r="E514" s="30">
        <f t="shared" si="62"/>
        <v>10000</v>
      </c>
      <c r="H514" s="41">
        <f t="shared" ref="H514:H577" si="63">C514</f>
        <v>10000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50000</v>
      </c>
      <c r="D517" s="5">
        <f t="shared" si="62"/>
        <v>50000</v>
      </c>
      <c r="E517" s="5">
        <f t="shared" si="62"/>
        <v>50000</v>
      </c>
      <c r="H517" s="41">
        <f t="shared" si="63"/>
        <v>50000</v>
      </c>
    </row>
    <row r="518" spans="1:8" outlineLevel="2">
      <c r="A518" s="6">
        <v>3305</v>
      </c>
      <c r="B518" s="4" t="s">
        <v>423</v>
      </c>
      <c r="C518" s="5">
        <v>20000</v>
      </c>
      <c r="D518" s="5">
        <f t="shared" si="62"/>
        <v>20000</v>
      </c>
      <c r="E518" s="5">
        <f t="shared" si="62"/>
        <v>20000</v>
      </c>
      <c r="H518" s="41">
        <f t="shared" si="63"/>
        <v>20000</v>
      </c>
    </row>
    <row r="519" spans="1:8" outlineLevel="2">
      <c r="A519" s="6">
        <v>3305</v>
      </c>
      <c r="B519" s="4" t="s">
        <v>424</v>
      </c>
      <c r="C519" s="5">
        <v>5000</v>
      </c>
      <c r="D519" s="5">
        <f t="shared" si="62"/>
        <v>5000</v>
      </c>
      <c r="E519" s="5">
        <f t="shared" si="62"/>
        <v>5000</v>
      </c>
      <c r="H519" s="41">
        <f t="shared" si="63"/>
        <v>5000</v>
      </c>
    </row>
    <row r="520" spans="1:8" outlineLevel="2">
      <c r="A520" s="6">
        <v>3305</v>
      </c>
      <c r="B520" s="4" t="s">
        <v>425</v>
      </c>
      <c r="C520" s="5">
        <v>170000</v>
      </c>
      <c r="D520" s="5">
        <f t="shared" si="62"/>
        <v>170000</v>
      </c>
      <c r="E520" s="5">
        <f t="shared" si="62"/>
        <v>170000</v>
      </c>
      <c r="H520" s="41">
        <f t="shared" si="63"/>
        <v>170000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3" t="s">
        <v>426</v>
      </c>
      <c r="B522" s="184"/>
      <c r="C522" s="32">
        <f>SUM(C523:C527)</f>
        <v>85000</v>
      </c>
      <c r="D522" s="32">
        <f>SUM(D523:D527)</f>
        <v>85000</v>
      </c>
      <c r="E522" s="32">
        <f>SUM(E523:E527)</f>
        <v>85000</v>
      </c>
      <c r="H522" s="41">
        <f t="shared" si="63"/>
        <v>85000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85000</v>
      </c>
      <c r="D524" s="5">
        <f t="shared" ref="D524:E527" si="64">C524</f>
        <v>85000</v>
      </c>
      <c r="E524" s="5">
        <f t="shared" si="64"/>
        <v>85000</v>
      </c>
      <c r="H524" s="41">
        <f t="shared" si="63"/>
        <v>85000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3" t="s">
        <v>432</v>
      </c>
      <c r="B528" s="184"/>
      <c r="C528" s="32">
        <f>C529+C531+C537</f>
        <v>14000</v>
      </c>
      <c r="D528" s="32">
        <f>D529+D531+D537</f>
        <v>14000</v>
      </c>
      <c r="E528" s="32">
        <f>E529+E531+E537</f>
        <v>14000</v>
      </c>
      <c r="H528" s="41">
        <f t="shared" si="63"/>
        <v>14000</v>
      </c>
    </row>
    <row r="529" spans="1:8" outlineLevel="2" collapsed="1">
      <c r="A529" s="6">
        <v>3307</v>
      </c>
      <c r="B529" s="4" t="s">
        <v>433</v>
      </c>
      <c r="C529" s="5">
        <f>SUM(C530)</f>
        <v>2000</v>
      </c>
      <c r="D529" s="5">
        <f>SUM(D530)</f>
        <v>2000</v>
      </c>
      <c r="E529" s="5">
        <f>SUM(E530)</f>
        <v>2000</v>
      </c>
      <c r="H529" s="41">
        <f t="shared" si="63"/>
        <v>2000</v>
      </c>
    </row>
    <row r="530" spans="1:8" ht="15" customHeight="1" outlineLevel="3">
      <c r="A530" s="29"/>
      <c r="B530" s="28" t="s">
        <v>434</v>
      </c>
      <c r="C530" s="30">
        <v>2000</v>
      </c>
      <c r="D530" s="30">
        <f>C530</f>
        <v>2000</v>
      </c>
      <c r="E530" s="30">
        <f>D530</f>
        <v>2000</v>
      </c>
      <c r="H530" s="41">
        <f t="shared" si="63"/>
        <v>2000</v>
      </c>
    </row>
    <row r="531" spans="1:8" outlineLevel="2">
      <c r="A531" s="6">
        <v>3307</v>
      </c>
      <c r="B531" s="4" t="s">
        <v>418</v>
      </c>
      <c r="C531" s="5">
        <f>SUM(C532:C536)</f>
        <v>10000</v>
      </c>
      <c r="D531" s="5">
        <f>SUM(D532:D536)</f>
        <v>10000</v>
      </c>
      <c r="E531" s="5">
        <f>SUM(E532:E536)</f>
        <v>10000</v>
      </c>
      <c r="H531" s="41">
        <f t="shared" si="63"/>
        <v>10000</v>
      </c>
    </row>
    <row r="532" spans="1:8" ht="15" customHeight="1" outlineLevel="3">
      <c r="A532" s="29"/>
      <c r="B532" s="28" t="s">
        <v>435</v>
      </c>
      <c r="C532" s="30">
        <v>4000</v>
      </c>
      <c r="D532" s="30">
        <f>C532</f>
        <v>4000</v>
      </c>
      <c r="E532" s="30">
        <f>D532</f>
        <v>4000</v>
      </c>
      <c r="H532" s="41">
        <f t="shared" si="63"/>
        <v>4000</v>
      </c>
    </row>
    <row r="533" spans="1:8" ht="15" customHeight="1" outlineLevel="3">
      <c r="A533" s="29"/>
      <c r="B533" s="28" t="s">
        <v>436</v>
      </c>
      <c r="C533" s="30">
        <v>6000</v>
      </c>
      <c r="D533" s="30">
        <f t="shared" ref="D533:E536" si="65">C533</f>
        <v>6000</v>
      </c>
      <c r="E533" s="30">
        <f t="shared" si="65"/>
        <v>6000</v>
      </c>
      <c r="H533" s="41">
        <f t="shared" si="63"/>
        <v>6000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2000</v>
      </c>
      <c r="D537" s="5">
        <f>C537</f>
        <v>2000</v>
      </c>
      <c r="E537" s="5">
        <f>D537</f>
        <v>2000</v>
      </c>
      <c r="H537" s="41">
        <f t="shared" si="63"/>
        <v>2000</v>
      </c>
    </row>
    <row r="538" spans="1:8" outlineLevel="1">
      <c r="A538" s="183" t="s">
        <v>441</v>
      </c>
      <c r="B538" s="184"/>
      <c r="C538" s="32">
        <f>SUM(C539:C544)</f>
        <v>24000</v>
      </c>
      <c r="D538" s="32">
        <f>SUM(D539:D544)</f>
        <v>24000</v>
      </c>
      <c r="E538" s="32">
        <f>SUM(E539:E544)</f>
        <v>24000</v>
      </c>
      <c r="H538" s="41">
        <f t="shared" si="63"/>
        <v>24000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22000</v>
      </c>
      <c r="D540" s="5">
        <f t="shared" ref="D540:E543" si="66">C540</f>
        <v>22000</v>
      </c>
      <c r="E540" s="5">
        <f t="shared" si="66"/>
        <v>22000</v>
      </c>
      <c r="H540" s="41">
        <f t="shared" si="63"/>
        <v>22000</v>
      </c>
    </row>
    <row r="541" spans="1:8" outlineLevel="2" collapsed="1">
      <c r="A541" s="6">
        <v>3310</v>
      </c>
      <c r="B541" s="4" t="s">
        <v>444</v>
      </c>
      <c r="C541" s="5">
        <v>2000</v>
      </c>
      <c r="D541" s="5">
        <f t="shared" si="66"/>
        <v>2000</v>
      </c>
      <c r="E541" s="5">
        <f t="shared" si="66"/>
        <v>2000</v>
      </c>
      <c r="H541" s="41">
        <f t="shared" si="63"/>
        <v>2000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7" t="s">
        <v>449</v>
      </c>
      <c r="B547" s="188"/>
      <c r="C547" s="35">
        <f>C548+C549</f>
        <v>380000</v>
      </c>
      <c r="D547" s="35">
        <f>D548+D549</f>
        <v>380000</v>
      </c>
      <c r="E547" s="35">
        <f>E548+E549</f>
        <v>380000</v>
      </c>
      <c r="G547" s="39" t="s">
        <v>593</v>
      </c>
      <c r="H547" s="41">
        <f t="shared" si="63"/>
        <v>380000</v>
      </c>
      <c r="I547" s="42"/>
      <c r="J547" s="40" t="b">
        <f>AND(H547=I547)</f>
        <v>0</v>
      </c>
    </row>
    <row r="548" spans="1:10" outlineLevel="1">
      <c r="A548" s="183" t="s">
        <v>450</v>
      </c>
      <c r="B548" s="184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83" t="s">
        <v>451</v>
      </c>
      <c r="B549" s="184"/>
      <c r="C549" s="32">
        <v>380000</v>
      </c>
      <c r="D549" s="32">
        <f>C549</f>
        <v>380000</v>
      </c>
      <c r="E549" s="32">
        <f>D549</f>
        <v>380000</v>
      </c>
      <c r="H549" s="41">
        <f t="shared" si="63"/>
        <v>380000</v>
      </c>
    </row>
    <row r="550" spans="1:10">
      <c r="A550" s="181" t="s">
        <v>455</v>
      </c>
      <c r="B550" s="182"/>
      <c r="C550" s="36">
        <f>C551</f>
        <v>1489850</v>
      </c>
      <c r="D550" s="36">
        <f>D551</f>
        <v>1489850</v>
      </c>
      <c r="E550" s="36">
        <f>E551</f>
        <v>1489850</v>
      </c>
      <c r="G550" s="39" t="s">
        <v>59</v>
      </c>
      <c r="H550" s="41">
        <f t="shared" si="63"/>
        <v>1489850</v>
      </c>
      <c r="I550" s="42"/>
      <c r="J550" s="40" t="b">
        <f>AND(H550=I550)</f>
        <v>0</v>
      </c>
    </row>
    <row r="551" spans="1:10">
      <c r="A551" s="179" t="s">
        <v>456</v>
      </c>
      <c r="B551" s="180"/>
      <c r="C551" s="33">
        <f>C552+C556</f>
        <v>1489850</v>
      </c>
      <c r="D551" s="33">
        <f>D552+D556</f>
        <v>1489850</v>
      </c>
      <c r="E551" s="33">
        <f>E552+E556</f>
        <v>1489850</v>
      </c>
      <c r="G551" s="39" t="s">
        <v>594</v>
      </c>
      <c r="H551" s="41">
        <f t="shared" si="63"/>
        <v>1489850</v>
      </c>
      <c r="I551" s="42"/>
      <c r="J551" s="40" t="b">
        <f>AND(H551=I551)</f>
        <v>0</v>
      </c>
    </row>
    <row r="552" spans="1:10" outlineLevel="1">
      <c r="A552" s="183" t="s">
        <v>457</v>
      </c>
      <c r="B552" s="184"/>
      <c r="C552" s="32">
        <f>SUM(C553:C555)</f>
        <v>1489850</v>
      </c>
      <c r="D552" s="32">
        <f>SUM(D553:D555)</f>
        <v>1489850</v>
      </c>
      <c r="E552" s="32">
        <f>SUM(E553:E555)</f>
        <v>1489850</v>
      </c>
      <c r="H552" s="41">
        <f t="shared" si="63"/>
        <v>1489850</v>
      </c>
    </row>
    <row r="553" spans="1:10" outlineLevel="2" collapsed="1">
      <c r="A553" s="6">
        <v>5500</v>
      </c>
      <c r="B553" s="4" t="s">
        <v>458</v>
      </c>
      <c r="C553" s="5">
        <v>1489850</v>
      </c>
      <c r="D553" s="5">
        <f t="shared" ref="D553:E555" si="67">C553</f>
        <v>1489850</v>
      </c>
      <c r="E553" s="5">
        <f t="shared" si="67"/>
        <v>1489850</v>
      </c>
      <c r="H553" s="41">
        <f t="shared" si="63"/>
        <v>1489850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3" t="s">
        <v>461</v>
      </c>
      <c r="B556" s="18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5" t="s">
        <v>62</v>
      </c>
      <c r="B559" s="186"/>
      <c r="C559" s="37">
        <f>C560+C716+C725</f>
        <v>11516287</v>
      </c>
      <c r="D559" s="37">
        <v>12883910</v>
      </c>
      <c r="E559" s="37">
        <f>D559</f>
        <v>12883910</v>
      </c>
      <c r="G559" s="39" t="s">
        <v>62</v>
      </c>
      <c r="H559" s="41">
        <f t="shared" si="63"/>
        <v>11516287</v>
      </c>
      <c r="I559" s="42"/>
      <c r="J559" s="40" t="b">
        <f>AND(H559=I559)</f>
        <v>0</v>
      </c>
    </row>
    <row r="560" spans="1:10">
      <c r="A560" s="181" t="s">
        <v>464</v>
      </c>
      <c r="B560" s="182"/>
      <c r="C560" s="36">
        <f>C561+C638+C642+C645</f>
        <v>7928920</v>
      </c>
      <c r="D560" s="36">
        <f>D561+D638+D642+D645</f>
        <v>7928920</v>
      </c>
      <c r="E560" s="36">
        <f>E561+E638+E642+E645</f>
        <v>7928920</v>
      </c>
      <c r="G560" s="39" t="s">
        <v>61</v>
      </c>
      <c r="H560" s="41">
        <f t="shared" si="63"/>
        <v>7928920</v>
      </c>
      <c r="I560" s="42"/>
      <c r="J560" s="40" t="b">
        <f>AND(H560=I560)</f>
        <v>0</v>
      </c>
    </row>
    <row r="561" spans="1:10">
      <c r="A561" s="179" t="s">
        <v>465</v>
      </c>
      <c r="B561" s="180"/>
      <c r="C561" s="38">
        <f>C562+C567+C568+C569+C576+C577+C581+C584+C585+C586+C587+C592+C595+C599+C603+C610+C616+C628</f>
        <v>7928920</v>
      </c>
      <c r="D561" s="38">
        <f>D562+D567+D568+D569+D576+D577+D581+D584+D585+D586+D587+D592+D595+D599+D603+D610+D616+D628</f>
        <v>7928920</v>
      </c>
      <c r="E561" s="38">
        <f>E562+E567+E568+E569+E576+E577+E581+E584+E585+E586+E587+E592+E595+E599+E603+E610+E616+E628</f>
        <v>7928920</v>
      </c>
      <c r="G561" s="39" t="s">
        <v>595</v>
      </c>
      <c r="H561" s="41">
        <f t="shared" si="63"/>
        <v>7928920</v>
      </c>
      <c r="I561" s="42"/>
      <c r="J561" s="40" t="b">
        <f>AND(H561=I561)</f>
        <v>0</v>
      </c>
    </row>
    <row r="562" spans="1:10" outlineLevel="1">
      <c r="A562" s="183" t="s">
        <v>466</v>
      </c>
      <c r="B562" s="184"/>
      <c r="C562" s="32">
        <f>SUM(C563:C566)</f>
        <v>31916</v>
      </c>
      <c r="D562" s="32">
        <f>SUM(D563:D566)</f>
        <v>31916</v>
      </c>
      <c r="E562" s="32">
        <f>SUM(E563:E566)</f>
        <v>31916</v>
      </c>
      <c r="H562" s="41">
        <f t="shared" si="63"/>
        <v>31916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31916</v>
      </c>
      <c r="D566" s="5">
        <f t="shared" si="68"/>
        <v>31916</v>
      </c>
      <c r="E566" s="5">
        <f t="shared" si="68"/>
        <v>31916</v>
      </c>
      <c r="H566" s="41">
        <f t="shared" si="63"/>
        <v>31916</v>
      </c>
    </row>
    <row r="567" spans="1:10" outlineLevel="1">
      <c r="A567" s="183" t="s">
        <v>467</v>
      </c>
      <c r="B567" s="184"/>
      <c r="C567" s="31">
        <v>75430</v>
      </c>
      <c r="D567" s="31">
        <f>C567</f>
        <v>75430</v>
      </c>
      <c r="E567" s="31">
        <f>D567</f>
        <v>75430</v>
      </c>
      <c r="H567" s="41">
        <f t="shared" si="63"/>
        <v>75430</v>
      </c>
    </row>
    <row r="568" spans="1:10" outlineLevel="1">
      <c r="A568" s="183" t="s">
        <v>472</v>
      </c>
      <c r="B568" s="18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3" t="s">
        <v>473</v>
      </c>
      <c r="B569" s="184"/>
      <c r="C569" s="32">
        <f>SUM(C570:C575)</f>
        <v>480277</v>
      </c>
      <c r="D569" s="32">
        <f>SUM(D570:D575)</f>
        <v>480277</v>
      </c>
      <c r="E569" s="32">
        <f>SUM(E570:E575)</f>
        <v>480277</v>
      </c>
      <c r="H569" s="41">
        <f t="shared" si="63"/>
        <v>480277</v>
      </c>
    </row>
    <row r="570" spans="1:10" outlineLevel="2">
      <c r="A570" s="7">
        <v>6603</v>
      </c>
      <c r="B570" s="4" t="s">
        <v>474</v>
      </c>
      <c r="C570" s="5">
        <v>165777</v>
      </c>
      <c r="D570" s="5">
        <f>C570</f>
        <v>165777</v>
      </c>
      <c r="E570" s="5">
        <f>D570</f>
        <v>165777</v>
      </c>
      <c r="H570" s="41">
        <f t="shared" si="63"/>
        <v>165777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275000</v>
      </c>
      <c r="D572" s="5">
        <f t="shared" si="69"/>
        <v>275000</v>
      </c>
      <c r="E572" s="5">
        <f t="shared" si="69"/>
        <v>275000</v>
      </c>
      <c r="H572" s="41">
        <f t="shared" si="63"/>
        <v>275000</v>
      </c>
    </row>
    <row r="573" spans="1:10" outlineLevel="2">
      <c r="A573" s="7">
        <v>6603</v>
      </c>
      <c r="B573" s="4" t="s">
        <v>477</v>
      </c>
      <c r="C573" s="5">
        <v>19500</v>
      </c>
      <c r="D573" s="5">
        <f t="shared" si="69"/>
        <v>19500</v>
      </c>
      <c r="E573" s="5">
        <f t="shared" si="69"/>
        <v>19500</v>
      </c>
      <c r="H573" s="41">
        <f t="shared" si="63"/>
        <v>19500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20000</v>
      </c>
      <c r="D575" s="5">
        <f t="shared" si="69"/>
        <v>20000</v>
      </c>
      <c r="E575" s="5">
        <f t="shared" si="69"/>
        <v>20000</v>
      </c>
      <c r="H575" s="41">
        <f t="shared" si="63"/>
        <v>20000</v>
      </c>
    </row>
    <row r="576" spans="1:10" outlineLevel="1">
      <c r="A576" s="183" t="s">
        <v>480</v>
      </c>
      <c r="B576" s="184"/>
      <c r="C576" s="32">
        <v>23000</v>
      </c>
      <c r="D576" s="32">
        <f>C576</f>
        <v>23000</v>
      </c>
      <c r="E576" s="32">
        <f>D576</f>
        <v>23000</v>
      </c>
      <c r="H576" s="41">
        <f t="shared" si="63"/>
        <v>23000</v>
      </c>
    </row>
    <row r="577" spans="1:8" outlineLevel="1">
      <c r="A577" s="183" t="s">
        <v>481</v>
      </c>
      <c r="B577" s="184"/>
      <c r="C577" s="32">
        <f>SUM(C578:C580)</f>
        <v>57080</v>
      </c>
      <c r="D577" s="32">
        <f>SUM(D578:D580)</f>
        <v>57080</v>
      </c>
      <c r="E577" s="32">
        <f>SUM(E578:E580)</f>
        <v>57080</v>
      </c>
      <c r="H577" s="41">
        <f t="shared" si="63"/>
        <v>57080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57080</v>
      </c>
      <c r="D580" s="5">
        <f t="shared" si="70"/>
        <v>57080</v>
      </c>
      <c r="E580" s="5">
        <f t="shared" si="70"/>
        <v>57080</v>
      </c>
      <c r="H580" s="41">
        <f t="shared" si="71"/>
        <v>57080</v>
      </c>
    </row>
    <row r="581" spans="1:8" outlineLevel="1">
      <c r="A581" s="183" t="s">
        <v>485</v>
      </c>
      <c r="B581" s="184"/>
      <c r="C581" s="32">
        <f>SUM(C582:C583)</f>
        <v>1946900</v>
      </c>
      <c r="D581" s="32">
        <f>SUM(D582:D583)</f>
        <v>1946900</v>
      </c>
      <c r="E581" s="32">
        <f>SUM(E582:E583)</f>
        <v>1946900</v>
      </c>
      <c r="H581" s="41">
        <f t="shared" si="71"/>
        <v>1946900</v>
      </c>
    </row>
    <row r="582" spans="1:8" outlineLevel="2">
      <c r="A582" s="7">
        <v>6606</v>
      </c>
      <c r="B582" s="4" t="s">
        <v>486</v>
      </c>
      <c r="C582" s="5">
        <v>1946900</v>
      </c>
      <c r="D582" s="5">
        <f t="shared" ref="D582:E586" si="72">C582</f>
        <v>1946900</v>
      </c>
      <c r="E582" s="5">
        <f t="shared" si="72"/>
        <v>1946900</v>
      </c>
      <c r="H582" s="41">
        <f t="shared" si="71"/>
        <v>1946900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83" t="s">
        <v>488</v>
      </c>
      <c r="B584" s="18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3" t="s">
        <v>489</v>
      </c>
      <c r="B585" s="184"/>
      <c r="C585" s="32">
        <v>30625</v>
      </c>
      <c r="D585" s="32">
        <f t="shared" si="72"/>
        <v>30625</v>
      </c>
      <c r="E585" s="32">
        <f t="shared" si="72"/>
        <v>30625</v>
      </c>
      <c r="H585" s="41">
        <f t="shared" si="71"/>
        <v>30625</v>
      </c>
    </row>
    <row r="586" spans="1:8" outlineLevel="1" collapsed="1">
      <c r="A586" s="183" t="s">
        <v>490</v>
      </c>
      <c r="B586" s="184"/>
      <c r="C586" s="32">
        <v>24850</v>
      </c>
      <c r="D586" s="32">
        <f t="shared" si="72"/>
        <v>24850</v>
      </c>
      <c r="E586" s="32">
        <f t="shared" si="72"/>
        <v>24850</v>
      </c>
      <c r="H586" s="41">
        <f t="shared" si="71"/>
        <v>24850</v>
      </c>
    </row>
    <row r="587" spans="1:8" outlineLevel="1">
      <c r="A587" s="183" t="s">
        <v>491</v>
      </c>
      <c r="B587" s="184"/>
      <c r="C587" s="32">
        <f>SUM(C588:C591)</f>
        <v>389308</v>
      </c>
      <c r="D587" s="32">
        <f>SUM(D588:D591)</f>
        <v>389308</v>
      </c>
      <c r="E587" s="32">
        <f>SUM(E588:E591)</f>
        <v>389308</v>
      </c>
      <c r="H587" s="41">
        <f t="shared" si="71"/>
        <v>389308</v>
      </c>
    </row>
    <row r="588" spans="1:8" outlineLevel="2">
      <c r="A588" s="7">
        <v>6610</v>
      </c>
      <c r="B588" s="4" t="s">
        <v>492</v>
      </c>
      <c r="C588" s="5">
        <v>387564</v>
      </c>
      <c r="D588" s="5">
        <f>C588</f>
        <v>387564</v>
      </c>
      <c r="E588" s="5">
        <f>D588</f>
        <v>387564</v>
      </c>
      <c r="H588" s="41">
        <f t="shared" si="71"/>
        <v>387564</v>
      </c>
    </row>
    <row r="589" spans="1:8" outlineLevel="2">
      <c r="A589" s="7">
        <v>6610</v>
      </c>
      <c r="B589" s="4" t="s">
        <v>493</v>
      </c>
      <c r="C589" s="5">
        <v>1725</v>
      </c>
      <c r="D589" s="5">
        <f t="shared" ref="D589:E591" si="73">C589</f>
        <v>1725</v>
      </c>
      <c r="E589" s="5">
        <f t="shared" si="73"/>
        <v>1725</v>
      </c>
      <c r="H589" s="41">
        <f t="shared" si="71"/>
        <v>1725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19</v>
      </c>
      <c r="D591" s="5">
        <f t="shared" si="73"/>
        <v>19</v>
      </c>
      <c r="E591" s="5">
        <f t="shared" si="73"/>
        <v>19</v>
      </c>
      <c r="H591" s="41">
        <f t="shared" si="71"/>
        <v>19</v>
      </c>
    </row>
    <row r="592" spans="1:8" outlineLevel="1">
      <c r="A592" s="183" t="s">
        <v>498</v>
      </c>
      <c r="B592" s="18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83" t="s">
        <v>502</v>
      </c>
      <c r="B595" s="184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 t="shared" ref="D596:E598" si="74">C596</f>
        <v>0</v>
      </c>
      <c r="E596" s="5">
        <f t="shared" si="74"/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si="74"/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83" t="s">
        <v>503</v>
      </c>
      <c r="B599" s="184"/>
      <c r="C599" s="32">
        <f>SUM(C600:C602)</f>
        <v>2414625</v>
      </c>
      <c r="D599" s="32">
        <f>SUM(D600:D602)</f>
        <v>2414625</v>
      </c>
      <c r="E599" s="32">
        <f>SUM(E600:E602)</f>
        <v>2414625</v>
      </c>
      <c r="H599" s="41">
        <f t="shared" si="71"/>
        <v>2414625</v>
      </c>
    </row>
    <row r="600" spans="1:8" outlineLevel="2">
      <c r="A600" s="7">
        <v>6613</v>
      </c>
      <c r="B600" s="4" t="s">
        <v>504</v>
      </c>
      <c r="C600" s="5">
        <v>39453</v>
      </c>
      <c r="D600" s="5">
        <f t="shared" ref="D600:E602" si="75">C600</f>
        <v>39453</v>
      </c>
      <c r="E600" s="5">
        <f t="shared" si="75"/>
        <v>39453</v>
      </c>
      <c r="H600" s="41">
        <f t="shared" si="71"/>
        <v>39453</v>
      </c>
    </row>
    <row r="601" spans="1:8" outlineLevel="2">
      <c r="A601" s="7">
        <v>6613</v>
      </c>
      <c r="B601" s="4" t="s">
        <v>505</v>
      </c>
      <c r="C601" s="5">
        <v>2278452</v>
      </c>
      <c r="D601" s="5">
        <f t="shared" si="75"/>
        <v>2278452</v>
      </c>
      <c r="E601" s="5">
        <f t="shared" si="75"/>
        <v>2278452</v>
      </c>
      <c r="H601" s="41">
        <f t="shared" si="71"/>
        <v>2278452</v>
      </c>
    </row>
    <row r="602" spans="1:8" outlineLevel="2">
      <c r="A602" s="7">
        <v>6613</v>
      </c>
      <c r="B602" s="4" t="s">
        <v>501</v>
      </c>
      <c r="C602" s="5">
        <v>96720</v>
      </c>
      <c r="D602" s="5">
        <f t="shared" si="75"/>
        <v>96720</v>
      </c>
      <c r="E602" s="5">
        <f t="shared" si="75"/>
        <v>96720</v>
      </c>
      <c r="H602" s="41">
        <f t="shared" si="71"/>
        <v>96720</v>
      </c>
    </row>
    <row r="603" spans="1:8" outlineLevel="1">
      <c r="A603" s="183" t="s">
        <v>506</v>
      </c>
      <c r="B603" s="184"/>
      <c r="C603" s="32">
        <f>SUM(C604:C609)</f>
        <v>481258</v>
      </c>
      <c r="D603" s="32">
        <f>SUM(D604:D609)</f>
        <v>481258</v>
      </c>
      <c r="E603" s="32">
        <f>SUM(E604:E609)</f>
        <v>481258</v>
      </c>
      <c r="H603" s="41">
        <f t="shared" si="71"/>
        <v>481258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40000</v>
      </c>
      <c r="D607" s="5">
        <f t="shared" si="76"/>
        <v>40000</v>
      </c>
      <c r="E607" s="5">
        <f t="shared" si="76"/>
        <v>40000</v>
      </c>
      <c r="H607" s="41">
        <f t="shared" si="71"/>
        <v>40000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441258</v>
      </c>
      <c r="D609" s="5">
        <f t="shared" si="76"/>
        <v>441258</v>
      </c>
      <c r="E609" s="5">
        <f t="shared" si="76"/>
        <v>441258</v>
      </c>
      <c r="H609" s="41">
        <f t="shared" si="71"/>
        <v>441258</v>
      </c>
    </row>
    <row r="610" spans="1:8" outlineLevel="1">
      <c r="A610" s="183" t="s">
        <v>513</v>
      </c>
      <c r="B610" s="184"/>
      <c r="C610" s="32">
        <f>SUM(C611:C615)</f>
        <v>1223639</v>
      </c>
      <c r="D610" s="32">
        <f>SUM(D611:D615)</f>
        <v>1223639</v>
      </c>
      <c r="E610" s="32">
        <f>SUM(E611:E615)</f>
        <v>1223639</v>
      </c>
      <c r="H610" s="41">
        <f t="shared" si="71"/>
        <v>1223639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1399</v>
      </c>
      <c r="D614" s="5">
        <f t="shared" si="77"/>
        <v>1399</v>
      </c>
      <c r="E614" s="5">
        <f t="shared" si="77"/>
        <v>1399</v>
      </c>
      <c r="H614" s="41">
        <f t="shared" si="71"/>
        <v>1399</v>
      </c>
    </row>
    <row r="615" spans="1:8" outlineLevel="2">
      <c r="A615" s="7">
        <v>6615</v>
      </c>
      <c r="B615" s="4" t="s">
        <v>518</v>
      </c>
      <c r="C615" s="5">
        <v>1222240</v>
      </c>
      <c r="D615" s="5">
        <f t="shared" si="77"/>
        <v>1222240</v>
      </c>
      <c r="E615" s="5">
        <f t="shared" si="77"/>
        <v>1222240</v>
      </c>
      <c r="H615" s="41">
        <f t="shared" si="71"/>
        <v>1222240</v>
      </c>
    </row>
    <row r="616" spans="1:8" outlineLevel="1">
      <c r="A616" s="183" t="s">
        <v>519</v>
      </c>
      <c r="B616" s="184"/>
      <c r="C616" s="32">
        <f>SUM(C617:C627)</f>
        <v>294743</v>
      </c>
      <c r="D616" s="32">
        <f>SUM(D617:D627)</f>
        <v>294743</v>
      </c>
      <c r="E616" s="32">
        <f>SUM(E617:E627)</f>
        <v>294743</v>
      </c>
      <c r="H616" s="41">
        <f t="shared" si="71"/>
        <v>294743</v>
      </c>
    </row>
    <row r="617" spans="1:8" outlineLevel="2">
      <c r="A617" s="7">
        <v>6616</v>
      </c>
      <c r="B617" s="4" t="s">
        <v>520</v>
      </c>
      <c r="C617" s="5">
        <v>46500</v>
      </c>
      <c r="D617" s="5">
        <f>C617</f>
        <v>46500</v>
      </c>
      <c r="E617" s="5">
        <f>D617</f>
        <v>46500</v>
      </c>
      <c r="H617" s="41">
        <f t="shared" si="71"/>
        <v>46500</v>
      </c>
    </row>
    <row r="618" spans="1:8" outlineLevel="2">
      <c r="A618" s="7">
        <v>6616</v>
      </c>
      <c r="B618" s="4" t="s">
        <v>521</v>
      </c>
      <c r="C618" s="5">
        <v>113</v>
      </c>
      <c r="D618" s="5">
        <f t="shared" ref="D618:E627" si="78">C618</f>
        <v>113</v>
      </c>
      <c r="E618" s="5">
        <f t="shared" si="78"/>
        <v>113</v>
      </c>
      <c r="H618" s="41">
        <f t="shared" si="71"/>
        <v>113</v>
      </c>
    </row>
    <row r="619" spans="1:8" outlineLevel="2">
      <c r="A619" s="7">
        <v>6616</v>
      </c>
      <c r="B619" s="4" t="s">
        <v>522</v>
      </c>
      <c r="C619" s="5">
        <v>20380</v>
      </c>
      <c r="D619" s="5">
        <f t="shared" si="78"/>
        <v>20380</v>
      </c>
      <c r="E619" s="5">
        <f t="shared" si="78"/>
        <v>20380</v>
      </c>
      <c r="H619" s="41">
        <f t="shared" si="71"/>
        <v>20380</v>
      </c>
    </row>
    <row r="620" spans="1:8" outlineLevel="2">
      <c r="A620" s="7">
        <v>6616</v>
      </c>
      <c r="B620" s="4" t="s">
        <v>523</v>
      </c>
      <c r="C620" s="5">
        <v>227750</v>
      </c>
      <c r="D620" s="5">
        <f t="shared" si="78"/>
        <v>227750</v>
      </c>
      <c r="E620" s="5">
        <f t="shared" si="78"/>
        <v>227750</v>
      </c>
      <c r="H620" s="41">
        <f t="shared" si="71"/>
        <v>227750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83" t="s">
        <v>531</v>
      </c>
      <c r="B628" s="184"/>
      <c r="C628" s="32">
        <f>SUM(C629:C637)</f>
        <v>455269</v>
      </c>
      <c r="D628" s="32">
        <f>SUM(D629:D637)</f>
        <v>455269</v>
      </c>
      <c r="E628" s="32">
        <f>SUM(E629:E637)</f>
        <v>455269</v>
      </c>
      <c r="H628" s="41">
        <f t="shared" si="71"/>
        <v>455269</v>
      </c>
    </row>
    <row r="629" spans="1:10" outlineLevel="2">
      <c r="A629" s="7">
        <v>6617</v>
      </c>
      <c r="B629" s="4" t="s">
        <v>532</v>
      </c>
      <c r="C629" s="5">
        <v>399869</v>
      </c>
      <c r="D629" s="5">
        <f>C629</f>
        <v>399869</v>
      </c>
      <c r="E629" s="5">
        <f>D629</f>
        <v>399869</v>
      </c>
      <c r="H629" s="41">
        <f t="shared" si="71"/>
        <v>399869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44400</v>
      </c>
      <c r="D632" s="5">
        <f t="shared" si="79"/>
        <v>44400</v>
      </c>
      <c r="E632" s="5">
        <f t="shared" si="79"/>
        <v>44400</v>
      </c>
      <c r="H632" s="41">
        <f t="shared" si="71"/>
        <v>44400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11000</v>
      </c>
      <c r="D637" s="5">
        <f t="shared" si="79"/>
        <v>11000</v>
      </c>
      <c r="E637" s="5">
        <f t="shared" si="79"/>
        <v>11000</v>
      </c>
      <c r="H637" s="41">
        <f t="shared" si="71"/>
        <v>11000</v>
      </c>
    </row>
    <row r="638" spans="1:10">
      <c r="A638" s="179" t="s">
        <v>541</v>
      </c>
      <c r="B638" s="180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83" t="s">
        <v>542</v>
      </c>
      <c r="B639" s="18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3" t="s">
        <v>543</v>
      </c>
      <c r="B640" s="18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3" t="s">
        <v>544</v>
      </c>
      <c r="B641" s="184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9" t="s">
        <v>545</v>
      </c>
      <c r="B642" s="18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83" t="s">
        <v>546</v>
      </c>
      <c r="B643" s="184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3" t="s">
        <v>547</v>
      </c>
      <c r="B644" s="18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9" t="s">
        <v>548</v>
      </c>
      <c r="B645" s="18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3" t="s">
        <v>549</v>
      </c>
      <c r="B646" s="18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3" t="s">
        <v>550</v>
      </c>
      <c r="B651" s="18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3" t="s">
        <v>551</v>
      </c>
      <c r="B652" s="18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3" t="s">
        <v>552</v>
      </c>
      <c r="B653" s="18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3" t="s">
        <v>553</v>
      </c>
      <c r="B660" s="18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3" t="s">
        <v>554</v>
      </c>
      <c r="B661" s="18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3" t="s">
        <v>555</v>
      </c>
      <c r="B665" s="18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3" t="s">
        <v>556</v>
      </c>
      <c r="B668" s="18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3" t="s">
        <v>557</v>
      </c>
      <c r="B669" s="18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3" t="s">
        <v>558</v>
      </c>
      <c r="B670" s="18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3" t="s">
        <v>559</v>
      </c>
      <c r="B671" s="18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3" t="s">
        <v>560</v>
      </c>
      <c r="B676" s="18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3" t="s">
        <v>561</v>
      </c>
      <c r="B679" s="18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 t="shared" ref="D680:E682" si="87">C680</f>
        <v>0</v>
      </c>
      <c r="E680" s="5">
        <f t="shared" si="87"/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si="87"/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3" t="s">
        <v>562</v>
      </c>
      <c r="B683" s="18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3" t="s">
        <v>563</v>
      </c>
      <c r="B687" s="18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3" t="s">
        <v>564</v>
      </c>
      <c r="B694" s="18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3" t="s">
        <v>565</v>
      </c>
      <c r="B700" s="18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3" t="s">
        <v>566</v>
      </c>
      <c r="B712" s="18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3" t="s">
        <v>567</v>
      </c>
      <c r="B713" s="18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3" t="s">
        <v>568</v>
      </c>
      <c r="B714" s="18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3" t="s">
        <v>569</v>
      </c>
      <c r="B715" s="18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1" t="s">
        <v>570</v>
      </c>
      <c r="B716" s="182"/>
      <c r="C716" s="36">
        <f>C717</f>
        <v>3004000</v>
      </c>
      <c r="D716" s="36">
        <f>D717</f>
        <v>3004000</v>
      </c>
      <c r="E716" s="36">
        <f>E717</f>
        <v>3004000</v>
      </c>
      <c r="G716" s="39" t="s">
        <v>66</v>
      </c>
      <c r="H716" s="41">
        <f t="shared" si="92"/>
        <v>3004000</v>
      </c>
      <c r="I716" s="42"/>
      <c r="J716" s="40" t="b">
        <f>AND(H716=I716)</f>
        <v>0</v>
      </c>
    </row>
    <row r="717" spans="1:10">
      <c r="A717" s="179" t="s">
        <v>571</v>
      </c>
      <c r="B717" s="180"/>
      <c r="C717" s="33">
        <f>C718+C722</f>
        <v>3004000</v>
      </c>
      <c r="D717" s="33">
        <f>D718+D722</f>
        <v>3004000</v>
      </c>
      <c r="E717" s="33">
        <f>E718+E722</f>
        <v>3004000</v>
      </c>
      <c r="G717" s="39" t="s">
        <v>599</v>
      </c>
      <c r="H717" s="41">
        <f t="shared" si="92"/>
        <v>3004000</v>
      </c>
      <c r="I717" s="42"/>
      <c r="J717" s="40" t="b">
        <f>AND(H717=I717)</f>
        <v>0</v>
      </c>
    </row>
    <row r="718" spans="1:10" outlineLevel="1" collapsed="1">
      <c r="A718" s="177" t="s">
        <v>851</v>
      </c>
      <c r="B718" s="178"/>
      <c r="C718" s="31">
        <f>SUM(C719:C721)</f>
        <v>3004000</v>
      </c>
      <c r="D718" s="31">
        <f>SUM(D719:D721)</f>
        <v>3004000</v>
      </c>
      <c r="E718" s="31">
        <f>SUM(E719:E721)</f>
        <v>3004000</v>
      </c>
      <c r="H718" s="41">
        <f t="shared" si="92"/>
        <v>3004000</v>
      </c>
    </row>
    <row r="719" spans="1:10" ht="15" customHeight="1" outlineLevel="2">
      <c r="A719" s="6">
        <v>10950</v>
      </c>
      <c r="B719" s="4" t="s">
        <v>572</v>
      </c>
      <c r="C719" s="5">
        <v>3004000</v>
      </c>
      <c r="D719" s="5">
        <f t="shared" ref="D719:E721" si="94">C719</f>
        <v>3004000</v>
      </c>
      <c r="E719" s="5">
        <f t="shared" si="94"/>
        <v>3004000</v>
      </c>
      <c r="H719" s="41">
        <f t="shared" si="92"/>
        <v>3004000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si="94"/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7" t="s">
        <v>850</v>
      </c>
      <c r="B722" s="17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1" t="s">
        <v>577</v>
      </c>
      <c r="B725" s="182"/>
      <c r="C725" s="36">
        <f>C726</f>
        <v>583367</v>
      </c>
      <c r="D725" s="36">
        <f>D726</f>
        <v>583367</v>
      </c>
      <c r="E725" s="36">
        <f>E726</f>
        <v>583367</v>
      </c>
      <c r="G725" s="39" t="s">
        <v>216</v>
      </c>
      <c r="H725" s="41">
        <f t="shared" si="92"/>
        <v>583367</v>
      </c>
      <c r="I725" s="42"/>
      <c r="J725" s="40" t="b">
        <f>AND(H725=I725)</f>
        <v>0</v>
      </c>
    </row>
    <row r="726" spans="1:10">
      <c r="A726" s="179" t="s">
        <v>588</v>
      </c>
      <c r="B726" s="180"/>
      <c r="C726" s="33">
        <f>C727+C730+C733+C739+C741+C743+C750+C755+C760+C765+C767+C771+C777</f>
        <v>583367</v>
      </c>
      <c r="D726" s="33">
        <f>D727+D730+D733+D739+D741+D743+D750+D755+D760+D765+D767+D771+D777</f>
        <v>583367</v>
      </c>
      <c r="E726" s="33">
        <f>E727+E730+E733+E739+E741+E743+E750+E755+E760+E765+E767+E771+E777</f>
        <v>583367</v>
      </c>
      <c r="G726" s="39" t="s">
        <v>600</v>
      </c>
      <c r="H726" s="41">
        <f t="shared" si="92"/>
        <v>583367</v>
      </c>
      <c r="I726" s="42"/>
      <c r="J726" s="40" t="b">
        <f>AND(H726=I726)</f>
        <v>0</v>
      </c>
    </row>
    <row r="727" spans="1:10" outlineLevel="1">
      <c r="A727" s="177" t="s">
        <v>849</v>
      </c>
      <c r="B727" s="178"/>
      <c r="C727" s="31">
        <f>SUM(C728:C729)</f>
        <v>5</v>
      </c>
      <c r="D727" s="31">
        <f>SUM(D728:D729)</f>
        <v>5</v>
      </c>
      <c r="E727" s="31">
        <f>SUM(E728:E729)</f>
        <v>5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>
        <v>5</v>
      </c>
      <c r="D729" s="5">
        <f>C729</f>
        <v>5</v>
      </c>
      <c r="E729" s="5">
        <f>D729</f>
        <v>5</v>
      </c>
    </row>
    <row r="730" spans="1:10" outlineLevel="1">
      <c r="A730" s="177" t="s">
        <v>848</v>
      </c>
      <c r="B730" s="17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7" t="s">
        <v>846</v>
      </c>
      <c r="B733" s="17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7" t="s">
        <v>843</v>
      </c>
      <c r="B739" s="17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7" t="s">
        <v>842</v>
      </c>
      <c r="B741" s="178"/>
      <c r="C741" s="31">
        <f>SUM(C742)</f>
        <v>120459</v>
      </c>
      <c r="D741" s="31">
        <f>SUM(D742)</f>
        <v>120459</v>
      </c>
      <c r="E741" s="31">
        <f>SUM(E742)</f>
        <v>120459</v>
      </c>
    </row>
    <row r="742" spans="1:5" outlineLevel="2">
      <c r="A742" s="6">
        <v>3</v>
      </c>
      <c r="B742" s="4" t="s">
        <v>827</v>
      </c>
      <c r="C742" s="5">
        <v>120459</v>
      </c>
      <c r="D742" s="5">
        <f>C742</f>
        <v>120459</v>
      </c>
      <c r="E742" s="5">
        <f>D742</f>
        <v>120459</v>
      </c>
    </row>
    <row r="743" spans="1:5" outlineLevel="1">
      <c r="A743" s="177" t="s">
        <v>841</v>
      </c>
      <c r="B743" s="178"/>
      <c r="C743" s="31">
        <f>C744+C748+C749+C746</f>
        <v>30348</v>
      </c>
      <c r="D743" s="31">
        <f>D744+D748+D749+D746</f>
        <v>30348</v>
      </c>
      <c r="E743" s="31">
        <f>E744+E748+E749+E746</f>
        <v>30348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30348</v>
      </c>
      <c r="D746" s="5">
        <f>D747</f>
        <v>30348</v>
      </c>
      <c r="E746" s="5">
        <f>E747</f>
        <v>30348</v>
      </c>
    </row>
    <row r="747" spans="1:5" outlineLevel="3">
      <c r="A747" s="29"/>
      <c r="B747" s="28" t="s">
        <v>838</v>
      </c>
      <c r="C747" s="30">
        <v>30348</v>
      </c>
      <c r="D747" s="30">
        <f t="shared" ref="D747:E749" si="97">C747</f>
        <v>30348</v>
      </c>
      <c r="E747" s="30">
        <f t="shared" si="97"/>
        <v>30348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7" t="s">
        <v>836</v>
      </c>
      <c r="B750" s="17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7" t="s">
        <v>834</v>
      </c>
      <c r="B755" s="178"/>
      <c r="C755" s="31">
        <f>C756</f>
        <v>23834</v>
      </c>
      <c r="D755" s="31">
        <f>D756</f>
        <v>23834</v>
      </c>
      <c r="E755" s="31">
        <f>E756</f>
        <v>23834</v>
      </c>
    </row>
    <row r="756" spans="1:5" outlineLevel="2">
      <c r="A756" s="6">
        <v>2</v>
      </c>
      <c r="B756" s="4" t="s">
        <v>822</v>
      </c>
      <c r="C756" s="5">
        <f>C757+C758+C759</f>
        <v>23834</v>
      </c>
      <c r="D756" s="5">
        <f>D757+D758+D759</f>
        <v>23834</v>
      </c>
      <c r="E756" s="5">
        <f>E757+E758+E759</f>
        <v>23834</v>
      </c>
    </row>
    <row r="757" spans="1:5" outlineLevel="3">
      <c r="A757" s="29"/>
      <c r="B757" s="28" t="s">
        <v>833</v>
      </c>
      <c r="C757" s="30">
        <v>23828</v>
      </c>
      <c r="D757" s="30">
        <f t="shared" ref="D757:E759" si="99">C757</f>
        <v>23828</v>
      </c>
      <c r="E757" s="30">
        <f t="shared" si="99"/>
        <v>23828</v>
      </c>
    </row>
    <row r="758" spans="1:5" outlineLevel="3">
      <c r="A758" s="29"/>
      <c r="B758" s="28" t="s">
        <v>832</v>
      </c>
      <c r="C758" s="30">
        <v>6</v>
      </c>
      <c r="D758" s="30">
        <f t="shared" si="99"/>
        <v>6</v>
      </c>
      <c r="E758" s="30">
        <f t="shared" si="99"/>
        <v>6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7" t="s">
        <v>830</v>
      </c>
      <c r="B760" s="178"/>
      <c r="C760" s="31">
        <f>C761+C764</f>
        <v>254274</v>
      </c>
      <c r="D760" s="31">
        <f>D761+D764</f>
        <v>254274</v>
      </c>
      <c r="E760" s="31">
        <f>E761+E764</f>
        <v>254274</v>
      </c>
    </row>
    <row r="761" spans="1:5" outlineLevel="2">
      <c r="A761" s="6">
        <v>2</v>
      </c>
      <c r="B761" s="4" t="s">
        <v>822</v>
      </c>
      <c r="C761" s="5">
        <f>C762+C763</f>
        <v>254274</v>
      </c>
      <c r="D761" s="5">
        <f>D762+D763</f>
        <v>254274</v>
      </c>
      <c r="E761" s="5">
        <f>E762+E763</f>
        <v>254274</v>
      </c>
    </row>
    <row r="762" spans="1:5" outlineLevel="3">
      <c r="A762" s="29"/>
      <c r="B762" s="28" t="s">
        <v>829</v>
      </c>
      <c r="C762" s="30">
        <v>254274</v>
      </c>
      <c r="D762" s="30">
        <f t="shared" ref="D762:E764" si="100">C762</f>
        <v>254274</v>
      </c>
      <c r="E762" s="30">
        <f t="shared" si="100"/>
        <v>254274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7" t="s">
        <v>828</v>
      </c>
      <c r="B765" s="17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7" t="s">
        <v>826</v>
      </c>
      <c r="B767" s="17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7" t="s">
        <v>823</v>
      </c>
      <c r="B771" s="178"/>
      <c r="C771" s="31">
        <f>C772</f>
        <v>102168</v>
      </c>
      <c r="D771" s="31">
        <f>D772</f>
        <v>102168</v>
      </c>
      <c r="E771" s="31">
        <f>E772</f>
        <v>102168</v>
      </c>
    </row>
    <row r="772" spans="1:5" outlineLevel="2">
      <c r="A772" s="6">
        <v>2</v>
      </c>
      <c r="B772" s="4" t="s">
        <v>822</v>
      </c>
      <c r="C772" s="5">
        <f>C773+C774+C775+C776</f>
        <v>102168</v>
      </c>
      <c r="D772" s="5">
        <f>D773+D774+D775+D776</f>
        <v>102168</v>
      </c>
      <c r="E772" s="5">
        <f>E773+E774+E775+E776</f>
        <v>102168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>
        <v>102168</v>
      </c>
      <c r="D774" s="30">
        <f t="shared" ref="D774:E776" si="101">C774</f>
        <v>102168</v>
      </c>
      <c r="E774" s="30">
        <f t="shared" si="101"/>
        <v>102168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7" t="s">
        <v>817</v>
      </c>
      <c r="B777" s="178"/>
      <c r="C777" s="31">
        <f>C778</f>
        <v>52279</v>
      </c>
      <c r="D777" s="31">
        <f>D778</f>
        <v>52279</v>
      </c>
      <c r="E777" s="31">
        <f>E778</f>
        <v>52279</v>
      </c>
    </row>
    <row r="778" spans="1:5" outlineLevel="2">
      <c r="A778" s="6"/>
      <c r="B778" s="4" t="s">
        <v>816</v>
      </c>
      <c r="C778" s="5">
        <v>52279</v>
      </c>
      <c r="D778" s="5">
        <f>C778</f>
        <v>52279</v>
      </c>
      <c r="E778" s="5">
        <f>D778</f>
        <v>52279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J3" sqref="J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51" t="s">
        <v>602</v>
      </c>
      <c r="C1" s="253" t="s">
        <v>603</v>
      </c>
      <c r="D1" s="253" t="s">
        <v>604</v>
      </c>
      <c r="E1" s="253" t="s">
        <v>605</v>
      </c>
      <c r="F1" s="253" t="s">
        <v>606</v>
      </c>
      <c r="G1" s="253" t="s">
        <v>607</v>
      </c>
      <c r="H1" s="253" t="s">
        <v>608</v>
      </c>
      <c r="I1" s="253" t="s">
        <v>609</v>
      </c>
      <c r="J1" s="253" t="s">
        <v>610</v>
      </c>
      <c r="K1" s="253" t="s">
        <v>611</v>
      </c>
      <c r="L1" s="253" t="s">
        <v>612</v>
      </c>
      <c r="M1" s="249" t="s">
        <v>737</v>
      </c>
      <c r="N1" s="238" t="s">
        <v>613</v>
      </c>
      <c r="O1" s="238"/>
      <c r="P1" s="238"/>
      <c r="Q1" s="238"/>
      <c r="R1" s="238"/>
      <c r="S1" s="249" t="s">
        <v>738</v>
      </c>
      <c r="T1" s="238" t="s">
        <v>613</v>
      </c>
      <c r="U1" s="238"/>
      <c r="V1" s="238"/>
      <c r="W1" s="238"/>
      <c r="X1" s="238"/>
      <c r="Y1" s="239" t="s">
        <v>614</v>
      </c>
      <c r="Z1" s="239" t="s">
        <v>615</v>
      </c>
      <c r="AA1" s="239" t="s">
        <v>616</v>
      </c>
      <c r="AB1" s="239" t="s">
        <v>617</v>
      </c>
      <c r="AC1" s="239" t="s">
        <v>618</v>
      </c>
      <c r="AD1" s="239" t="s">
        <v>619</v>
      </c>
      <c r="AE1" s="241" t="s">
        <v>620</v>
      </c>
      <c r="AF1" s="243" t="s">
        <v>621</v>
      </c>
      <c r="AG1" s="245" t="s">
        <v>622</v>
      </c>
      <c r="AH1" s="247" t="s">
        <v>623</v>
      </c>
      <c r="AI1" s="236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52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0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50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40"/>
      <c r="Z2" s="240"/>
      <c r="AA2" s="240"/>
      <c r="AB2" s="240"/>
      <c r="AC2" s="240"/>
      <c r="AD2" s="240"/>
      <c r="AE2" s="242"/>
      <c r="AF2" s="244"/>
      <c r="AG2" s="246"/>
      <c r="AH2" s="248"/>
      <c r="AI2" s="237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>N359+O359+P359+Q359+R359</f>
        <v>0</v>
      </c>
      <c r="S359" s="66">
        <f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>N360+O360+P360+Q360+R360</f>
        <v>0</v>
      </c>
      <c r="S360" s="66">
        <f>T360+U360+V360+W360+X360</f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A3:XFD358 B1:XFD2">
    <cfRule type="cellIs" dxfId="2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P219"/>
  <sheetViews>
    <sheetView rightToLeft="1" zoomScale="130" zoomScaleNormal="130" workbookViewId="0">
      <pane xSplit="1" ySplit="1" topLeftCell="B204" activePane="bottomRight" state="frozen"/>
      <selection pane="topRight" activeCell="B1" sqref="B1"/>
      <selection pane="bottomLeft" activeCell="A2" sqref="A2"/>
      <selection pane="bottomRight" activeCell="F206" sqref="F206:F219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769</v>
      </c>
      <c r="B2" s="10" t="s">
        <v>1246</v>
      </c>
      <c r="C2" s="10">
        <v>2204353</v>
      </c>
      <c r="D2" s="12"/>
      <c r="F2" s="10" t="s">
        <v>776</v>
      </c>
    </row>
    <row r="3" spans="1:13">
      <c r="A3" s="10" t="s">
        <v>769</v>
      </c>
      <c r="B3" s="10" t="s">
        <v>1247</v>
      </c>
      <c r="C3" s="10">
        <v>2204349</v>
      </c>
      <c r="D3" s="12"/>
      <c r="F3" s="10" t="s">
        <v>776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769</v>
      </c>
      <c r="B4" s="10" t="s">
        <v>1247</v>
      </c>
      <c r="C4" s="10">
        <v>2204350</v>
      </c>
      <c r="D4" s="12"/>
      <c r="F4" s="10" t="s">
        <v>776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769</v>
      </c>
      <c r="B5" s="10" t="s">
        <v>1247</v>
      </c>
      <c r="C5" s="10">
        <v>2204351</v>
      </c>
      <c r="D5" s="12"/>
      <c r="F5" s="10" t="s">
        <v>776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769</v>
      </c>
      <c r="B6" s="10" t="s">
        <v>1248</v>
      </c>
      <c r="C6" s="10">
        <v>2204559</v>
      </c>
      <c r="D6" s="12"/>
      <c r="F6" s="10" t="s">
        <v>776</v>
      </c>
      <c r="K6" s="117" t="s">
        <v>767</v>
      </c>
      <c r="L6" s="117" t="s">
        <v>775</v>
      </c>
    </row>
    <row r="7" spans="1:13">
      <c r="A7" s="10" t="s">
        <v>769</v>
      </c>
      <c r="B7" s="10" t="s">
        <v>1248</v>
      </c>
      <c r="C7" s="10">
        <v>2204560</v>
      </c>
      <c r="D7" s="12"/>
      <c r="F7" s="10" t="s">
        <v>776</v>
      </c>
      <c r="K7" s="117" t="s">
        <v>768</v>
      </c>
      <c r="L7" s="117" t="s">
        <v>776</v>
      </c>
    </row>
    <row r="8" spans="1:13">
      <c r="A8" s="10" t="s">
        <v>769</v>
      </c>
      <c r="B8" s="10" t="s">
        <v>1248</v>
      </c>
      <c r="C8" s="10">
        <v>2204561</v>
      </c>
      <c r="D8" s="12"/>
      <c r="F8" s="10" t="s">
        <v>776</v>
      </c>
      <c r="K8" s="117" t="s">
        <v>769</v>
      </c>
    </row>
    <row r="9" spans="1:13">
      <c r="A9" s="10" t="s">
        <v>769</v>
      </c>
      <c r="B9" s="10" t="s">
        <v>1249</v>
      </c>
      <c r="C9" s="10">
        <v>2204613</v>
      </c>
      <c r="D9" s="12"/>
      <c r="F9" s="10" t="s">
        <v>776</v>
      </c>
      <c r="K9" s="117" t="s">
        <v>770</v>
      </c>
    </row>
    <row r="10" spans="1:13">
      <c r="A10" s="10" t="s">
        <v>769</v>
      </c>
      <c r="B10" s="10" t="s">
        <v>1249</v>
      </c>
      <c r="C10" s="10">
        <v>2204614</v>
      </c>
      <c r="D10" s="12"/>
      <c r="F10" s="10" t="s">
        <v>776</v>
      </c>
      <c r="K10" s="117" t="s">
        <v>771</v>
      </c>
    </row>
    <row r="11" spans="1:13">
      <c r="A11" s="10" t="s">
        <v>769</v>
      </c>
      <c r="B11" s="10" t="s">
        <v>1249</v>
      </c>
      <c r="C11" s="10">
        <v>2204615</v>
      </c>
      <c r="D11" s="12"/>
      <c r="F11" s="10" t="s">
        <v>776</v>
      </c>
    </row>
    <row r="12" spans="1:13">
      <c r="A12" s="10" t="s">
        <v>769</v>
      </c>
      <c r="B12" s="10" t="s">
        <v>1249</v>
      </c>
      <c r="C12" s="10">
        <v>2204616</v>
      </c>
      <c r="D12" s="12"/>
      <c r="F12" s="10" t="s">
        <v>773</v>
      </c>
      <c r="K12" s="117" t="s">
        <v>770</v>
      </c>
    </row>
    <row r="13" spans="1:13">
      <c r="A13" s="10" t="s">
        <v>769</v>
      </c>
      <c r="B13" s="10" t="s">
        <v>1249</v>
      </c>
      <c r="C13" s="10">
        <v>2204617</v>
      </c>
      <c r="D13" s="12"/>
      <c r="F13" s="10" t="s">
        <v>776</v>
      </c>
    </row>
    <row r="14" spans="1:13">
      <c r="A14" s="10" t="s">
        <v>769</v>
      </c>
      <c r="B14" s="10" t="s">
        <v>1249</v>
      </c>
      <c r="C14" s="10">
        <v>2204618</v>
      </c>
      <c r="D14" s="12"/>
      <c r="F14" s="10" t="s">
        <v>776</v>
      </c>
    </row>
    <row r="15" spans="1:13">
      <c r="A15" s="10" t="s">
        <v>769</v>
      </c>
      <c r="B15" s="10" t="s">
        <v>1249</v>
      </c>
      <c r="C15" s="10">
        <v>2204619</v>
      </c>
      <c r="D15" s="12"/>
      <c r="F15" s="10" t="s">
        <v>776</v>
      </c>
    </row>
    <row r="16" spans="1:13">
      <c r="A16" s="10" t="s">
        <v>769</v>
      </c>
      <c r="B16" s="10" t="s">
        <v>1249</v>
      </c>
      <c r="C16" s="10">
        <v>2204621</v>
      </c>
      <c r="D16" s="12"/>
      <c r="E16" s="12"/>
      <c r="F16" s="10" t="s">
        <v>776</v>
      </c>
    </row>
    <row r="17" spans="1:6">
      <c r="A17" s="10" t="s">
        <v>769</v>
      </c>
      <c r="B17" s="10" t="s">
        <v>1249</v>
      </c>
      <c r="C17" s="10">
        <v>2204622</v>
      </c>
      <c r="D17" s="12"/>
      <c r="F17" s="10" t="s">
        <v>776</v>
      </c>
    </row>
    <row r="18" spans="1:6">
      <c r="A18" s="10" t="s">
        <v>769</v>
      </c>
      <c r="B18" s="10" t="s">
        <v>1249</v>
      </c>
      <c r="C18" s="10">
        <v>2200224</v>
      </c>
      <c r="D18" s="12"/>
      <c r="F18" s="10" t="s">
        <v>776</v>
      </c>
    </row>
    <row r="19" spans="1:6">
      <c r="A19" s="10" t="s">
        <v>769</v>
      </c>
      <c r="B19" s="10" t="s">
        <v>1248</v>
      </c>
      <c r="C19" s="10">
        <v>2200069</v>
      </c>
      <c r="D19" s="12"/>
      <c r="F19" s="10" t="s">
        <v>776</v>
      </c>
    </row>
    <row r="20" spans="1:6">
      <c r="A20" s="10" t="s">
        <v>769</v>
      </c>
      <c r="B20" s="10" t="s">
        <v>1248</v>
      </c>
      <c r="C20" s="10">
        <v>2201654</v>
      </c>
      <c r="D20" s="12"/>
      <c r="F20" s="10" t="s">
        <v>776</v>
      </c>
    </row>
    <row r="21" spans="1:6">
      <c r="A21" s="10" t="s">
        <v>769</v>
      </c>
      <c r="B21" s="10" t="s">
        <v>1250</v>
      </c>
      <c r="C21" s="10">
        <v>2204382</v>
      </c>
      <c r="D21" s="12"/>
      <c r="F21" s="10" t="s">
        <v>776</v>
      </c>
    </row>
    <row r="22" spans="1:6">
      <c r="A22" s="10" t="s">
        <v>769</v>
      </c>
      <c r="B22" s="10" t="s">
        <v>1249</v>
      </c>
      <c r="C22" s="10">
        <v>2206752</v>
      </c>
      <c r="D22" s="12"/>
      <c r="F22" s="10" t="s">
        <v>776</v>
      </c>
    </row>
    <row r="23" spans="1:6">
      <c r="A23" s="10" t="s">
        <v>769</v>
      </c>
      <c r="B23" s="10" t="s">
        <v>1248</v>
      </c>
      <c r="C23" s="10">
        <v>2206232</v>
      </c>
      <c r="D23" s="12"/>
      <c r="F23" s="10" t="s">
        <v>776</v>
      </c>
    </row>
    <row r="24" spans="1:6">
      <c r="A24" s="10" t="s">
        <v>769</v>
      </c>
      <c r="B24" s="10" t="s">
        <v>1248</v>
      </c>
      <c r="C24" s="10">
        <v>2206233</v>
      </c>
      <c r="D24" s="12"/>
      <c r="F24" s="10" t="s">
        <v>776</v>
      </c>
    </row>
    <row r="25" spans="1:6">
      <c r="A25" s="10" t="s">
        <v>769</v>
      </c>
      <c r="B25" s="10" t="s">
        <v>1249</v>
      </c>
      <c r="C25" s="10">
        <v>2206234</v>
      </c>
      <c r="D25" s="12"/>
      <c r="F25" s="10" t="s">
        <v>776</v>
      </c>
    </row>
    <row r="26" spans="1:6">
      <c r="A26" s="10" t="s">
        <v>769</v>
      </c>
      <c r="B26" s="10" t="s">
        <v>1249</v>
      </c>
      <c r="C26" s="10">
        <v>2206235</v>
      </c>
      <c r="D26" s="12"/>
      <c r="F26" s="10" t="s">
        <v>776</v>
      </c>
    </row>
    <row r="27" spans="1:6">
      <c r="A27" s="10" t="s">
        <v>769</v>
      </c>
      <c r="B27" s="10" t="s">
        <v>1251</v>
      </c>
      <c r="C27" s="10">
        <v>2206317</v>
      </c>
      <c r="D27" s="12"/>
      <c r="F27" s="10" t="s">
        <v>776</v>
      </c>
    </row>
    <row r="28" spans="1:6">
      <c r="A28" s="10" t="s">
        <v>769</v>
      </c>
      <c r="B28" s="10" t="s">
        <v>1251</v>
      </c>
      <c r="C28" s="10">
        <v>2207013</v>
      </c>
      <c r="D28" s="12"/>
      <c r="F28" s="10" t="s">
        <v>775</v>
      </c>
    </row>
    <row r="29" spans="1:6">
      <c r="A29" s="10" t="s">
        <v>769</v>
      </c>
      <c r="B29" s="10" t="s">
        <v>1248</v>
      </c>
      <c r="C29" s="10">
        <v>2207646</v>
      </c>
      <c r="D29" s="12"/>
      <c r="F29" s="10" t="s">
        <v>776</v>
      </c>
    </row>
    <row r="30" spans="1:6">
      <c r="A30" s="10" t="s">
        <v>769</v>
      </c>
      <c r="B30" s="10" t="s">
        <v>1252</v>
      </c>
      <c r="C30" s="10">
        <v>2209294</v>
      </c>
      <c r="D30" s="12"/>
      <c r="F30" s="10" t="s">
        <v>775</v>
      </c>
    </row>
    <row r="31" spans="1:6">
      <c r="A31" s="10" t="s">
        <v>769</v>
      </c>
      <c r="B31" s="10" t="s">
        <v>1252</v>
      </c>
      <c r="C31" s="10">
        <v>2209295</v>
      </c>
      <c r="D31" s="12"/>
      <c r="F31" s="10" t="s">
        <v>775</v>
      </c>
    </row>
    <row r="32" spans="1:6">
      <c r="A32" s="10" t="s">
        <v>769</v>
      </c>
      <c r="B32" s="10" t="s">
        <v>1252</v>
      </c>
      <c r="C32" s="10">
        <v>2209296</v>
      </c>
      <c r="D32" s="12"/>
      <c r="F32" s="10" t="s">
        <v>775</v>
      </c>
    </row>
    <row r="33" spans="1:6">
      <c r="A33" s="10" t="s">
        <v>769</v>
      </c>
      <c r="B33" s="10" t="s">
        <v>1252</v>
      </c>
      <c r="C33" s="10">
        <v>2209396</v>
      </c>
      <c r="D33" s="12"/>
      <c r="F33" s="10" t="s">
        <v>775</v>
      </c>
    </row>
    <row r="34" spans="1:6">
      <c r="A34" s="10" t="s">
        <v>769</v>
      </c>
      <c r="B34" s="10" t="s">
        <v>1252</v>
      </c>
      <c r="C34" s="10">
        <v>2209397</v>
      </c>
      <c r="D34" s="12"/>
      <c r="F34" s="10" t="s">
        <v>775</v>
      </c>
    </row>
    <row r="35" spans="1:6">
      <c r="A35" s="10" t="s">
        <v>769</v>
      </c>
      <c r="B35" s="10" t="s">
        <v>1252</v>
      </c>
      <c r="C35" s="10">
        <v>2209398</v>
      </c>
      <c r="D35" s="12"/>
      <c r="F35" s="10" t="s">
        <v>775</v>
      </c>
    </row>
    <row r="36" spans="1:6">
      <c r="A36" s="10" t="s">
        <v>769</v>
      </c>
      <c r="B36" s="10" t="s">
        <v>1252</v>
      </c>
      <c r="C36" s="10">
        <v>2209545</v>
      </c>
      <c r="F36" s="10" t="s">
        <v>775</v>
      </c>
    </row>
    <row r="37" spans="1:6">
      <c r="A37" s="10" t="s">
        <v>769</v>
      </c>
      <c r="B37" s="10" t="s">
        <v>1252</v>
      </c>
      <c r="C37" s="10">
        <v>2209546</v>
      </c>
      <c r="D37" s="12"/>
      <c r="F37" s="10" t="s">
        <v>776</v>
      </c>
    </row>
    <row r="38" spans="1:6">
      <c r="A38" s="10" t="s">
        <v>769</v>
      </c>
      <c r="B38" s="10" t="s">
        <v>1252</v>
      </c>
      <c r="C38" s="10">
        <v>2209544</v>
      </c>
      <c r="F38" s="10" t="s">
        <v>774</v>
      </c>
    </row>
    <row r="39" spans="1:6">
      <c r="A39" s="10" t="s">
        <v>769</v>
      </c>
      <c r="B39" s="10" t="s">
        <v>1253</v>
      </c>
      <c r="C39" s="10">
        <v>2209431</v>
      </c>
      <c r="F39" s="10" t="s">
        <v>774</v>
      </c>
    </row>
    <row r="40" spans="1:6">
      <c r="A40" s="10" t="s">
        <v>769</v>
      </c>
      <c r="B40" s="10" t="s">
        <v>1253</v>
      </c>
      <c r="C40" s="10">
        <v>2209429</v>
      </c>
      <c r="D40" s="12"/>
      <c r="F40" s="10" t="s">
        <v>775</v>
      </c>
    </row>
    <row r="41" spans="1:6">
      <c r="A41" s="10" t="s">
        <v>769</v>
      </c>
      <c r="B41" s="10" t="s">
        <v>1253</v>
      </c>
      <c r="C41" s="10">
        <v>2209430</v>
      </c>
      <c r="F41" s="10" t="s">
        <v>774</v>
      </c>
    </row>
    <row r="42" spans="1:6">
      <c r="A42" s="10" t="s">
        <v>769</v>
      </c>
      <c r="B42" s="10" t="s">
        <v>1253</v>
      </c>
      <c r="C42" s="10">
        <v>2209432</v>
      </c>
      <c r="F42" s="10" t="s">
        <v>773</v>
      </c>
    </row>
    <row r="43" spans="1:6">
      <c r="A43" s="10" t="s">
        <v>769</v>
      </c>
      <c r="B43" s="10" t="s">
        <v>1253</v>
      </c>
      <c r="C43" s="10">
        <v>2209433</v>
      </c>
      <c r="F43" s="10" t="s">
        <v>774</v>
      </c>
    </row>
    <row r="44" spans="1:6">
      <c r="A44" s="10" t="s">
        <v>769</v>
      </c>
      <c r="B44" s="10" t="s">
        <v>1254</v>
      </c>
      <c r="C44" s="10">
        <v>2210967</v>
      </c>
      <c r="F44" s="10" t="s">
        <v>774</v>
      </c>
    </row>
    <row r="45" spans="1:6">
      <c r="A45" s="10" t="s">
        <v>769</v>
      </c>
      <c r="B45" s="10" t="s">
        <v>1255</v>
      </c>
      <c r="C45" s="10">
        <v>2211119</v>
      </c>
      <c r="F45" s="10" t="s">
        <v>774</v>
      </c>
    </row>
    <row r="46" spans="1:6">
      <c r="A46" s="10" t="s">
        <v>769</v>
      </c>
      <c r="B46" s="10" t="s">
        <v>1256</v>
      </c>
      <c r="C46" s="10">
        <v>2212106</v>
      </c>
      <c r="F46" s="10" t="s">
        <v>774</v>
      </c>
    </row>
    <row r="47" spans="1:6">
      <c r="A47" s="10" t="s">
        <v>769</v>
      </c>
      <c r="B47" s="10" t="s">
        <v>1257</v>
      </c>
      <c r="C47" s="10">
        <v>2214828</v>
      </c>
      <c r="F47" s="10" t="s">
        <v>774</v>
      </c>
    </row>
    <row r="48" spans="1:6">
      <c r="A48" s="10" t="s">
        <v>769</v>
      </c>
      <c r="B48" s="10" t="s">
        <v>1257</v>
      </c>
      <c r="C48" s="10">
        <v>2214829</v>
      </c>
      <c r="F48" s="10" t="s">
        <v>774</v>
      </c>
    </row>
    <row r="49" spans="1:6">
      <c r="A49" s="10" t="s">
        <v>769</v>
      </c>
      <c r="B49" s="10" t="s">
        <v>1257</v>
      </c>
      <c r="C49" s="10">
        <v>2214827</v>
      </c>
      <c r="F49" s="10" t="s">
        <v>774</v>
      </c>
    </row>
    <row r="50" spans="1:6">
      <c r="A50" s="10" t="s">
        <v>769</v>
      </c>
      <c r="B50" s="10" t="s">
        <v>1257</v>
      </c>
      <c r="C50" s="10">
        <v>2216882</v>
      </c>
      <c r="F50" s="10" t="s">
        <v>774</v>
      </c>
    </row>
    <row r="51" spans="1:6">
      <c r="A51" s="10" t="s">
        <v>769</v>
      </c>
      <c r="B51" s="10" t="s">
        <v>1257</v>
      </c>
      <c r="C51" s="10">
        <v>2216883</v>
      </c>
      <c r="F51" s="10" t="s">
        <v>774</v>
      </c>
    </row>
    <row r="52" spans="1:6">
      <c r="A52" s="10" t="s">
        <v>769</v>
      </c>
      <c r="B52" s="10" t="s">
        <v>1257</v>
      </c>
      <c r="C52" s="10">
        <v>2216884</v>
      </c>
      <c r="F52" s="10" t="s">
        <v>774</v>
      </c>
    </row>
    <row r="53" spans="1:6">
      <c r="A53" s="10" t="s">
        <v>769</v>
      </c>
      <c r="B53" s="10" t="s">
        <v>1257</v>
      </c>
      <c r="C53" s="10">
        <v>2216885</v>
      </c>
      <c r="F53" s="10" t="s">
        <v>774</v>
      </c>
    </row>
    <row r="54" spans="1:6">
      <c r="A54" s="10" t="s">
        <v>769</v>
      </c>
      <c r="B54" s="10" t="s">
        <v>1257</v>
      </c>
      <c r="C54" s="10">
        <v>2216886</v>
      </c>
      <c r="F54" s="10" t="s">
        <v>774</v>
      </c>
    </row>
    <row r="55" spans="1:6">
      <c r="A55" s="10" t="s">
        <v>769</v>
      </c>
      <c r="B55" s="10" t="s">
        <v>1257</v>
      </c>
      <c r="C55" s="10">
        <v>2216887</v>
      </c>
      <c r="F55" s="10" t="s">
        <v>774</v>
      </c>
    </row>
    <row r="56" spans="1:6">
      <c r="A56" s="10" t="s">
        <v>769</v>
      </c>
      <c r="B56" s="10" t="s">
        <v>1257</v>
      </c>
      <c r="C56" s="10">
        <v>2216888</v>
      </c>
      <c r="F56" s="10" t="s">
        <v>774</v>
      </c>
    </row>
    <row r="57" spans="1:6">
      <c r="A57" s="10" t="s">
        <v>769</v>
      </c>
      <c r="B57" s="10" t="s">
        <v>1257</v>
      </c>
      <c r="C57" s="10">
        <v>2216889</v>
      </c>
      <c r="F57" s="10" t="s">
        <v>774</v>
      </c>
    </row>
    <row r="58" spans="1:6">
      <c r="A58" s="10" t="s">
        <v>769</v>
      </c>
      <c r="B58" s="10" t="s">
        <v>1257</v>
      </c>
      <c r="C58" s="10">
        <v>2216890</v>
      </c>
      <c r="F58" s="10" t="s">
        <v>774</v>
      </c>
    </row>
    <row r="59" spans="1:6">
      <c r="A59" s="10" t="s">
        <v>769</v>
      </c>
      <c r="B59" s="10" t="s">
        <v>1258</v>
      </c>
      <c r="C59" s="10">
        <v>2217219</v>
      </c>
      <c r="F59" s="10" t="s">
        <v>774</v>
      </c>
    </row>
    <row r="60" spans="1:6">
      <c r="A60" s="10" t="s">
        <v>768</v>
      </c>
      <c r="B60" s="10" t="s">
        <v>1259</v>
      </c>
      <c r="C60" s="10">
        <v>2217448</v>
      </c>
      <c r="F60" s="10" t="s">
        <v>774</v>
      </c>
    </row>
    <row r="61" spans="1:6">
      <c r="A61" s="10" t="s">
        <v>768</v>
      </c>
      <c r="B61" s="10" t="s">
        <v>1259</v>
      </c>
      <c r="C61" s="10">
        <v>2217449</v>
      </c>
      <c r="F61" s="10" t="s">
        <v>774</v>
      </c>
    </row>
    <row r="62" spans="1:6">
      <c r="A62" s="10" t="s">
        <v>768</v>
      </c>
      <c r="B62" s="10" t="s">
        <v>1259</v>
      </c>
      <c r="C62" s="10">
        <v>2217450</v>
      </c>
      <c r="F62" s="10" t="s">
        <v>774</v>
      </c>
    </row>
    <row r="63" spans="1:6">
      <c r="A63" s="10" t="s">
        <v>764</v>
      </c>
      <c r="B63" s="10" t="s">
        <v>1261</v>
      </c>
      <c r="C63" s="10">
        <v>436924</v>
      </c>
      <c r="F63" s="10" t="s">
        <v>776</v>
      </c>
    </row>
    <row r="64" spans="1:6">
      <c r="A64" s="10" t="s">
        <v>764</v>
      </c>
      <c r="B64" s="10" t="s">
        <v>1262</v>
      </c>
      <c r="C64" s="10">
        <v>2206757</v>
      </c>
      <c r="F64" s="10" t="s">
        <v>776</v>
      </c>
    </row>
    <row r="65" spans="1:6">
      <c r="A65" s="10" t="s">
        <v>764</v>
      </c>
      <c r="B65" s="10" t="s">
        <v>1262</v>
      </c>
      <c r="C65" s="10">
        <v>2206754</v>
      </c>
      <c r="F65" s="10" t="s">
        <v>776</v>
      </c>
    </row>
    <row r="66" spans="1:6">
      <c r="A66" s="10" t="s">
        <v>764</v>
      </c>
      <c r="B66" s="10" t="s">
        <v>1263</v>
      </c>
      <c r="C66" s="10">
        <v>2208478</v>
      </c>
      <c r="F66" s="10" t="s">
        <v>775</v>
      </c>
    </row>
    <row r="67" spans="1:6">
      <c r="A67" s="10" t="s">
        <v>764</v>
      </c>
      <c r="B67" s="10" t="s">
        <v>1263</v>
      </c>
      <c r="C67" s="10">
        <v>2208479</v>
      </c>
      <c r="F67" s="10" t="s">
        <v>775</v>
      </c>
    </row>
    <row r="68" spans="1:6">
      <c r="A68" s="10" t="s">
        <v>764</v>
      </c>
      <c r="B68" s="10" t="s">
        <v>1263</v>
      </c>
      <c r="C68" s="10">
        <v>2208480</v>
      </c>
      <c r="F68" s="10" t="s">
        <v>775</v>
      </c>
    </row>
    <row r="69" spans="1:6">
      <c r="A69" s="10" t="s">
        <v>764</v>
      </c>
      <c r="B69" s="10" t="s">
        <v>1263</v>
      </c>
      <c r="C69" s="10">
        <v>2208481</v>
      </c>
      <c r="F69" s="10" t="s">
        <v>775</v>
      </c>
    </row>
    <row r="70" spans="1:6">
      <c r="A70" s="10" t="s">
        <v>764</v>
      </c>
      <c r="B70" s="10" t="s">
        <v>1262</v>
      </c>
      <c r="C70" s="10">
        <v>2210616</v>
      </c>
      <c r="F70" s="10" t="s">
        <v>775</v>
      </c>
    </row>
    <row r="71" spans="1:6">
      <c r="A71" s="10" t="s">
        <v>764</v>
      </c>
      <c r="B71" s="10" t="s">
        <v>1262</v>
      </c>
      <c r="C71" s="10">
        <v>2210617</v>
      </c>
      <c r="F71" s="10" t="s">
        <v>775</v>
      </c>
    </row>
    <row r="72" spans="1:6">
      <c r="A72" s="10" t="s">
        <v>771</v>
      </c>
      <c r="B72" s="10" t="s">
        <v>1264</v>
      </c>
      <c r="C72" s="10">
        <v>2210137</v>
      </c>
      <c r="F72" s="10" t="s">
        <v>776</v>
      </c>
    </row>
    <row r="73" spans="1:6">
      <c r="A73" s="10" t="s">
        <v>771</v>
      </c>
      <c r="B73" s="10" t="s">
        <v>1265</v>
      </c>
      <c r="C73" s="10">
        <v>2210653</v>
      </c>
      <c r="F73" s="10" t="s">
        <v>776</v>
      </c>
    </row>
    <row r="74" spans="1:6">
      <c r="A74" s="10" t="s">
        <v>764</v>
      </c>
      <c r="B74" s="10" t="s">
        <v>1266</v>
      </c>
      <c r="C74" s="10">
        <v>2212243</v>
      </c>
      <c r="F74" s="10" t="s">
        <v>774</v>
      </c>
    </row>
    <row r="75" spans="1:6">
      <c r="A75" s="10" t="s">
        <v>764</v>
      </c>
      <c r="B75" s="10" t="s">
        <v>1266</v>
      </c>
      <c r="C75" s="10">
        <v>2212244</v>
      </c>
      <c r="F75" s="10" t="s">
        <v>774</v>
      </c>
    </row>
    <row r="76" spans="1:6">
      <c r="A76" s="10" t="s">
        <v>764</v>
      </c>
      <c r="B76" s="10" t="s">
        <v>1266</v>
      </c>
      <c r="C76" s="10">
        <v>2212245</v>
      </c>
      <c r="F76" s="10" t="s">
        <v>774</v>
      </c>
    </row>
    <row r="77" spans="1:6">
      <c r="A77" s="10" t="s">
        <v>764</v>
      </c>
      <c r="B77" s="10" t="s">
        <v>1266</v>
      </c>
      <c r="C77" s="10">
        <v>2212246</v>
      </c>
      <c r="F77" s="10" t="s">
        <v>774</v>
      </c>
    </row>
    <row r="78" spans="1:6">
      <c r="A78" s="10" t="s">
        <v>764</v>
      </c>
      <c r="B78" s="10" t="s">
        <v>1266</v>
      </c>
      <c r="C78" s="10">
        <v>2212247</v>
      </c>
      <c r="F78" s="10" t="s">
        <v>774</v>
      </c>
    </row>
    <row r="79" spans="1:6">
      <c r="A79" s="10" t="s">
        <v>764</v>
      </c>
      <c r="B79" s="10" t="s">
        <v>1266</v>
      </c>
      <c r="C79" s="10">
        <v>2212248</v>
      </c>
      <c r="F79" s="10" t="s">
        <v>774</v>
      </c>
    </row>
    <row r="80" spans="1:6">
      <c r="A80" s="10" t="s">
        <v>771</v>
      </c>
      <c r="B80" s="10" t="s">
        <v>1267</v>
      </c>
      <c r="C80" s="10">
        <v>2212633</v>
      </c>
      <c r="F80" s="10" t="s">
        <v>774</v>
      </c>
    </row>
    <row r="81" spans="1:6">
      <c r="A81" s="10" t="s">
        <v>764</v>
      </c>
      <c r="B81" s="10" t="s">
        <v>1266</v>
      </c>
      <c r="C81" s="10">
        <v>2212780</v>
      </c>
      <c r="F81" s="10" t="s">
        <v>774</v>
      </c>
    </row>
    <row r="82" spans="1:6">
      <c r="A82" s="10" t="s">
        <v>764</v>
      </c>
      <c r="B82" s="10" t="s">
        <v>1262</v>
      </c>
      <c r="C82" s="10">
        <v>2213019</v>
      </c>
      <c r="F82" s="10" t="s">
        <v>774</v>
      </c>
    </row>
    <row r="83" spans="1:6">
      <c r="A83" s="10" t="s">
        <v>764</v>
      </c>
      <c r="B83" s="10" t="s">
        <v>1262</v>
      </c>
      <c r="C83" s="10">
        <v>2213020</v>
      </c>
      <c r="F83" s="10" t="s">
        <v>774</v>
      </c>
    </row>
    <row r="84" spans="1:6">
      <c r="A84" s="10" t="s">
        <v>764</v>
      </c>
      <c r="B84" s="10" t="s">
        <v>1262</v>
      </c>
      <c r="C84" s="10">
        <v>2213021</v>
      </c>
      <c r="F84" s="10" t="s">
        <v>774</v>
      </c>
    </row>
    <row r="85" spans="1:6">
      <c r="A85" s="10" t="s">
        <v>764</v>
      </c>
      <c r="B85" s="10" t="s">
        <v>1262</v>
      </c>
      <c r="C85" s="10">
        <v>2213022</v>
      </c>
      <c r="F85" s="10" t="s">
        <v>774</v>
      </c>
    </row>
    <row r="86" spans="1:6">
      <c r="A86" s="10" t="s">
        <v>771</v>
      </c>
      <c r="B86" s="10" t="s">
        <v>1268</v>
      </c>
      <c r="C86" s="10">
        <v>2213018</v>
      </c>
      <c r="F86" s="10" t="s">
        <v>774</v>
      </c>
    </row>
    <row r="87" spans="1:6">
      <c r="A87" s="10" t="s">
        <v>771</v>
      </c>
      <c r="B87" s="10" t="s">
        <v>1269</v>
      </c>
      <c r="C87" s="10">
        <v>2213532</v>
      </c>
      <c r="F87" s="10" t="s">
        <v>776</v>
      </c>
    </row>
    <row r="88" spans="1:6">
      <c r="A88" s="10" t="s">
        <v>764</v>
      </c>
      <c r="B88" s="10" t="s">
        <v>1266</v>
      </c>
      <c r="C88" s="10">
        <v>2214080</v>
      </c>
      <c r="F88" s="10" t="s">
        <v>774</v>
      </c>
    </row>
    <row r="89" spans="1:6">
      <c r="A89" s="10" t="s">
        <v>764</v>
      </c>
      <c r="B89" s="10" t="s">
        <v>1266</v>
      </c>
      <c r="C89" s="10">
        <v>2214081</v>
      </c>
      <c r="F89" s="10" t="s">
        <v>774</v>
      </c>
    </row>
    <row r="90" spans="1:6">
      <c r="A90" s="10" t="s">
        <v>764</v>
      </c>
      <c r="B90" s="10" t="s">
        <v>1266</v>
      </c>
      <c r="C90" s="10">
        <v>2214082</v>
      </c>
      <c r="F90" s="10" t="s">
        <v>774</v>
      </c>
    </row>
    <row r="91" spans="1:6">
      <c r="A91" s="10" t="s">
        <v>764</v>
      </c>
      <c r="B91" s="10" t="s">
        <v>1266</v>
      </c>
      <c r="C91" s="10">
        <v>2214083</v>
      </c>
      <c r="F91" s="10" t="s">
        <v>774</v>
      </c>
    </row>
    <row r="92" spans="1:6">
      <c r="A92" s="10" t="s">
        <v>1260</v>
      </c>
      <c r="B92" s="10" t="s">
        <v>1270</v>
      </c>
      <c r="C92" s="10">
        <v>2214459</v>
      </c>
      <c r="F92" s="10" t="s">
        <v>774</v>
      </c>
    </row>
    <row r="93" spans="1:6">
      <c r="A93" s="10" t="s">
        <v>764</v>
      </c>
      <c r="B93" s="10" t="s">
        <v>1271</v>
      </c>
      <c r="C93" s="10">
        <v>2214689</v>
      </c>
      <c r="F93" s="10" t="s">
        <v>774</v>
      </c>
    </row>
    <row r="94" spans="1:6">
      <c r="A94" s="10" t="s">
        <v>764</v>
      </c>
      <c r="B94" s="10" t="s">
        <v>1272</v>
      </c>
      <c r="C94" s="10">
        <v>2214690</v>
      </c>
      <c r="F94" s="10" t="s">
        <v>774</v>
      </c>
    </row>
    <row r="95" spans="1:6">
      <c r="A95" s="10" t="s">
        <v>771</v>
      </c>
      <c r="B95" s="10" t="s">
        <v>1273</v>
      </c>
      <c r="C95" s="10">
        <v>2214738</v>
      </c>
      <c r="F95" s="10" t="s">
        <v>774</v>
      </c>
    </row>
    <row r="96" spans="1:6">
      <c r="A96" s="10" t="s">
        <v>771</v>
      </c>
      <c r="B96" s="10" t="s">
        <v>1274</v>
      </c>
      <c r="C96" s="10">
        <v>2214739</v>
      </c>
      <c r="F96" s="10" t="s">
        <v>774</v>
      </c>
    </row>
    <row r="97" spans="1:6">
      <c r="A97" s="10" t="s">
        <v>771</v>
      </c>
      <c r="B97" s="10" t="s">
        <v>1275</v>
      </c>
      <c r="C97" s="10">
        <v>2214740</v>
      </c>
      <c r="F97" s="10" t="s">
        <v>774</v>
      </c>
    </row>
    <row r="98" spans="1:6">
      <c r="A98" s="10" t="s">
        <v>771</v>
      </c>
      <c r="B98" s="10" t="s">
        <v>1276</v>
      </c>
      <c r="C98" s="10">
        <v>2214741</v>
      </c>
      <c r="F98" s="10" t="s">
        <v>774</v>
      </c>
    </row>
    <row r="99" spans="1:6">
      <c r="A99" s="10" t="s">
        <v>764</v>
      </c>
      <c r="B99" s="10" t="s">
        <v>1277</v>
      </c>
      <c r="C99" s="10">
        <v>2216640</v>
      </c>
      <c r="F99" s="10" t="s">
        <v>776</v>
      </c>
    </row>
    <row r="100" spans="1:6">
      <c r="A100" s="10" t="s">
        <v>764</v>
      </c>
      <c r="B100" s="10" t="s">
        <v>1277</v>
      </c>
      <c r="C100" s="10">
        <v>2216641</v>
      </c>
      <c r="F100" s="10" t="s">
        <v>774</v>
      </c>
    </row>
    <row r="101" spans="1:6">
      <c r="A101" s="10" t="s">
        <v>764</v>
      </c>
      <c r="B101" s="10" t="s">
        <v>1277</v>
      </c>
      <c r="C101" s="10">
        <v>2216642</v>
      </c>
      <c r="F101" s="10" t="s">
        <v>774</v>
      </c>
    </row>
    <row r="102" spans="1:6">
      <c r="A102" s="10" t="s">
        <v>764</v>
      </c>
      <c r="B102" s="10" t="s">
        <v>1277</v>
      </c>
      <c r="C102" s="10">
        <v>2216643</v>
      </c>
      <c r="F102" s="10" t="s">
        <v>774</v>
      </c>
    </row>
    <row r="103" spans="1:6">
      <c r="A103" s="10" t="s">
        <v>764</v>
      </c>
      <c r="B103" s="10" t="s">
        <v>1278</v>
      </c>
      <c r="C103" s="10">
        <v>2216773</v>
      </c>
      <c r="F103" s="10" t="s">
        <v>774</v>
      </c>
    </row>
    <row r="104" spans="1:6">
      <c r="A104" s="10" t="s">
        <v>765</v>
      </c>
      <c r="B104" s="10" t="s">
        <v>1279</v>
      </c>
      <c r="C104" s="10">
        <v>2203591</v>
      </c>
      <c r="F104" s="10" t="s">
        <v>776</v>
      </c>
    </row>
    <row r="105" spans="1:6">
      <c r="A105" s="10" t="s">
        <v>765</v>
      </c>
      <c r="B105" s="10" t="s">
        <v>1280</v>
      </c>
      <c r="C105" s="10">
        <v>2204344</v>
      </c>
      <c r="F105" s="10" t="s">
        <v>776</v>
      </c>
    </row>
    <row r="106" spans="1:6">
      <c r="A106" s="10" t="s">
        <v>765</v>
      </c>
      <c r="B106" s="10" t="s">
        <v>1281</v>
      </c>
      <c r="C106" s="10">
        <v>2204628</v>
      </c>
      <c r="F106" s="10" t="s">
        <v>776</v>
      </c>
    </row>
    <row r="107" spans="1:6">
      <c r="A107" s="10" t="s">
        <v>765</v>
      </c>
      <c r="B107" s="10" t="s">
        <v>1282</v>
      </c>
      <c r="C107" s="10">
        <v>2206525</v>
      </c>
      <c r="F107" s="10" t="s">
        <v>775</v>
      </c>
    </row>
    <row r="108" spans="1:6">
      <c r="A108" s="10" t="s">
        <v>765</v>
      </c>
      <c r="B108" s="10" t="s">
        <v>1283</v>
      </c>
      <c r="C108" s="10">
        <v>2208952</v>
      </c>
      <c r="F108" s="10" t="s">
        <v>776</v>
      </c>
    </row>
    <row r="109" spans="1:6">
      <c r="A109" s="10" t="s">
        <v>765</v>
      </c>
      <c r="B109" s="10" t="s">
        <v>1283</v>
      </c>
      <c r="C109" s="10">
        <v>2208953</v>
      </c>
      <c r="F109" s="10" t="s">
        <v>776</v>
      </c>
    </row>
    <row r="110" spans="1:6">
      <c r="A110" s="10" t="s">
        <v>765</v>
      </c>
      <c r="B110" s="10" t="s">
        <v>1284</v>
      </c>
      <c r="C110" s="10">
        <v>2209941</v>
      </c>
      <c r="F110" s="10" t="s">
        <v>774</v>
      </c>
    </row>
    <row r="111" spans="1:6">
      <c r="A111" s="10" t="s">
        <v>765</v>
      </c>
      <c r="B111" s="10" t="s">
        <v>1285</v>
      </c>
      <c r="C111" s="10">
        <v>2209942</v>
      </c>
      <c r="F111" s="10" t="s">
        <v>776</v>
      </c>
    </row>
    <row r="112" spans="1:6">
      <c r="A112" s="10" t="s">
        <v>765</v>
      </c>
      <c r="B112" s="10" t="s">
        <v>1285</v>
      </c>
      <c r="C112" s="10">
        <v>2209945</v>
      </c>
      <c r="F112" s="10" t="s">
        <v>776</v>
      </c>
    </row>
    <row r="113" spans="1:6">
      <c r="A113" s="10" t="s">
        <v>765</v>
      </c>
      <c r="B113" s="10" t="s">
        <v>1284</v>
      </c>
      <c r="C113" s="10">
        <v>2209946</v>
      </c>
      <c r="F113" s="10" t="s">
        <v>775</v>
      </c>
    </row>
    <row r="114" spans="1:6">
      <c r="A114" s="10" t="s">
        <v>765</v>
      </c>
      <c r="B114" s="10" t="s">
        <v>1284</v>
      </c>
      <c r="C114" s="10">
        <v>2211009</v>
      </c>
      <c r="F114" s="10" t="s">
        <v>774</v>
      </c>
    </row>
    <row r="115" spans="1:6">
      <c r="A115" s="10" t="s">
        <v>765</v>
      </c>
      <c r="B115" s="10" t="s">
        <v>1286</v>
      </c>
      <c r="C115" s="10">
        <v>2211704</v>
      </c>
      <c r="F115" s="10" t="s">
        <v>774</v>
      </c>
    </row>
    <row r="116" spans="1:6">
      <c r="A116" s="10" t="s">
        <v>765</v>
      </c>
      <c r="B116" s="10" t="s">
        <v>1286</v>
      </c>
      <c r="C116" s="10">
        <v>2211707</v>
      </c>
      <c r="F116" s="10" t="s">
        <v>775</v>
      </c>
    </row>
    <row r="117" spans="1:6">
      <c r="A117" s="10" t="s">
        <v>765</v>
      </c>
      <c r="B117" s="10" t="s">
        <v>1286</v>
      </c>
      <c r="C117" s="10">
        <v>2211708</v>
      </c>
      <c r="F117" s="10" t="s">
        <v>775</v>
      </c>
    </row>
    <row r="118" spans="1:6">
      <c r="A118" s="10" t="s">
        <v>765</v>
      </c>
      <c r="B118" s="10" t="s">
        <v>1286</v>
      </c>
      <c r="C118" s="10">
        <v>2211705</v>
      </c>
      <c r="F118" s="10" t="s">
        <v>775</v>
      </c>
    </row>
    <row r="119" spans="1:6">
      <c r="A119" s="10" t="s">
        <v>765</v>
      </c>
      <c r="B119" s="10" t="s">
        <v>1286</v>
      </c>
      <c r="C119" s="10">
        <v>2211709</v>
      </c>
      <c r="F119" s="10" t="s">
        <v>775</v>
      </c>
    </row>
    <row r="120" spans="1:6">
      <c r="A120" s="10" t="s">
        <v>765</v>
      </c>
      <c r="B120" s="10" t="s">
        <v>1287</v>
      </c>
      <c r="C120" s="10">
        <v>2212072</v>
      </c>
      <c r="F120" s="10" t="s">
        <v>776</v>
      </c>
    </row>
    <row r="121" spans="1:6">
      <c r="A121" s="10" t="s">
        <v>765</v>
      </c>
      <c r="B121" s="10" t="s">
        <v>1288</v>
      </c>
      <c r="C121" s="10">
        <v>2212175</v>
      </c>
      <c r="F121" s="10" t="s">
        <v>774</v>
      </c>
    </row>
    <row r="122" spans="1:6">
      <c r="A122" s="10" t="s">
        <v>765</v>
      </c>
      <c r="B122" s="10" t="s">
        <v>1289</v>
      </c>
      <c r="C122" s="10">
        <v>2212739</v>
      </c>
      <c r="F122" s="10" t="s">
        <v>774</v>
      </c>
    </row>
    <row r="123" spans="1:6">
      <c r="A123" s="10" t="s">
        <v>765</v>
      </c>
      <c r="B123" s="10" t="s">
        <v>1290</v>
      </c>
      <c r="C123" s="10">
        <v>2212779</v>
      </c>
      <c r="F123" s="10" t="s">
        <v>774</v>
      </c>
    </row>
    <row r="124" spans="1:6">
      <c r="A124" s="10" t="s">
        <v>765</v>
      </c>
      <c r="B124" s="10" t="s">
        <v>1291</v>
      </c>
      <c r="C124" s="10">
        <v>2212917</v>
      </c>
      <c r="F124" s="10" t="s">
        <v>774</v>
      </c>
    </row>
    <row r="125" spans="1:6">
      <c r="A125" s="10" t="s">
        <v>765</v>
      </c>
      <c r="B125" s="10" t="s">
        <v>1291</v>
      </c>
      <c r="C125" s="10">
        <v>2212918</v>
      </c>
      <c r="F125" s="10" t="s">
        <v>774</v>
      </c>
    </row>
    <row r="126" spans="1:6">
      <c r="A126" s="10" t="s">
        <v>765</v>
      </c>
      <c r="B126" s="10" t="s">
        <v>1291</v>
      </c>
      <c r="C126" s="10">
        <v>2212919</v>
      </c>
      <c r="F126" s="10" t="s">
        <v>774</v>
      </c>
    </row>
    <row r="127" spans="1:6">
      <c r="A127" s="10" t="s">
        <v>765</v>
      </c>
      <c r="B127" s="10" t="s">
        <v>1292</v>
      </c>
      <c r="C127" s="10">
        <v>2213125</v>
      </c>
      <c r="F127" s="10" t="s">
        <v>775</v>
      </c>
    </row>
    <row r="128" spans="1:6">
      <c r="A128" s="10" t="s">
        <v>765</v>
      </c>
      <c r="B128" s="10" t="s">
        <v>1292</v>
      </c>
      <c r="C128" s="10">
        <v>2213126</v>
      </c>
      <c r="F128" s="10" t="s">
        <v>775</v>
      </c>
    </row>
    <row r="129" spans="1:6">
      <c r="A129" s="10" t="s">
        <v>765</v>
      </c>
      <c r="B129" s="10" t="s">
        <v>1293</v>
      </c>
      <c r="C129" s="10">
        <v>2213686</v>
      </c>
      <c r="F129" s="10" t="s">
        <v>774</v>
      </c>
    </row>
    <row r="130" spans="1:6">
      <c r="A130" s="10" t="s">
        <v>765</v>
      </c>
      <c r="B130" s="10" t="s">
        <v>1293</v>
      </c>
      <c r="C130" s="10">
        <v>2213687</v>
      </c>
      <c r="F130" s="10" t="s">
        <v>774</v>
      </c>
    </row>
    <row r="131" spans="1:6">
      <c r="A131" s="10" t="s">
        <v>765</v>
      </c>
      <c r="B131" s="10" t="s">
        <v>1294</v>
      </c>
      <c r="C131" s="10">
        <v>2214133</v>
      </c>
      <c r="F131" s="10" t="s">
        <v>774</v>
      </c>
    </row>
    <row r="132" spans="1:6">
      <c r="A132" s="10" t="s">
        <v>765</v>
      </c>
      <c r="B132" s="10" t="s">
        <v>1294</v>
      </c>
      <c r="C132" s="10">
        <v>2214264</v>
      </c>
      <c r="F132" s="10" t="s">
        <v>774</v>
      </c>
    </row>
    <row r="133" spans="1:6">
      <c r="A133" s="10" t="s">
        <v>765</v>
      </c>
      <c r="B133" s="10" t="s">
        <v>1294</v>
      </c>
      <c r="C133" s="10">
        <v>2214265</v>
      </c>
      <c r="F133" s="10" t="s">
        <v>774</v>
      </c>
    </row>
    <row r="134" spans="1:6">
      <c r="A134" s="10" t="s">
        <v>765</v>
      </c>
      <c r="B134" s="10" t="s">
        <v>1294</v>
      </c>
      <c r="C134" s="10">
        <v>2214579</v>
      </c>
      <c r="F134" s="10" t="s">
        <v>774</v>
      </c>
    </row>
    <row r="135" spans="1:6">
      <c r="A135" s="10" t="s">
        <v>765</v>
      </c>
      <c r="B135" s="10" t="s">
        <v>1294</v>
      </c>
      <c r="C135" s="10">
        <v>2214580</v>
      </c>
      <c r="F135" s="10" t="s">
        <v>774</v>
      </c>
    </row>
    <row r="136" spans="1:6">
      <c r="A136" s="10" t="s">
        <v>765</v>
      </c>
      <c r="B136" s="10" t="s">
        <v>1294</v>
      </c>
      <c r="C136" s="10">
        <v>2214639</v>
      </c>
      <c r="F136" s="10" t="s">
        <v>774</v>
      </c>
    </row>
    <row r="137" spans="1:6">
      <c r="A137" s="10" t="s">
        <v>765</v>
      </c>
      <c r="B137" s="10" t="s">
        <v>1294</v>
      </c>
      <c r="C137" s="10">
        <v>2214641</v>
      </c>
      <c r="F137" s="10" t="s">
        <v>774</v>
      </c>
    </row>
    <row r="138" spans="1:6">
      <c r="A138" s="10" t="s">
        <v>765</v>
      </c>
      <c r="B138" s="10" t="s">
        <v>1294</v>
      </c>
      <c r="C138" s="10">
        <v>2214640</v>
      </c>
      <c r="F138" s="10" t="s">
        <v>774</v>
      </c>
    </row>
    <row r="139" spans="1:6">
      <c r="A139" s="10" t="s">
        <v>765</v>
      </c>
      <c r="B139" s="10" t="s">
        <v>1295</v>
      </c>
      <c r="C139" s="10">
        <v>2214706</v>
      </c>
      <c r="F139" s="10" t="s">
        <v>774</v>
      </c>
    </row>
    <row r="140" spans="1:6">
      <c r="A140" s="10" t="s">
        <v>765</v>
      </c>
      <c r="B140" s="10" t="s">
        <v>1258</v>
      </c>
      <c r="C140" s="10">
        <v>2214830</v>
      </c>
      <c r="F140" s="10" t="s">
        <v>775</v>
      </c>
    </row>
    <row r="141" spans="1:6">
      <c r="A141" s="10" t="s">
        <v>765</v>
      </c>
      <c r="B141" s="10" t="s">
        <v>1258</v>
      </c>
      <c r="C141" s="10">
        <v>2214831</v>
      </c>
      <c r="F141" s="10" t="s">
        <v>775</v>
      </c>
    </row>
    <row r="142" spans="1:6">
      <c r="A142" s="10" t="s">
        <v>765</v>
      </c>
      <c r="B142" s="10" t="s">
        <v>1258</v>
      </c>
      <c r="C142" s="10">
        <v>2214832</v>
      </c>
      <c r="F142" s="10" t="s">
        <v>775</v>
      </c>
    </row>
    <row r="143" spans="1:6">
      <c r="A143" s="10" t="s">
        <v>765</v>
      </c>
      <c r="B143" s="10" t="s">
        <v>1258</v>
      </c>
      <c r="C143" s="10">
        <v>2214833</v>
      </c>
      <c r="F143" s="10" t="s">
        <v>775</v>
      </c>
    </row>
    <row r="144" spans="1:6">
      <c r="A144" s="10" t="s">
        <v>765</v>
      </c>
      <c r="B144" s="10" t="s">
        <v>1258</v>
      </c>
      <c r="C144" s="10">
        <v>2214834</v>
      </c>
      <c r="F144" s="10" t="s">
        <v>775</v>
      </c>
    </row>
    <row r="145" spans="1:6">
      <c r="A145" s="10" t="s">
        <v>765</v>
      </c>
      <c r="B145" s="10" t="s">
        <v>1258</v>
      </c>
      <c r="C145" s="10">
        <v>2214835</v>
      </c>
      <c r="F145" s="10" t="s">
        <v>775</v>
      </c>
    </row>
    <row r="146" spans="1:6">
      <c r="A146" s="10" t="s">
        <v>765</v>
      </c>
      <c r="B146" s="10" t="s">
        <v>1258</v>
      </c>
      <c r="C146" s="10">
        <v>2214836</v>
      </c>
      <c r="F146" s="10" t="s">
        <v>775</v>
      </c>
    </row>
    <row r="147" spans="1:6">
      <c r="A147" s="10" t="s">
        <v>765</v>
      </c>
      <c r="B147" s="10" t="s">
        <v>1258</v>
      </c>
      <c r="C147" s="10">
        <v>2214837</v>
      </c>
      <c r="F147" s="10" t="s">
        <v>775</v>
      </c>
    </row>
    <row r="148" spans="1:6">
      <c r="A148" s="10" t="s">
        <v>765</v>
      </c>
      <c r="B148" s="10" t="s">
        <v>1296</v>
      </c>
      <c r="C148" s="10">
        <v>2214838</v>
      </c>
      <c r="F148" s="10" t="s">
        <v>775</v>
      </c>
    </row>
    <row r="149" spans="1:6">
      <c r="A149" s="10" t="s">
        <v>765</v>
      </c>
      <c r="B149" s="10" t="s">
        <v>1296</v>
      </c>
      <c r="C149" s="10">
        <v>2214839</v>
      </c>
      <c r="F149" s="10" t="s">
        <v>775</v>
      </c>
    </row>
    <row r="150" spans="1:6">
      <c r="A150" s="10" t="s">
        <v>765</v>
      </c>
      <c r="B150" s="10" t="s">
        <v>1289</v>
      </c>
      <c r="C150" s="10">
        <v>2215108</v>
      </c>
      <c r="F150" s="10" t="s">
        <v>774</v>
      </c>
    </row>
    <row r="151" spans="1:6">
      <c r="A151" s="10" t="s">
        <v>765</v>
      </c>
      <c r="B151" s="10" t="s">
        <v>1297</v>
      </c>
      <c r="C151" s="10">
        <v>2215146</v>
      </c>
      <c r="F151" s="10" t="s">
        <v>774</v>
      </c>
    </row>
    <row r="152" spans="1:6">
      <c r="A152" s="10" t="s">
        <v>765</v>
      </c>
      <c r="B152" s="10" t="s">
        <v>1297</v>
      </c>
      <c r="C152" s="10">
        <v>2215147</v>
      </c>
      <c r="F152" s="10" t="s">
        <v>774</v>
      </c>
    </row>
    <row r="153" spans="1:6">
      <c r="A153" s="10" t="s">
        <v>765</v>
      </c>
      <c r="B153" s="10" t="s">
        <v>1297</v>
      </c>
      <c r="C153" s="10">
        <v>2215148</v>
      </c>
      <c r="F153" s="10" t="s">
        <v>774</v>
      </c>
    </row>
    <row r="154" spans="1:6">
      <c r="A154" s="10" t="s">
        <v>765</v>
      </c>
      <c r="B154" s="10" t="s">
        <v>1297</v>
      </c>
      <c r="C154" s="10">
        <v>2215149</v>
      </c>
      <c r="F154" s="10" t="s">
        <v>774</v>
      </c>
    </row>
    <row r="155" spans="1:6">
      <c r="A155" s="10" t="s">
        <v>765</v>
      </c>
      <c r="B155" s="10" t="s">
        <v>1286</v>
      </c>
      <c r="C155" s="10">
        <v>2215157</v>
      </c>
      <c r="F155" s="10" t="s">
        <v>774</v>
      </c>
    </row>
    <row r="156" spans="1:6">
      <c r="A156" s="10" t="s">
        <v>765</v>
      </c>
      <c r="B156" s="10" t="s">
        <v>1286</v>
      </c>
      <c r="C156" s="10">
        <v>2215158</v>
      </c>
      <c r="F156" s="10" t="s">
        <v>774</v>
      </c>
    </row>
    <row r="157" spans="1:6">
      <c r="A157" s="10" t="s">
        <v>765</v>
      </c>
      <c r="B157" s="10" t="s">
        <v>1298</v>
      </c>
      <c r="C157" s="10">
        <v>2215822</v>
      </c>
      <c r="F157" s="10" t="s">
        <v>774</v>
      </c>
    </row>
    <row r="158" spans="1:6">
      <c r="A158" s="10" t="s">
        <v>765</v>
      </c>
      <c r="B158" s="10" t="s">
        <v>1298</v>
      </c>
      <c r="C158" s="10">
        <v>2215908</v>
      </c>
      <c r="F158" s="10" t="s">
        <v>774</v>
      </c>
    </row>
    <row r="159" spans="1:6">
      <c r="A159" s="10" t="s">
        <v>765</v>
      </c>
      <c r="B159" s="10" t="s">
        <v>1298</v>
      </c>
      <c r="C159" s="10">
        <v>2217064</v>
      </c>
      <c r="F159" s="10" t="s">
        <v>774</v>
      </c>
    </row>
    <row r="160" spans="1:6">
      <c r="A160" s="10" t="s">
        <v>765</v>
      </c>
      <c r="B160" s="10" t="s">
        <v>1298</v>
      </c>
      <c r="C160" s="10">
        <v>2217486</v>
      </c>
      <c r="F160" s="10" t="s">
        <v>774</v>
      </c>
    </row>
    <row r="161" spans="1:6">
      <c r="A161" s="10" t="s">
        <v>765</v>
      </c>
      <c r="B161" s="10" t="s">
        <v>1298</v>
      </c>
      <c r="C161" s="10">
        <v>2217487</v>
      </c>
      <c r="F161" s="10" t="s">
        <v>774</v>
      </c>
    </row>
    <row r="162" spans="1:6">
      <c r="A162" s="10" t="s">
        <v>1299</v>
      </c>
      <c r="B162" s="10" t="s">
        <v>1302</v>
      </c>
      <c r="C162" s="10">
        <v>2207457</v>
      </c>
      <c r="F162" s="10" t="s">
        <v>776</v>
      </c>
    </row>
    <row r="163" spans="1:6">
      <c r="A163" s="10" t="s">
        <v>1299</v>
      </c>
      <c r="B163" s="10" t="s">
        <v>1303</v>
      </c>
      <c r="C163" s="10">
        <v>2209898</v>
      </c>
      <c r="F163" s="10" t="s">
        <v>776</v>
      </c>
    </row>
    <row r="164" spans="1:6">
      <c r="A164" s="10" t="s">
        <v>1299</v>
      </c>
      <c r="B164" s="10" t="s">
        <v>1304</v>
      </c>
      <c r="C164" s="10">
        <v>2210579</v>
      </c>
      <c r="F164" s="10" t="s">
        <v>776</v>
      </c>
    </row>
    <row r="165" spans="1:6">
      <c r="A165" s="10" t="s">
        <v>1299</v>
      </c>
      <c r="B165" s="10" t="s">
        <v>1305</v>
      </c>
      <c r="C165" s="10">
        <v>2211662</v>
      </c>
      <c r="F165" s="10" t="s">
        <v>776</v>
      </c>
    </row>
    <row r="166" spans="1:6">
      <c r="A166" s="10" t="s">
        <v>1299</v>
      </c>
      <c r="B166" s="10" t="s">
        <v>1306</v>
      </c>
      <c r="C166" s="10">
        <v>2214125</v>
      </c>
      <c r="F166" s="10" t="s">
        <v>775</v>
      </c>
    </row>
    <row r="167" spans="1:6">
      <c r="A167" s="10" t="s">
        <v>1300</v>
      </c>
      <c r="B167" s="10" t="s">
        <v>1307</v>
      </c>
      <c r="C167" s="10" t="s">
        <v>1309</v>
      </c>
      <c r="F167" s="10" t="s">
        <v>775</v>
      </c>
    </row>
    <row r="168" spans="1:6">
      <c r="A168" s="10" t="s">
        <v>1301</v>
      </c>
      <c r="B168" s="10" t="s">
        <v>1308</v>
      </c>
      <c r="C168" s="10" t="s">
        <v>1310</v>
      </c>
      <c r="F168" s="10" t="s">
        <v>774</v>
      </c>
    </row>
    <row r="169" spans="1:6">
      <c r="A169" s="10" t="s">
        <v>765</v>
      </c>
      <c r="B169" s="10" t="s">
        <v>1311</v>
      </c>
      <c r="C169" s="10">
        <v>2208368</v>
      </c>
      <c r="F169" s="10" t="s">
        <v>774</v>
      </c>
    </row>
    <row r="170" spans="1:6">
      <c r="A170" s="10" t="s">
        <v>765</v>
      </c>
      <c r="B170" s="10" t="s">
        <v>1311</v>
      </c>
      <c r="C170" s="10">
        <v>2208364</v>
      </c>
      <c r="F170" s="10" t="s">
        <v>774</v>
      </c>
    </row>
    <row r="171" spans="1:6">
      <c r="A171" s="10" t="s">
        <v>765</v>
      </c>
      <c r="B171" s="10" t="s">
        <v>1311</v>
      </c>
      <c r="C171" s="10">
        <v>2206742</v>
      </c>
      <c r="F171" s="10" t="s">
        <v>774</v>
      </c>
    </row>
    <row r="172" spans="1:6">
      <c r="A172" s="10" t="s">
        <v>765</v>
      </c>
      <c r="B172" s="10" t="s">
        <v>1311</v>
      </c>
      <c r="C172" s="10">
        <v>2206743</v>
      </c>
      <c r="F172" s="10" t="s">
        <v>774</v>
      </c>
    </row>
    <row r="173" spans="1:6">
      <c r="A173" s="10" t="s">
        <v>765</v>
      </c>
      <c r="B173" s="10" t="s">
        <v>1312</v>
      </c>
      <c r="C173" s="10">
        <v>2209588</v>
      </c>
      <c r="F173" s="10" t="s">
        <v>774</v>
      </c>
    </row>
    <row r="174" spans="1:6">
      <c r="A174" s="10" t="s">
        <v>765</v>
      </c>
      <c r="B174" s="10" t="s">
        <v>1311</v>
      </c>
      <c r="C174" s="10">
        <v>2210982</v>
      </c>
      <c r="F174" s="10" t="s">
        <v>774</v>
      </c>
    </row>
    <row r="175" spans="1:6">
      <c r="A175" s="10" t="s">
        <v>765</v>
      </c>
      <c r="B175" s="10" t="s">
        <v>1313</v>
      </c>
      <c r="C175" s="10">
        <v>2212889</v>
      </c>
      <c r="F175" s="10" t="s">
        <v>774</v>
      </c>
    </row>
    <row r="176" spans="1:6">
      <c r="A176" s="10" t="s">
        <v>765</v>
      </c>
      <c r="B176" s="10" t="s">
        <v>1313</v>
      </c>
      <c r="C176" s="10">
        <v>221890</v>
      </c>
      <c r="F176" s="10" t="s">
        <v>774</v>
      </c>
    </row>
    <row r="177" spans="1:6">
      <c r="A177" s="10" t="s">
        <v>765</v>
      </c>
      <c r="B177" s="10" t="s">
        <v>1313</v>
      </c>
      <c r="C177" s="10">
        <v>2215003</v>
      </c>
      <c r="F177" s="10" t="s">
        <v>774</v>
      </c>
    </row>
    <row r="178" spans="1:6">
      <c r="A178" s="10" t="s">
        <v>765</v>
      </c>
      <c r="B178" s="10" t="s">
        <v>1313</v>
      </c>
      <c r="C178" s="10">
        <v>2215004</v>
      </c>
      <c r="F178" s="10" t="s">
        <v>774</v>
      </c>
    </row>
    <row r="179" spans="1:6">
      <c r="A179" s="10" t="s">
        <v>765</v>
      </c>
      <c r="B179" s="10" t="s">
        <v>1313</v>
      </c>
      <c r="C179" s="10">
        <v>2215005</v>
      </c>
      <c r="F179" s="10" t="s">
        <v>774</v>
      </c>
    </row>
    <row r="180" spans="1:6">
      <c r="A180" s="10" t="s">
        <v>765</v>
      </c>
      <c r="B180" s="10" t="s">
        <v>1313</v>
      </c>
      <c r="C180" s="10">
        <v>2215006</v>
      </c>
      <c r="F180" s="10" t="s">
        <v>774</v>
      </c>
    </row>
    <row r="181" spans="1:6">
      <c r="A181" s="10" t="s">
        <v>765</v>
      </c>
      <c r="B181" s="10" t="s">
        <v>1313</v>
      </c>
      <c r="C181" s="10">
        <v>2215007</v>
      </c>
      <c r="F181" s="10" t="s">
        <v>774</v>
      </c>
    </row>
    <row r="182" spans="1:6">
      <c r="A182" s="10" t="s">
        <v>765</v>
      </c>
      <c r="B182" s="10" t="s">
        <v>1313</v>
      </c>
      <c r="C182" s="10">
        <v>2215008</v>
      </c>
      <c r="F182" s="10" t="s">
        <v>774</v>
      </c>
    </row>
    <row r="183" spans="1:6">
      <c r="A183" s="10" t="s">
        <v>765</v>
      </c>
      <c r="B183" s="10" t="s">
        <v>1313</v>
      </c>
      <c r="C183" s="10">
        <v>2215009</v>
      </c>
      <c r="F183" s="10" t="s">
        <v>774</v>
      </c>
    </row>
    <row r="184" spans="1:6">
      <c r="A184" s="10" t="s">
        <v>765</v>
      </c>
      <c r="B184" s="10" t="s">
        <v>1314</v>
      </c>
      <c r="C184" s="10">
        <v>2215167</v>
      </c>
      <c r="F184" s="10" t="s">
        <v>774</v>
      </c>
    </row>
    <row r="185" spans="1:6">
      <c r="A185" s="10" t="s">
        <v>765</v>
      </c>
      <c r="B185" s="10" t="s">
        <v>1314</v>
      </c>
      <c r="C185" s="10">
        <v>2215168</v>
      </c>
      <c r="F185" s="10" t="s">
        <v>774</v>
      </c>
    </row>
    <row r="186" spans="1:6">
      <c r="A186" s="10" t="s">
        <v>765</v>
      </c>
      <c r="B186" s="10" t="s">
        <v>1315</v>
      </c>
      <c r="C186" s="10">
        <v>2215568</v>
      </c>
      <c r="F186" s="10" t="s">
        <v>774</v>
      </c>
    </row>
    <row r="187" spans="1:6">
      <c r="A187" s="10" t="s">
        <v>765</v>
      </c>
      <c r="B187" s="10" t="s">
        <v>1316</v>
      </c>
      <c r="C187" s="10">
        <v>2204628</v>
      </c>
      <c r="F187" s="10" t="s">
        <v>776</v>
      </c>
    </row>
    <row r="188" spans="1:6">
      <c r="A188" s="10" t="s">
        <v>765</v>
      </c>
      <c r="B188" s="10" t="s">
        <v>1317</v>
      </c>
      <c r="C188" s="10">
        <v>2208952</v>
      </c>
      <c r="F188" s="10" t="s">
        <v>776</v>
      </c>
    </row>
    <row r="189" spans="1:6">
      <c r="A189" s="10" t="s">
        <v>765</v>
      </c>
      <c r="B189" s="10" t="s">
        <v>1317</v>
      </c>
      <c r="C189" s="10">
        <v>2208953</v>
      </c>
      <c r="F189" s="10" t="s">
        <v>776</v>
      </c>
    </row>
    <row r="190" spans="1:6">
      <c r="A190" s="10" t="s">
        <v>765</v>
      </c>
      <c r="B190" s="10" t="s">
        <v>1318</v>
      </c>
      <c r="C190" s="10">
        <v>2209941</v>
      </c>
      <c r="F190" s="10" t="s">
        <v>774</v>
      </c>
    </row>
    <row r="191" spans="1:6">
      <c r="A191" s="10" t="s">
        <v>765</v>
      </c>
      <c r="B191" s="10" t="s">
        <v>1319</v>
      </c>
      <c r="C191" s="10">
        <v>2209945</v>
      </c>
      <c r="F191" s="10" t="s">
        <v>776</v>
      </c>
    </row>
    <row r="192" spans="1:6">
      <c r="A192" s="10" t="s">
        <v>765</v>
      </c>
      <c r="B192" s="10" t="s">
        <v>1320</v>
      </c>
      <c r="C192" s="10">
        <v>2211704</v>
      </c>
      <c r="F192" s="10" t="s">
        <v>774</v>
      </c>
    </row>
    <row r="193" spans="1:6">
      <c r="A193" s="10" t="s">
        <v>765</v>
      </c>
      <c r="B193" s="10" t="s">
        <v>1320</v>
      </c>
      <c r="C193" s="10">
        <v>2211707</v>
      </c>
      <c r="F193" s="10" t="s">
        <v>775</v>
      </c>
    </row>
    <row r="194" spans="1:6">
      <c r="A194" s="10" t="s">
        <v>765</v>
      </c>
      <c r="B194" s="10" t="s">
        <v>1320</v>
      </c>
      <c r="C194" s="10">
        <v>2211708</v>
      </c>
      <c r="F194" s="10" t="s">
        <v>775</v>
      </c>
    </row>
    <row r="195" spans="1:6">
      <c r="A195" s="10" t="s">
        <v>765</v>
      </c>
      <c r="B195" s="10" t="s">
        <v>1320</v>
      </c>
      <c r="C195" s="10">
        <v>2211705</v>
      </c>
      <c r="F195" s="10" t="s">
        <v>775</v>
      </c>
    </row>
    <row r="196" spans="1:6">
      <c r="A196" s="10" t="s">
        <v>765</v>
      </c>
      <c r="B196" s="10" t="s">
        <v>1320</v>
      </c>
      <c r="C196" s="10">
        <v>2211709</v>
      </c>
      <c r="F196" s="10" t="s">
        <v>775</v>
      </c>
    </row>
    <row r="197" spans="1:6">
      <c r="A197" s="10" t="s">
        <v>765</v>
      </c>
      <c r="B197" s="10" t="s">
        <v>1321</v>
      </c>
      <c r="C197" s="10">
        <v>2212072</v>
      </c>
      <c r="F197" s="10" t="s">
        <v>776</v>
      </c>
    </row>
    <row r="198" spans="1:6">
      <c r="A198" s="10" t="s">
        <v>765</v>
      </c>
      <c r="B198" s="10" t="s">
        <v>1322</v>
      </c>
      <c r="C198" s="10">
        <v>2212917</v>
      </c>
      <c r="F198" s="10" t="s">
        <v>774</v>
      </c>
    </row>
    <row r="199" spans="1:6">
      <c r="A199" s="10" t="s">
        <v>765</v>
      </c>
      <c r="B199" s="10" t="s">
        <v>1323</v>
      </c>
      <c r="C199" s="10">
        <v>2212918</v>
      </c>
      <c r="F199" s="10" t="s">
        <v>774</v>
      </c>
    </row>
    <row r="200" spans="1:6">
      <c r="A200" s="10" t="s">
        <v>765</v>
      </c>
      <c r="B200" s="10" t="s">
        <v>1322</v>
      </c>
      <c r="C200" s="10">
        <v>2212919</v>
      </c>
      <c r="F200" s="10" t="s">
        <v>774</v>
      </c>
    </row>
    <row r="201" spans="1:6">
      <c r="A201" s="10" t="s">
        <v>765</v>
      </c>
      <c r="B201" s="10" t="s">
        <v>1324</v>
      </c>
      <c r="C201" s="10">
        <v>2214264</v>
      </c>
      <c r="F201" s="10" t="s">
        <v>774</v>
      </c>
    </row>
    <row r="202" spans="1:6">
      <c r="A202" s="10" t="s">
        <v>765</v>
      </c>
      <c r="B202" s="10" t="s">
        <v>1324</v>
      </c>
      <c r="C202" s="10">
        <v>2214265</v>
      </c>
      <c r="F202" s="10" t="s">
        <v>774</v>
      </c>
    </row>
    <row r="203" spans="1:6">
      <c r="A203" s="10" t="s">
        <v>765</v>
      </c>
      <c r="B203" s="10" t="s">
        <v>1321</v>
      </c>
      <c r="C203" s="10">
        <v>2212072</v>
      </c>
      <c r="F203" s="10" t="s">
        <v>776</v>
      </c>
    </row>
    <row r="204" spans="1:6">
      <c r="A204" s="10" t="s">
        <v>765</v>
      </c>
      <c r="B204" s="10" t="s">
        <v>1325</v>
      </c>
      <c r="C204" s="10">
        <v>2213125</v>
      </c>
      <c r="F204" s="10" t="s">
        <v>775</v>
      </c>
    </row>
    <row r="205" spans="1:6">
      <c r="A205" s="10" t="s">
        <v>765</v>
      </c>
      <c r="B205" s="10" t="s">
        <v>1325</v>
      </c>
      <c r="C205" s="10">
        <v>2213126</v>
      </c>
      <c r="F205" s="10" t="s">
        <v>775</v>
      </c>
    </row>
    <row r="206" spans="1:6">
      <c r="A206" s="10" t="s">
        <v>765</v>
      </c>
      <c r="B206" s="10" t="s">
        <v>1324</v>
      </c>
      <c r="C206" s="10">
        <v>2214133</v>
      </c>
      <c r="F206" s="10" t="s">
        <v>774</v>
      </c>
    </row>
    <row r="207" spans="1:6">
      <c r="A207" s="10" t="s">
        <v>765</v>
      </c>
      <c r="B207" s="10" t="s">
        <v>1326</v>
      </c>
      <c r="C207" s="10">
        <v>2214579</v>
      </c>
      <c r="F207" s="10" t="s">
        <v>774</v>
      </c>
    </row>
    <row r="208" spans="1:6">
      <c r="A208" s="10" t="s">
        <v>765</v>
      </c>
      <c r="B208" s="10" t="s">
        <v>1326</v>
      </c>
      <c r="C208" s="10">
        <v>2214580</v>
      </c>
      <c r="F208" s="10" t="s">
        <v>774</v>
      </c>
    </row>
    <row r="209" spans="1:6">
      <c r="A209" s="10" t="s">
        <v>765</v>
      </c>
      <c r="B209" s="10" t="s">
        <v>1326</v>
      </c>
      <c r="C209" s="10">
        <v>2214639</v>
      </c>
      <c r="F209" s="10" t="s">
        <v>774</v>
      </c>
    </row>
    <row r="210" spans="1:6">
      <c r="A210" s="10" t="s">
        <v>765</v>
      </c>
      <c r="B210" s="10" t="s">
        <v>1326</v>
      </c>
      <c r="C210" s="10">
        <v>2214641</v>
      </c>
      <c r="F210" s="10" t="s">
        <v>774</v>
      </c>
    </row>
    <row r="211" spans="1:6">
      <c r="A211" s="10" t="s">
        <v>765</v>
      </c>
      <c r="B211" s="10" t="s">
        <v>1326</v>
      </c>
      <c r="C211" s="10">
        <v>2214640</v>
      </c>
      <c r="F211" s="10" t="s">
        <v>774</v>
      </c>
    </row>
    <row r="212" spans="1:6">
      <c r="A212" s="10" t="s">
        <v>765</v>
      </c>
      <c r="B212" s="10" t="s">
        <v>1328</v>
      </c>
      <c r="C212" s="10">
        <v>2215146</v>
      </c>
      <c r="F212" s="10" t="s">
        <v>774</v>
      </c>
    </row>
    <row r="213" spans="1:6">
      <c r="A213" s="10" t="s">
        <v>765</v>
      </c>
      <c r="B213" s="10" t="s">
        <v>1328</v>
      </c>
      <c r="C213" s="10">
        <v>2215147</v>
      </c>
      <c r="F213" s="10" t="s">
        <v>774</v>
      </c>
    </row>
    <row r="214" spans="1:6">
      <c r="A214" s="10" t="s">
        <v>765</v>
      </c>
      <c r="B214" s="10" t="s">
        <v>1329</v>
      </c>
      <c r="C214" s="10">
        <v>2215148</v>
      </c>
      <c r="F214" s="10" t="s">
        <v>774</v>
      </c>
    </row>
    <row r="215" spans="1:6">
      <c r="A215" s="10" t="s">
        <v>765</v>
      </c>
      <c r="B215" s="10" t="s">
        <v>1329</v>
      </c>
      <c r="C215" s="10">
        <v>2215149</v>
      </c>
      <c r="F215" s="10" t="s">
        <v>774</v>
      </c>
    </row>
    <row r="216" spans="1:6">
      <c r="A216" s="10" t="s">
        <v>765</v>
      </c>
      <c r="B216" s="10" t="s">
        <v>1327</v>
      </c>
      <c r="C216" s="10">
        <v>2215157</v>
      </c>
      <c r="F216" s="10" t="s">
        <v>774</v>
      </c>
    </row>
    <row r="217" spans="1:6">
      <c r="A217" s="10" t="s">
        <v>765</v>
      </c>
      <c r="B217" s="10" t="s">
        <v>1327</v>
      </c>
      <c r="C217" s="10">
        <v>2215158</v>
      </c>
      <c r="F217" s="10" t="s">
        <v>774</v>
      </c>
    </row>
    <row r="218" spans="1:6">
      <c r="A218" s="10" t="s">
        <v>765</v>
      </c>
      <c r="B218" s="10" t="s">
        <v>1330</v>
      </c>
      <c r="C218" s="10">
        <v>2215822</v>
      </c>
      <c r="F218" s="10" t="s">
        <v>774</v>
      </c>
    </row>
    <row r="219" spans="1:6">
      <c r="A219" s="10" t="s">
        <v>765</v>
      </c>
      <c r="B219" s="10" t="s">
        <v>1330</v>
      </c>
      <c r="C219" s="10">
        <v>2215908</v>
      </c>
      <c r="F219" s="10" t="s">
        <v>774</v>
      </c>
    </row>
  </sheetData>
  <conditionalFormatting sqref="B1:C2 D1 B3:D1048576 A1:A1048576 E1:G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3">
    <dataValidation type="list" allowBlank="1" showInputMessage="1" showErrorMessage="1" sqref="A2:A91 A93:A161 A220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727"/>
  <sheetViews>
    <sheetView rightToLeft="1" workbookViewId="0">
      <pane xSplit="3" ySplit="1" topLeftCell="D56" activePane="bottomRight" state="frozen"/>
      <selection pane="topRight" activeCell="D1" sqref="D1"/>
      <selection pane="bottomLeft" activeCell="A2" sqref="A2"/>
      <selection pane="bottomRight" activeCell="D79" sqref="D79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>SUM(E2:E8)</f>
        <v>0</v>
      </c>
      <c r="I2">
        <f>SUM(F2:F8)</f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8" si="0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0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0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0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0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0"/>
        <v>0</v>
      </c>
    </row>
    <row r="9" spans="1:9">
      <c r="A9" s="10" t="s">
        <v>669</v>
      </c>
      <c r="B9" s="81">
        <v>1</v>
      </c>
      <c r="C9" s="10" t="s">
        <v>670</v>
      </c>
      <c r="D9" s="10">
        <v>1</v>
      </c>
      <c r="E9" s="10"/>
      <c r="F9" s="10">
        <f t="shared" si="0"/>
        <v>1</v>
      </c>
      <c r="G9">
        <f>SUM(D9:D22)</f>
        <v>229</v>
      </c>
      <c r="H9">
        <f>SUM(E9:E22)</f>
        <v>149</v>
      </c>
      <c r="I9">
        <f>SUM(F9:F22)</f>
        <v>80</v>
      </c>
    </row>
    <row r="10" spans="1:9">
      <c r="A10" s="10" t="s">
        <v>669</v>
      </c>
      <c r="B10" s="81">
        <v>1</v>
      </c>
      <c r="C10" s="10" t="s">
        <v>671</v>
      </c>
      <c r="D10" s="10">
        <v>9</v>
      </c>
      <c r="E10" s="10">
        <v>1</v>
      </c>
      <c r="F10" s="10">
        <f t="shared" si="0"/>
        <v>8</v>
      </c>
    </row>
    <row r="11" spans="1:9">
      <c r="A11" s="10" t="s">
        <v>669</v>
      </c>
      <c r="B11" s="81">
        <v>1</v>
      </c>
      <c r="C11" s="10" t="s">
        <v>672</v>
      </c>
      <c r="D11" s="10">
        <v>17</v>
      </c>
      <c r="E11" s="10">
        <v>7</v>
      </c>
      <c r="F11" s="10">
        <f t="shared" si="0"/>
        <v>10</v>
      </c>
    </row>
    <row r="12" spans="1:9">
      <c r="A12" s="10" t="s">
        <v>669</v>
      </c>
      <c r="B12" s="81">
        <v>1</v>
      </c>
      <c r="C12" s="10" t="s">
        <v>673</v>
      </c>
      <c r="D12" s="10">
        <v>4</v>
      </c>
      <c r="E12" s="10">
        <v>1</v>
      </c>
      <c r="F12" s="10">
        <f t="shared" si="0"/>
        <v>3</v>
      </c>
    </row>
    <row r="13" spans="1:9">
      <c r="A13" s="10" t="s">
        <v>669</v>
      </c>
      <c r="B13" s="81">
        <v>1</v>
      </c>
      <c r="C13" s="10" t="s">
        <v>674</v>
      </c>
      <c r="D13" s="10">
        <v>33</v>
      </c>
      <c r="E13" s="10">
        <v>24</v>
      </c>
      <c r="F13" s="10">
        <f t="shared" si="0"/>
        <v>9</v>
      </c>
    </row>
    <row r="14" spans="1:9">
      <c r="A14" s="10" t="s">
        <v>669</v>
      </c>
      <c r="B14" s="81">
        <v>1</v>
      </c>
      <c r="C14" s="10" t="s">
        <v>675</v>
      </c>
      <c r="D14" s="10">
        <v>66</v>
      </c>
      <c r="E14" s="10">
        <v>52</v>
      </c>
      <c r="F14" s="10">
        <f t="shared" si="0"/>
        <v>14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0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0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60</v>
      </c>
      <c r="E17" s="10">
        <v>49</v>
      </c>
      <c r="F17" s="10">
        <f t="shared" si="0"/>
        <v>11</v>
      </c>
    </row>
    <row r="18" spans="1:9">
      <c r="A18" s="10" t="s">
        <v>669</v>
      </c>
      <c r="B18" s="81">
        <v>1</v>
      </c>
      <c r="C18" s="10" t="s">
        <v>679</v>
      </c>
      <c r="D18" s="10">
        <v>32</v>
      </c>
      <c r="E18" s="10">
        <v>12</v>
      </c>
      <c r="F18" s="10">
        <f t="shared" si="0"/>
        <v>20</v>
      </c>
    </row>
    <row r="19" spans="1:9">
      <c r="A19" s="10" t="s">
        <v>669</v>
      </c>
      <c r="B19" s="81">
        <v>1</v>
      </c>
      <c r="C19" s="10" t="s">
        <v>680</v>
      </c>
      <c r="D19" s="10">
        <v>2</v>
      </c>
      <c r="E19" s="10">
        <v>1</v>
      </c>
      <c r="F19" s="10">
        <f t="shared" si="0"/>
        <v>1</v>
      </c>
    </row>
    <row r="20" spans="1:9">
      <c r="A20" s="10" t="s">
        <v>669</v>
      </c>
      <c r="B20" s="81">
        <v>1</v>
      </c>
      <c r="C20" s="10" t="s">
        <v>681</v>
      </c>
      <c r="D20" s="10">
        <v>3</v>
      </c>
      <c r="E20" s="10">
        <v>1</v>
      </c>
      <c r="F20" s="10">
        <f t="shared" si="0"/>
        <v>2</v>
      </c>
    </row>
    <row r="21" spans="1:9">
      <c r="A21" s="10" t="s">
        <v>669</v>
      </c>
      <c r="B21" s="81">
        <v>1</v>
      </c>
      <c r="C21" s="10" t="s">
        <v>682</v>
      </c>
      <c r="D21" s="10">
        <v>2</v>
      </c>
      <c r="E21" s="10">
        <v>1</v>
      </c>
      <c r="F21" s="10">
        <f t="shared" si="0"/>
        <v>1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0"/>
        <v>0</v>
      </c>
    </row>
    <row r="23" spans="1:9">
      <c r="A23" s="84" t="s">
        <v>683</v>
      </c>
      <c r="B23" s="85">
        <v>2</v>
      </c>
      <c r="C23" s="84" t="s">
        <v>684</v>
      </c>
      <c r="D23" s="84">
        <v>2</v>
      </c>
      <c r="E23" s="84">
        <v>1</v>
      </c>
      <c r="F23" s="84">
        <f t="shared" si="0"/>
        <v>1</v>
      </c>
      <c r="G23">
        <f>SUM(D23:D32)</f>
        <v>174</v>
      </c>
      <c r="H23">
        <f>SUM(E23:E32)</f>
        <v>93</v>
      </c>
      <c r="I23">
        <f>SUM(F23:F32)</f>
        <v>81</v>
      </c>
    </row>
    <row r="24" spans="1:9">
      <c r="A24" s="84" t="s">
        <v>683</v>
      </c>
      <c r="B24" s="85">
        <v>2</v>
      </c>
      <c r="C24" s="84" t="s">
        <v>685</v>
      </c>
      <c r="D24" s="84">
        <v>8</v>
      </c>
      <c r="E24" s="84">
        <v>6</v>
      </c>
      <c r="F24" s="84">
        <f t="shared" si="0"/>
        <v>2</v>
      </c>
    </row>
    <row r="25" spans="1:9">
      <c r="A25" s="84" t="s">
        <v>683</v>
      </c>
      <c r="B25" s="85">
        <v>2</v>
      </c>
      <c r="C25" s="84" t="s">
        <v>686</v>
      </c>
      <c r="D25" s="84">
        <v>10</v>
      </c>
      <c r="E25" s="84">
        <v>3</v>
      </c>
      <c r="F25" s="84">
        <f t="shared" si="0"/>
        <v>7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0"/>
        <v>0</v>
      </c>
    </row>
    <row r="27" spans="1:9">
      <c r="A27" s="84" t="s">
        <v>683</v>
      </c>
      <c r="B27" s="85">
        <v>2</v>
      </c>
      <c r="C27" s="84" t="s">
        <v>688</v>
      </c>
      <c r="D27" s="84">
        <v>1</v>
      </c>
      <c r="E27" s="84">
        <v>1</v>
      </c>
      <c r="F27" s="84">
        <f t="shared" si="0"/>
        <v>0</v>
      </c>
    </row>
    <row r="28" spans="1:9">
      <c r="A28" s="84" t="s">
        <v>683</v>
      </c>
      <c r="B28" s="85">
        <v>2</v>
      </c>
      <c r="C28" s="84" t="s">
        <v>998</v>
      </c>
      <c r="D28" s="84">
        <v>22</v>
      </c>
      <c r="E28" s="84">
        <v>12</v>
      </c>
      <c r="F28" s="84">
        <f t="shared" si="0"/>
        <v>10</v>
      </c>
    </row>
    <row r="29" spans="1:9">
      <c r="A29" s="84" t="s">
        <v>683</v>
      </c>
      <c r="B29" s="85">
        <v>2</v>
      </c>
      <c r="C29" s="84" t="s">
        <v>689</v>
      </c>
      <c r="D29" s="84">
        <v>41</v>
      </c>
      <c r="E29" s="84">
        <v>34</v>
      </c>
      <c r="F29" s="84">
        <f t="shared" si="0"/>
        <v>7</v>
      </c>
    </row>
    <row r="30" spans="1:9">
      <c r="A30" s="84" t="s">
        <v>683</v>
      </c>
      <c r="B30" s="85">
        <v>2</v>
      </c>
      <c r="C30" s="84" t="s">
        <v>690</v>
      </c>
      <c r="D30" s="84">
        <v>36</v>
      </c>
      <c r="E30" s="84">
        <v>22</v>
      </c>
      <c r="F30" s="84">
        <f t="shared" si="0"/>
        <v>14</v>
      </c>
    </row>
    <row r="31" spans="1:9">
      <c r="A31" s="84" t="s">
        <v>683</v>
      </c>
      <c r="B31" s="85">
        <v>2</v>
      </c>
      <c r="C31" s="84" t="s">
        <v>691</v>
      </c>
      <c r="D31" s="84">
        <v>24</v>
      </c>
      <c r="E31" s="84">
        <v>12</v>
      </c>
      <c r="F31" s="84">
        <f t="shared" si="0"/>
        <v>12</v>
      </c>
    </row>
    <row r="32" spans="1:9">
      <c r="A32" s="84" t="s">
        <v>683</v>
      </c>
      <c r="B32" s="85">
        <v>2</v>
      </c>
      <c r="C32" s="84" t="s">
        <v>692</v>
      </c>
      <c r="D32" s="84">
        <v>30</v>
      </c>
      <c r="E32" s="84">
        <v>2</v>
      </c>
      <c r="F32" s="84">
        <f t="shared" si="0"/>
        <v>28</v>
      </c>
    </row>
    <row r="33" spans="1:9">
      <c r="A33" s="10" t="s">
        <v>683</v>
      </c>
      <c r="B33" s="81">
        <v>3</v>
      </c>
      <c r="C33" s="10" t="s">
        <v>693</v>
      </c>
      <c r="D33" s="10">
        <v>2</v>
      </c>
      <c r="E33" s="10"/>
      <c r="F33" s="10">
        <f t="shared" si="0"/>
        <v>2</v>
      </c>
      <c r="G33">
        <f>SUM(D33:D35)</f>
        <v>6</v>
      </c>
      <c r="H33">
        <f>SUM(E33:E35)</f>
        <v>2</v>
      </c>
      <c r="I33">
        <f>SUM(F33:F35)</f>
        <v>4</v>
      </c>
    </row>
    <row r="34" spans="1:9">
      <c r="A34" s="10" t="s">
        <v>683</v>
      </c>
      <c r="B34" s="81">
        <v>3</v>
      </c>
      <c r="C34" s="10" t="s">
        <v>694</v>
      </c>
      <c r="D34" s="10">
        <v>2</v>
      </c>
      <c r="E34" s="10"/>
      <c r="F34" s="10">
        <f t="shared" si="0"/>
        <v>2</v>
      </c>
    </row>
    <row r="35" spans="1:9">
      <c r="A35" s="10" t="s">
        <v>683</v>
      </c>
      <c r="B35" s="81">
        <v>3</v>
      </c>
      <c r="C35" s="10" t="s">
        <v>695</v>
      </c>
      <c r="D35" s="10">
        <v>2</v>
      </c>
      <c r="E35" s="10">
        <v>2</v>
      </c>
      <c r="F35" s="10">
        <f t="shared" si="0"/>
        <v>0</v>
      </c>
    </row>
    <row r="36" spans="1:9">
      <c r="A36" s="84" t="s">
        <v>683</v>
      </c>
      <c r="B36" s="85">
        <v>4</v>
      </c>
      <c r="C36" s="84" t="s">
        <v>696</v>
      </c>
      <c r="D36" s="84"/>
      <c r="E36" s="84"/>
      <c r="F36" s="84">
        <f t="shared" si="0"/>
        <v>0</v>
      </c>
      <c r="G36">
        <f>SUM(D36:D38)</f>
        <v>1</v>
      </c>
      <c r="H36">
        <f>SUM(E36:E38)</f>
        <v>1</v>
      </c>
      <c r="I36">
        <f>SUM(F36:F38)</f>
        <v>0</v>
      </c>
    </row>
    <row r="37" spans="1:9">
      <c r="A37" s="84" t="s">
        <v>683</v>
      </c>
      <c r="B37" s="85">
        <v>4</v>
      </c>
      <c r="C37" s="84" t="s">
        <v>697</v>
      </c>
      <c r="D37" s="84"/>
      <c r="E37" s="84"/>
      <c r="F37" s="84">
        <f t="shared" si="0"/>
        <v>0</v>
      </c>
    </row>
    <row r="38" spans="1:9">
      <c r="A38" s="84" t="s">
        <v>683</v>
      </c>
      <c r="B38" s="85">
        <v>4</v>
      </c>
      <c r="C38" s="84" t="s">
        <v>698</v>
      </c>
      <c r="D38" s="84">
        <v>1</v>
      </c>
      <c r="E38" s="84">
        <v>1</v>
      </c>
      <c r="F38" s="84">
        <f t="shared" si="0"/>
        <v>0</v>
      </c>
    </row>
    <row r="39" spans="1:9">
      <c r="A39" s="10" t="s">
        <v>699</v>
      </c>
      <c r="B39" s="81">
        <v>5</v>
      </c>
      <c r="C39" s="10" t="s">
        <v>700</v>
      </c>
      <c r="D39" s="10"/>
      <c r="E39" s="10"/>
      <c r="F39" s="10">
        <f t="shared" si="0"/>
        <v>0</v>
      </c>
      <c r="G39">
        <f>SUM(D39:D45)</f>
        <v>12</v>
      </c>
      <c r="H39">
        <f>SUM(E39:E45)</f>
        <v>4</v>
      </c>
      <c r="I39">
        <f>SUM(F39:F45)</f>
        <v>8</v>
      </c>
    </row>
    <row r="40" spans="1:9">
      <c r="A40" s="10" t="s">
        <v>699</v>
      </c>
      <c r="B40" s="81">
        <v>5</v>
      </c>
      <c r="C40" s="10" t="s">
        <v>701</v>
      </c>
      <c r="D40" s="10">
        <v>1</v>
      </c>
      <c r="E40" s="10"/>
      <c r="F40" s="10">
        <f t="shared" si="0"/>
        <v>1</v>
      </c>
    </row>
    <row r="41" spans="1:9">
      <c r="A41" s="10" t="s">
        <v>699</v>
      </c>
      <c r="B41" s="81">
        <v>5</v>
      </c>
      <c r="C41" s="10" t="s">
        <v>702</v>
      </c>
      <c r="D41" s="10">
        <v>2</v>
      </c>
      <c r="E41" s="10">
        <v>2</v>
      </c>
      <c r="F41" s="10">
        <f t="shared" si="0"/>
        <v>0</v>
      </c>
    </row>
    <row r="42" spans="1:9">
      <c r="A42" s="10" t="s">
        <v>699</v>
      </c>
      <c r="B42" s="81">
        <v>5</v>
      </c>
      <c r="C42" s="10" t="s">
        <v>703</v>
      </c>
      <c r="D42" s="10">
        <v>3</v>
      </c>
      <c r="E42" s="10">
        <v>1</v>
      </c>
      <c r="F42" s="10">
        <f t="shared" si="0"/>
        <v>2</v>
      </c>
    </row>
    <row r="43" spans="1:9">
      <c r="A43" s="10" t="s">
        <v>699</v>
      </c>
      <c r="B43" s="81">
        <v>5</v>
      </c>
      <c r="C43" s="10" t="s">
        <v>704</v>
      </c>
      <c r="D43" s="10">
        <v>3</v>
      </c>
      <c r="E43" s="10">
        <v>1</v>
      </c>
      <c r="F43" s="10">
        <f t="shared" si="0"/>
        <v>2</v>
      </c>
    </row>
    <row r="44" spans="1:9">
      <c r="A44" s="10" t="s">
        <v>699</v>
      </c>
      <c r="B44" s="81">
        <v>5</v>
      </c>
      <c r="C44" s="10" t="s">
        <v>705</v>
      </c>
      <c r="D44" s="10">
        <v>3</v>
      </c>
      <c r="E44" s="10"/>
      <c r="F44" s="10">
        <f t="shared" si="0"/>
        <v>3</v>
      </c>
    </row>
    <row r="45" spans="1:9">
      <c r="A45" s="10" t="s">
        <v>699</v>
      </c>
      <c r="B45" s="81">
        <v>5</v>
      </c>
      <c r="C45" s="10" t="s">
        <v>706</v>
      </c>
      <c r="D45" s="10"/>
      <c r="E45" s="10"/>
      <c r="F45" s="10">
        <f t="shared" si="0"/>
        <v>0</v>
      </c>
    </row>
    <row r="46" spans="1:9">
      <c r="A46" s="84" t="s">
        <v>699</v>
      </c>
      <c r="B46" s="85">
        <v>6</v>
      </c>
      <c r="C46" s="84" t="s">
        <v>707</v>
      </c>
      <c r="D46" s="84"/>
      <c r="E46" s="84"/>
      <c r="F46" s="84">
        <f t="shared" si="0"/>
        <v>0</v>
      </c>
      <c r="G46">
        <f>SUM(D46:D47)</f>
        <v>0</v>
      </c>
      <c r="H46">
        <f>SUM(E46:E47)</f>
        <v>0</v>
      </c>
      <c r="I46">
        <f>SUM(F46:F47)</f>
        <v>0</v>
      </c>
    </row>
    <row r="47" spans="1:9">
      <c r="A47" s="84" t="s">
        <v>699</v>
      </c>
      <c r="B47" s="85">
        <v>6</v>
      </c>
      <c r="C47" s="84" t="s">
        <v>708</v>
      </c>
      <c r="D47" s="84"/>
      <c r="E47" s="84"/>
      <c r="F47" s="84">
        <f t="shared" si="0"/>
        <v>0</v>
      </c>
    </row>
    <row r="48" spans="1:9">
      <c r="A48" s="10" t="s">
        <v>699</v>
      </c>
      <c r="B48" s="81">
        <v>7</v>
      </c>
      <c r="C48" s="10" t="s">
        <v>709</v>
      </c>
      <c r="D48" s="10"/>
      <c r="E48" s="10"/>
      <c r="F48" s="10">
        <f t="shared" si="0"/>
        <v>0</v>
      </c>
      <c r="G48">
        <f>SUM(D48:D49)</f>
        <v>0</v>
      </c>
      <c r="H48">
        <f>SUM(E48:E49)</f>
        <v>0</v>
      </c>
      <c r="I48">
        <f>SUM(F48:F49)</f>
        <v>0</v>
      </c>
    </row>
    <row r="49" spans="1:9">
      <c r="A49" s="10" t="s">
        <v>699</v>
      </c>
      <c r="B49" s="81">
        <v>7</v>
      </c>
      <c r="C49" s="10" t="s">
        <v>710</v>
      </c>
      <c r="D49" s="10"/>
      <c r="E49" s="10"/>
      <c r="F49" s="10">
        <f t="shared" si="0"/>
        <v>0</v>
      </c>
    </row>
    <row r="50" spans="1:9">
      <c r="A50" s="84" t="s">
        <v>699</v>
      </c>
      <c r="B50" s="85">
        <v>8</v>
      </c>
      <c r="C50" s="84" t="s">
        <v>711</v>
      </c>
      <c r="D50" s="84"/>
      <c r="E50" s="84"/>
      <c r="F50" s="84">
        <f t="shared" si="0"/>
        <v>0</v>
      </c>
      <c r="G50">
        <f>SUM(D50:D62)</f>
        <v>14</v>
      </c>
      <c r="H50">
        <f>SUM(E50:E62)</f>
        <v>5</v>
      </c>
      <c r="I50">
        <f>SUM(F50:F62)</f>
        <v>9</v>
      </c>
    </row>
    <row r="51" spans="1:9">
      <c r="A51" s="84" t="s">
        <v>699</v>
      </c>
      <c r="B51" s="85">
        <v>8</v>
      </c>
      <c r="C51" s="84" t="s">
        <v>999</v>
      </c>
      <c r="D51" s="84">
        <v>1</v>
      </c>
      <c r="E51" s="84"/>
      <c r="F51" s="84">
        <v>1</v>
      </c>
    </row>
    <row r="52" spans="1:9">
      <c r="A52" s="84" t="s">
        <v>699</v>
      </c>
      <c r="B52" s="85">
        <v>8</v>
      </c>
      <c r="C52" s="84" t="s">
        <v>1000</v>
      </c>
      <c r="D52" s="84">
        <v>2</v>
      </c>
      <c r="E52" s="84">
        <v>1</v>
      </c>
      <c r="F52" s="84">
        <v>1</v>
      </c>
    </row>
    <row r="53" spans="1:9">
      <c r="A53" s="84" t="s">
        <v>699</v>
      </c>
      <c r="B53" s="85">
        <v>8</v>
      </c>
      <c r="C53" s="84" t="s">
        <v>1001</v>
      </c>
      <c r="D53" s="84">
        <v>1</v>
      </c>
      <c r="E53" s="84">
        <v>1</v>
      </c>
      <c r="F53" s="84">
        <v>0</v>
      </c>
    </row>
    <row r="54" spans="1:9">
      <c r="A54" s="84" t="s">
        <v>699</v>
      </c>
      <c r="B54" s="85">
        <v>8</v>
      </c>
      <c r="C54" s="84" t="s">
        <v>712</v>
      </c>
      <c r="D54" s="84"/>
      <c r="E54" s="84"/>
      <c r="F54" s="84">
        <f t="shared" si="0"/>
        <v>0</v>
      </c>
    </row>
    <row r="55" spans="1:9">
      <c r="A55" s="84" t="s">
        <v>699</v>
      </c>
      <c r="B55" s="85">
        <v>8</v>
      </c>
      <c r="C55" s="84" t="s">
        <v>712</v>
      </c>
      <c r="D55" s="84"/>
      <c r="E55" s="84"/>
      <c r="F55" s="84">
        <f t="shared" si="0"/>
        <v>0</v>
      </c>
    </row>
    <row r="56" spans="1:9">
      <c r="A56" s="84" t="s">
        <v>699</v>
      </c>
      <c r="B56" s="85">
        <v>8</v>
      </c>
      <c r="C56" s="84" t="s">
        <v>713</v>
      </c>
      <c r="D56" s="84">
        <v>1</v>
      </c>
      <c r="E56" s="84"/>
      <c r="F56" s="84">
        <f t="shared" si="0"/>
        <v>1</v>
      </c>
    </row>
    <row r="57" spans="1:9">
      <c r="A57" s="84" t="s">
        <v>699</v>
      </c>
      <c r="B57" s="85">
        <v>8</v>
      </c>
      <c r="C57" s="84" t="s">
        <v>714</v>
      </c>
      <c r="D57" s="84"/>
      <c r="E57" s="84"/>
      <c r="F57" s="84">
        <f t="shared" si="0"/>
        <v>0</v>
      </c>
    </row>
    <row r="58" spans="1:9">
      <c r="A58" s="84" t="s">
        <v>699</v>
      </c>
      <c r="B58" s="85">
        <v>8</v>
      </c>
      <c r="C58" s="84" t="s">
        <v>1002</v>
      </c>
      <c r="D58" s="84">
        <v>4</v>
      </c>
      <c r="E58" s="84"/>
      <c r="F58" s="84">
        <v>4</v>
      </c>
    </row>
    <row r="59" spans="1:9">
      <c r="A59" s="84" t="s">
        <v>699</v>
      </c>
      <c r="B59" s="85">
        <v>8</v>
      </c>
      <c r="C59" s="84" t="s">
        <v>715</v>
      </c>
      <c r="D59" s="84">
        <v>1</v>
      </c>
      <c r="E59" s="84">
        <v>1</v>
      </c>
      <c r="F59" s="84">
        <f t="shared" si="0"/>
        <v>0</v>
      </c>
    </row>
    <row r="60" spans="1:9">
      <c r="A60" s="84" t="s">
        <v>699</v>
      </c>
      <c r="B60" s="85">
        <v>8</v>
      </c>
      <c r="C60" s="84" t="s">
        <v>717</v>
      </c>
      <c r="D60" s="84"/>
      <c r="E60" s="84"/>
      <c r="F60" s="84">
        <f t="shared" si="0"/>
        <v>0</v>
      </c>
    </row>
    <row r="61" spans="1:9">
      <c r="A61" s="84" t="s">
        <v>699</v>
      </c>
      <c r="B61" s="85">
        <v>8</v>
      </c>
      <c r="C61" s="84" t="s">
        <v>716</v>
      </c>
      <c r="D61" s="84">
        <v>2</v>
      </c>
      <c r="E61" s="84">
        <v>2</v>
      </c>
      <c r="F61" s="84">
        <f t="shared" si="0"/>
        <v>0</v>
      </c>
    </row>
    <row r="62" spans="1:9">
      <c r="A62" s="84" t="s">
        <v>699</v>
      </c>
      <c r="B62" s="85">
        <v>8</v>
      </c>
      <c r="C62" s="84" t="s">
        <v>718</v>
      </c>
      <c r="D62" s="84">
        <v>2</v>
      </c>
      <c r="E62" s="84"/>
      <c r="F62" s="84">
        <f t="shared" si="0"/>
        <v>2</v>
      </c>
    </row>
    <row r="63" spans="1:9">
      <c r="A63" s="89" t="s">
        <v>699</v>
      </c>
      <c r="B63" s="90">
        <v>9</v>
      </c>
      <c r="C63" s="89" t="s">
        <v>742</v>
      </c>
      <c r="D63" s="89"/>
      <c r="E63" s="89"/>
      <c r="F63" s="89">
        <f>D63-E63</f>
        <v>0</v>
      </c>
      <c r="G63">
        <f>SUM(D63:D65)</f>
        <v>1</v>
      </c>
      <c r="H63">
        <f>SUM(E63:E65)</f>
        <v>1</v>
      </c>
      <c r="I63">
        <f>SUM(F63:F65)</f>
        <v>0</v>
      </c>
    </row>
    <row r="64" spans="1:9">
      <c r="A64" s="89" t="s">
        <v>699</v>
      </c>
      <c r="B64" s="90">
        <v>9</v>
      </c>
      <c r="C64" s="89" t="s">
        <v>743</v>
      </c>
      <c r="D64" s="89"/>
      <c r="E64" s="89"/>
      <c r="F64" s="89">
        <f>D64-E64</f>
        <v>0</v>
      </c>
    </row>
    <row r="65" spans="1:9">
      <c r="A65" s="89" t="s">
        <v>699</v>
      </c>
      <c r="B65" s="90">
        <v>9</v>
      </c>
      <c r="C65" s="89" t="s">
        <v>744</v>
      </c>
      <c r="D65" s="89">
        <v>1</v>
      </c>
      <c r="E65" s="89">
        <v>1</v>
      </c>
      <c r="F65" s="89">
        <f>D65-E65</f>
        <v>0</v>
      </c>
    </row>
    <row r="66" spans="1:9">
      <c r="A66" s="89" t="s">
        <v>699</v>
      </c>
      <c r="B66" s="90">
        <v>9</v>
      </c>
      <c r="C66" s="89" t="s">
        <v>745</v>
      </c>
      <c r="D66" s="89">
        <v>1</v>
      </c>
      <c r="E66" s="89"/>
      <c r="F66" s="89">
        <f>D66-E66</f>
        <v>1</v>
      </c>
    </row>
    <row r="67" spans="1:9">
      <c r="A67" s="89" t="s">
        <v>699</v>
      </c>
      <c r="B67" s="90">
        <v>9</v>
      </c>
      <c r="C67" s="89" t="s">
        <v>746</v>
      </c>
      <c r="D67" s="89"/>
      <c r="E67" s="89"/>
      <c r="F67" s="89">
        <f>D67-E67</f>
        <v>0</v>
      </c>
    </row>
    <row r="68" spans="1:9">
      <c r="A68" s="84" t="s">
        <v>728</v>
      </c>
      <c r="B68" s="85">
        <v>10</v>
      </c>
      <c r="C68" s="84" t="s">
        <v>729</v>
      </c>
      <c r="D68" s="84"/>
      <c r="E68" s="84"/>
      <c r="F68" s="84">
        <f t="shared" si="0"/>
        <v>0</v>
      </c>
      <c r="G68">
        <f>SUM(D68:D70)</f>
        <v>0</v>
      </c>
      <c r="H68">
        <f>SUM(E68:E70)</f>
        <v>0</v>
      </c>
      <c r="I68">
        <f>SUM(F68:F70)</f>
        <v>0</v>
      </c>
    </row>
    <row r="69" spans="1:9">
      <c r="A69" s="84" t="s">
        <v>728</v>
      </c>
      <c r="B69" s="85">
        <v>10</v>
      </c>
      <c r="C69" s="84" t="s">
        <v>730</v>
      </c>
      <c r="D69" s="84"/>
      <c r="E69" s="84"/>
      <c r="F69" s="84">
        <f t="shared" si="0"/>
        <v>0</v>
      </c>
    </row>
    <row r="70" spans="1:9">
      <c r="A70" s="84" t="s">
        <v>728</v>
      </c>
      <c r="B70" s="85">
        <v>10</v>
      </c>
      <c r="C70" s="84" t="s">
        <v>731</v>
      </c>
      <c r="D70" s="84"/>
      <c r="E70" s="84"/>
      <c r="F70" s="84">
        <f t="shared" si="0"/>
        <v>0</v>
      </c>
    </row>
    <row r="71" spans="1:9">
      <c r="A71" s="87" t="s">
        <v>728</v>
      </c>
      <c r="B71" s="81">
        <v>11</v>
      </c>
      <c r="C71" s="87" t="s">
        <v>732</v>
      </c>
      <c r="D71" s="10">
        <v>5</v>
      </c>
      <c r="E71" s="10">
        <v>5</v>
      </c>
      <c r="F71" s="10">
        <f t="shared" si="0"/>
        <v>0</v>
      </c>
      <c r="G71">
        <f>SUM(D71:D72)</f>
        <v>5</v>
      </c>
      <c r="H71">
        <f>SUM(E71:E72)</f>
        <v>5</v>
      </c>
      <c r="I71">
        <f>SUM(F71:F72)</f>
        <v>0</v>
      </c>
    </row>
    <row r="72" spans="1:9">
      <c r="A72" s="87" t="s">
        <v>728</v>
      </c>
      <c r="B72" s="81">
        <v>11</v>
      </c>
      <c r="C72" s="87" t="s">
        <v>733</v>
      </c>
      <c r="D72" s="10"/>
      <c r="E72" s="10"/>
      <c r="F72" s="10">
        <f t="shared" si="0"/>
        <v>0</v>
      </c>
    </row>
    <row r="73" spans="1:9">
      <c r="A73" s="84" t="s">
        <v>728</v>
      </c>
      <c r="B73" s="85">
        <v>12</v>
      </c>
      <c r="C73" s="84" t="s">
        <v>734</v>
      </c>
      <c r="D73" s="84"/>
      <c r="E73" s="84"/>
      <c r="F73" s="84">
        <f t="shared" si="0"/>
        <v>0</v>
      </c>
      <c r="G73">
        <f>SUM(D73:D78)</f>
        <v>4</v>
      </c>
      <c r="H73">
        <f>SUM(E73:E78)</f>
        <v>1</v>
      </c>
      <c r="I73">
        <f>SUM(F73:F78)</f>
        <v>3</v>
      </c>
    </row>
    <row r="74" spans="1:9">
      <c r="A74" s="84" t="s">
        <v>728</v>
      </c>
      <c r="B74" s="85">
        <v>12</v>
      </c>
      <c r="C74" s="84" t="s">
        <v>735</v>
      </c>
      <c r="D74" s="84"/>
      <c r="E74" s="84"/>
      <c r="F74" s="84">
        <f t="shared" si="0"/>
        <v>0</v>
      </c>
    </row>
    <row r="75" spans="1:9">
      <c r="A75" s="84"/>
      <c r="B75" s="85"/>
      <c r="C75" s="84" t="s">
        <v>1003</v>
      </c>
      <c r="D75" s="84">
        <v>1</v>
      </c>
      <c r="E75" s="84"/>
      <c r="F75" s="84">
        <v>1</v>
      </c>
    </row>
    <row r="76" spans="1:9">
      <c r="A76" s="84"/>
      <c r="B76" s="85"/>
      <c r="C76" s="84" t="s">
        <v>1004</v>
      </c>
      <c r="D76" s="84">
        <v>2</v>
      </c>
      <c r="E76" s="84"/>
      <c r="F76" s="84">
        <v>2</v>
      </c>
    </row>
    <row r="77" spans="1:9">
      <c r="A77" s="84"/>
      <c r="B77" s="85"/>
      <c r="C77" s="84" t="s">
        <v>1005</v>
      </c>
      <c r="D77" s="84">
        <v>1</v>
      </c>
      <c r="E77" s="84">
        <v>1</v>
      </c>
      <c r="F77" s="84">
        <v>0</v>
      </c>
    </row>
    <row r="78" spans="1:9">
      <c r="A78" s="84" t="s">
        <v>728</v>
      </c>
      <c r="B78" s="85">
        <v>12</v>
      </c>
      <c r="C78" s="84" t="s">
        <v>736</v>
      </c>
      <c r="D78" s="84"/>
      <c r="E78" s="84"/>
      <c r="F78" s="84">
        <f t="shared" si="0"/>
        <v>0</v>
      </c>
    </row>
    <row r="79" spans="1:9">
      <c r="A79" s="10" t="s">
        <v>719</v>
      </c>
      <c r="B79" s="81"/>
      <c r="C79" s="10" t="s">
        <v>720</v>
      </c>
      <c r="D79" s="10"/>
      <c r="E79" s="10"/>
      <c r="F79" s="10">
        <f t="shared" si="0"/>
        <v>0</v>
      </c>
      <c r="G79">
        <f>SUM(D79:D81)</f>
        <v>0</v>
      </c>
      <c r="H79">
        <f>SUM(E79:E81)</f>
        <v>0</v>
      </c>
      <c r="I79">
        <f>SUM(F79:F81)</f>
        <v>0</v>
      </c>
    </row>
    <row r="80" spans="1:9">
      <c r="A80" s="10" t="s">
        <v>719</v>
      </c>
      <c r="B80" s="81"/>
      <c r="C80" s="10" t="s">
        <v>721</v>
      </c>
      <c r="D80" s="10"/>
      <c r="E80" s="10"/>
      <c r="F80" s="10">
        <f t="shared" si="0"/>
        <v>0</v>
      </c>
    </row>
    <row r="81" spans="1:6">
      <c r="A81" s="10" t="s">
        <v>719</v>
      </c>
      <c r="B81" s="81"/>
      <c r="C81" s="10" t="s">
        <v>722</v>
      </c>
      <c r="D81" s="10"/>
      <c r="E81" s="10"/>
      <c r="F81" s="10">
        <f t="shared" si="0"/>
        <v>0</v>
      </c>
    </row>
    <row r="82" spans="1:6">
      <c r="F82">
        <f t="shared" si="0"/>
        <v>0</v>
      </c>
    </row>
    <row r="83" spans="1:6">
      <c r="F83">
        <f t="shared" si="0"/>
        <v>0</v>
      </c>
    </row>
    <row r="84" spans="1:6">
      <c r="F84">
        <f t="shared" si="0"/>
        <v>0</v>
      </c>
    </row>
    <row r="85" spans="1:6">
      <c r="F85">
        <f t="shared" si="0"/>
        <v>0</v>
      </c>
    </row>
    <row r="86" spans="1:6">
      <c r="B86"/>
      <c r="F86">
        <f t="shared" si="0"/>
        <v>0</v>
      </c>
    </row>
    <row r="87" spans="1:6">
      <c r="B87"/>
      <c r="F87">
        <f t="shared" si="0"/>
        <v>0</v>
      </c>
    </row>
    <row r="88" spans="1:6">
      <c r="B88"/>
      <c r="F88">
        <f t="shared" si="0"/>
        <v>0</v>
      </c>
    </row>
    <row r="89" spans="1:6">
      <c r="B89"/>
      <c r="F89">
        <f t="shared" ref="F89:F152" si="1">D89-E89</f>
        <v>0</v>
      </c>
    </row>
    <row r="90" spans="1:6">
      <c r="B90"/>
      <c r="F90">
        <f t="shared" si="1"/>
        <v>0</v>
      </c>
    </row>
    <row r="91" spans="1:6">
      <c r="B91"/>
      <c r="F91">
        <f t="shared" si="1"/>
        <v>0</v>
      </c>
    </row>
    <row r="92" spans="1:6">
      <c r="B92"/>
      <c r="F92">
        <f t="shared" si="1"/>
        <v>0</v>
      </c>
    </row>
    <row r="93" spans="1:6">
      <c r="B93"/>
      <c r="F93">
        <f t="shared" si="1"/>
        <v>0</v>
      </c>
    </row>
    <row r="94" spans="1:6">
      <c r="B94"/>
      <c r="F94">
        <f t="shared" si="1"/>
        <v>0</v>
      </c>
    </row>
    <row r="95" spans="1:6">
      <c r="B95"/>
      <c r="F95">
        <f t="shared" si="1"/>
        <v>0</v>
      </c>
    </row>
    <row r="96" spans="1:6">
      <c r="B96"/>
      <c r="F96">
        <f t="shared" si="1"/>
        <v>0</v>
      </c>
    </row>
    <row r="97" spans="2:6">
      <c r="B97"/>
      <c r="F97">
        <f t="shared" si="1"/>
        <v>0</v>
      </c>
    </row>
    <row r="98" spans="2:6">
      <c r="B98"/>
      <c r="F98">
        <f t="shared" si="1"/>
        <v>0</v>
      </c>
    </row>
    <row r="99" spans="2:6">
      <c r="B99"/>
      <c r="F99">
        <f t="shared" si="1"/>
        <v>0</v>
      </c>
    </row>
    <row r="100" spans="2:6">
      <c r="B100"/>
      <c r="F100">
        <f t="shared" si="1"/>
        <v>0</v>
      </c>
    </row>
    <row r="101" spans="2:6">
      <c r="B101"/>
      <c r="F101">
        <f t="shared" si="1"/>
        <v>0</v>
      </c>
    </row>
    <row r="102" spans="2:6">
      <c r="B102"/>
      <c r="F102">
        <f t="shared" si="1"/>
        <v>0</v>
      </c>
    </row>
    <row r="103" spans="2:6">
      <c r="B103"/>
      <c r="F103">
        <f t="shared" si="1"/>
        <v>0</v>
      </c>
    </row>
    <row r="104" spans="2:6">
      <c r="B104"/>
      <c r="F104">
        <f t="shared" si="1"/>
        <v>0</v>
      </c>
    </row>
    <row r="105" spans="2:6">
      <c r="B105"/>
      <c r="F105">
        <f t="shared" si="1"/>
        <v>0</v>
      </c>
    </row>
    <row r="106" spans="2:6">
      <c r="B106"/>
      <c r="F106">
        <f t="shared" si="1"/>
        <v>0</v>
      </c>
    </row>
    <row r="107" spans="2:6">
      <c r="B107"/>
      <c r="F107">
        <f t="shared" si="1"/>
        <v>0</v>
      </c>
    </row>
    <row r="108" spans="2:6">
      <c r="B108"/>
      <c r="F108">
        <f t="shared" si="1"/>
        <v>0</v>
      </c>
    </row>
    <row r="109" spans="2:6">
      <c r="B109"/>
      <c r="F109">
        <f t="shared" si="1"/>
        <v>0</v>
      </c>
    </row>
    <row r="110" spans="2:6">
      <c r="B110"/>
      <c r="F110">
        <f t="shared" si="1"/>
        <v>0</v>
      </c>
    </row>
    <row r="111" spans="2:6">
      <c r="B111"/>
      <c r="F111">
        <f t="shared" si="1"/>
        <v>0</v>
      </c>
    </row>
    <row r="112" spans="2:6">
      <c r="B112"/>
      <c r="F112">
        <f t="shared" si="1"/>
        <v>0</v>
      </c>
    </row>
    <row r="113" spans="2:6">
      <c r="B113"/>
      <c r="F113">
        <f t="shared" si="1"/>
        <v>0</v>
      </c>
    </row>
    <row r="114" spans="2:6">
      <c r="B114"/>
      <c r="F114">
        <f t="shared" si="1"/>
        <v>0</v>
      </c>
    </row>
    <row r="115" spans="2:6">
      <c r="B115"/>
      <c r="F115">
        <f t="shared" si="1"/>
        <v>0</v>
      </c>
    </row>
    <row r="116" spans="2:6">
      <c r="B116"/>
      <c r="F116">
        <f t="shared" si="1"/>
        <v>0</v>
      </c>
    </row>
    <row r="117" spans="2:6">
      <c r="B117"/>
      <c r="F117">
        <f t="shared" si="1"/>
        <v>0</v>
      </c>
    </row>
    <row r="118" spans="2:6">
      <c r="B118"/>
      <c r="F118">
        <f t="shared" si="1"/>
        <v>0</v>
      </c>
    </row>
    <row r="119" spans="2:6">
      <c r="B119"/>
      <c r="F119">
        <f t="shared" si="1"/>
        <v>0</v>
      </c>
    </row>
    <row r="120" spans="2:6">
      <c r="B120"/>
      <c r="F120">
        <f t="shared" si="1"/>
        <v>0</v>
      </c>
    </row>
    <row r="121" spans="2:6">
      <c r="B121"/>
      <c r="F121">
        <f t="shared" si="1"/>
        <v>0</v>
      </c>
    </row>
    <row r="122" spans="2:6">
      <c r="B122"/>
      <c r="F122">
        <f t="shared" si="1"/>
        <v>0</v>
      </c>
    </row>
    <row r="123" spans="2:6">
      <c r="B123"/>
      <c r="F123">
        <f t="shared" si="1"/>
        <v>0</v>
      </c>
    </row>
    <row r="124" spans="2:6">
      <c r="B124"/>
      <c r="F124">
        <f t="shared" si="1"/>
        <v>0</v>
      </c>
    </row>
    <row r="125" spans="2:6">
      <c r="B125"/>
      <c r="F125">
        <f t="shared" si="1"/>
        <v>0</v>
      </c>
    </row>
    <row r="126" spans="2:6">
      <c r="B126"/>
      <c r="F126">
        <f t="shared" si="1"/>
        <v>0</v>
      </c>
    </row>
    <row r="127" spans="2:6">
      <c r="B127"/>
      <c r="F127">
        <f t="shared" si="1"/>
        <v>0</v>
      </c>
    </row>
    <row r="128" spans="2:6">
      <c r="B128"/>
      <c r="F128">
        <f t="shared" si="1"/>
        <v>0</v>
      </c>
    </row>
    <row r="129" spans="2:6">
      <c r="B129"/>
      <c r="F129">
        <f t="shared" si="1"/>
        <v>0</v>
      </c>
    </row>
    <row r="130" spans="2:6">
      <c r="B130"/>
      <c r="F130">
        <f t="shared" si="1"/>
        <v>0</v>
      </c>
    </row>
    <row r="131" spans="2:6">
      <c r="B131"/>
      <c r="F131">
        <f t="shared" si="1"/>
        <v>0</v>
      </c>
    </row>
    <row r="132" spans="2:6">
      <c r="B132"/>
      <c r="F132">
        <f t="shared" si="1"/>
        <v>0</v>
      </c>
    </row>
    <row r="133" spans="2:6">
      <c r="B133"/>
      <c r="F133">
        <f t="shared" si="1"/>
        <v>0</v>
      </c>
    </row>
    <row r="134" spans="2:6">
      <c r="B134"/>
      <c r="F134">
        <f t="shared" si="1"/>
        <v>0</v>
      </c>
    </row>
    <row r="135" spans="2:6">
      <c r="B135"/>
      <c r="F135">
        <f t="shared" si="1"/>
        <v>0</v>
      </c>
    </row>
    <row r="136" spans="2:6">
      <c r="B136"/>
      <c r="F136">
        <f t="shared" si="1"/>
        <v>0</v>
      </c>
    </row>
    <row r="137" spans="2:6">
      <c r="B137"/>
      <c r="F137">
        <f t="shared" si="1"/>
        <v>0</v>
      </c>
    </row>
    <row r="138" spans="2:6">
      <c r="B138"/>
      <c r="F138">
        <f t="shared" si="1"/>
        <v>0</v>
      </c>
    </row>
    <row r="139" spans="2:6">
      <c r="B139"/>
      <c r="F139">
        <f t="shared" si="1"/>
        <v>0</v>
      </c>
    </row>
    <row r="140" spans="2:6">
      <c r="B140"/>
      <c r="F140">
        <f t="shared" si="1"/>
        <v>0</v>
      </c>
    </row>
    <row r="141" spans="2:6">
      <c r="B141"/>
      <c r="F141">
        <f t="shared" si="1"/>
        <v>0</v>
      </c>
    </row>
    <row r="142" spans="2:6">
      <c r="B142"/>
      <c r="F142">
        <f t="shared" si="1"/>
        <v>0</v>
      </c>
    </row>
    <row r="143" spans="2:6">
      <c r="B143"/>
      <c r="F143">
        <f t="shared" si="1"/>
        <v>0</v>
      </c>
    </row>
    <row r="144" spans="2:6">
      <c r="B144"/>
      <c r="F144">
        <f t="shared" si="1"/>
        <v>0</v>
      </c>
    </row>
    <row r="145" spans="2:6">
      <c r="B145"/>
      <c r="F145">
        <f t="shared" si="1"/>
        <v>0</v>
      </c>
    </row>
    <row r="146" spans="2:6">
      <c r="B146"/>
      <c r="F146">
        <f t="shared" si="1"/>
        <v>0</v>
      </c>
    </row>
    <row r="147" spans="2:6">
      <c r="B147"/>
      <c r="F147">
        <f t="shared" si="1"/>
        <v>0</v>
      </c>
    </row>
    <row r="148" spans="2:6">
      <c r="B148"/>
      <c r="F148">
        <f t="shared" si="1"/>
        <v>0</v>
      </c>
    </row>
    <row r="149" spans="2:6">
      <c r="B149"/>
      <c r="F149">
        <f t="shared" si="1"/>
        <v>0</v>
      </c>
    </row>
    <row r="150" spans="2:6">
      <c r="B150"/>
      <c r="F150">
        <f t="shared" si="1"/>
        <v>0</v>
      </c>
    </row>
    <row r="151" spans="2:6">
      <c r="B151"/>
      <c r="F151">
        <f t="shared" si="1"/>
        <v>0</v>
      </c>
    </row>
    <row r="152" spans="2:6">
      <c r="B152"/>
      <c r="F152">
        <f t="shared" si="1"/>
        <v>0</v>
      </c>
    </row>
    <row r="153" spans="2:6">
      <c r="B153"/>
      <c r="F153">
        <f t="shared" ref="F153:F216" si="2">D153-E153</f>
        <v>0</v>
      </c>
    </row>
    <row r="154" spans="2:6">
      <c r="B154"/>
      <c r="F154">
        <f t="shared" si="2"/>
        <v>0</v>
      </c>
    </row>
    <row r="155" spans="2:6">
      <c r="B155"/>
      <c r="F155">
        <f t="shared" si="2"/>
        <v>0</v>
      </c>
    </row>
    <row r="156" spans="2:6">
      <c r="B156"/>
      <c r="F156">
        <f t="shared" si="2"/>
        <v>0</v>
      </c>
    </row>
    <row r="157" spans="2:6">
      <c r="B157"/>
      <c r="F157">
        <f t="shared" si="2"/>
        <v>0</v>
      </c>
    </row>
    <row r="158" spans="2:6">
      <c r="B158"/>
      <c r="F158">
        <f t="shared" si="2"/>
        <v>0</v>
      </c>
    </row>
    <row r="159" spans="2:6">
      <c r="B159"/>
      <c r="F159">
        <f t="shared" si="2"/>
        <v>0</v>
      </c>
    </row>
    <row r="160" spans="2:6">
      <c r="B160"/>
      <c r="F160">
        <f t="shared" si="2"/>
        <v>0</v>
      </c>
    </row>
    <row r="161" spans="2:6">
      <c r="B161"/>
      <c r="F161">
        <f t="shared" si="2"/>
        <v>0</v>
      </c>
    </row>
    <row r="162" spans="2:6">
      <c r="B162"/>
      <c r="F162">
        <f t="shared" si="2"/>
        <v>0</v>
      </c>
    </row>
    <row r="163" spans="2:6">
      <c r="B163"/>
      <c r="F163">
        <f t="shared" si="2"/>
        <v>0</v>
      </c>
    </row>
    <row r="164" spans="2:6">
      <c r="B164"/>
      <c r="F164">
        <f t="shared" si="2"/>
        <v>0</v>
      </c>
    </row>
    <row r="165" spans="2:6">
      <c r="B165"/>
      <c r="F165">
        <f t="shared" si="2"/>
        <v>0</v>
      </c>
    </row>
    <row r="166" spans="2:6">
      <c r="B166"/>
      <c r="F166">
        <f t="shared" si="2"/>
        <v>0</v>
      </c>
    </row>
    <row r="167" spans="2:6">
      <c r="B167"/>
      <c r="F167">
        <f t="shared" si="2"/>
        <v>0</v>
      </c>
    </row>
    <row r="168" spans="2:6">
      <c r="B168"/>
      <c r="F168">
        <f t="shared" si="2"/>
        <v>0</v>
      </c>
    </row>
    <row r="169" spans="2:6">
      <c r="B169"/>
      <c r="F169">
        <f t="shared" si="2"/>
        <v>0</v>
      </c>
    </row>
    <row r="170" spans="2:6">
      <c r="B170"/>
      <c r="F170">
        <f t="shared" si="2"/>
        <v>0</v>
      </c>
    </row>
    <row r="171" spans="2:6">
      <c r="B171"/>
      <c r="F171">
        <f t="shared" si="2"/>
        <v>0</v>
      </c>
    </row>
    <row r="172" spans="2:6">
      <c r="B172"/>
      <c r="F172">
        <f t="shared" si="2"/>
        <v>0</v>
      </c>
    </row>
    <row r="173" spans="2:6">
      <c r="B173"/>
      <c r="F173">
        <f t="shared" si="2"/>
        <v>0</v>
      </c>
    </row>
    <row r="174" spans="2:6">
      <c r="B174"/>
      <c r="F174">
        <f t="shared" si="2"/>
        <v>0</v>
      </c>
    </row>
    <row r="175" spans="2:6">
      <c r="B175"/>
      <c r="F175">
        <f t="shared" si="2"/>
        <v>0</v>
      </c>
    </row>
    <row r="176" spans="2:6">
      <c r="B176"/>
      <c r="F176">
        <f t="shared" si="2"/>
        <v>0</v>
      </c>
    </row>
    <row r="177" spans="2:6">
      <c r="B177"/>
      <c r="F177">
        <f t="shared" si="2"/>
        <v>0</v>
      </c>
    </row>
    <row r="178" spans="2:6">
      <c r="B178"/>
      <c r="F178">
        <f t="shared" si="2"/>
        <v>0</v>
      </c>
    </row>
    <row r="179" spans="2:6">
      <c r="B179"/>
      <c r="F179">
        <f t="shared" si="2"/>
        <v>0</v>
      </c>
    </row>
    <row r="180" spans="2:6">
      <c r="B180"/>
      <c r="F180">
        <f t="shared" si="2"/>
        <v>0</v>
      </c>
    </row>
    <row r="181" spans="2:6">
      <c r="B181"/>
      <c r="F181">
        <f t="shared" si="2"/>
        <v>0</v>
      </c>
    </row>
    <row r="182" spans="2:6">
      <c r="B182"/>
      <c r="F182">
        <f t="shared" si="2"/>
        <v>0</v>
      </c>
    </row>
    <row r="183" spans="2:6">
      <c r="B183"/>
      <c r="F183">
        <f t="shared" si="2"/>
        <v>0</v>
      </c>
    </row>
    <row r="184" spans="2:6">
      <c r="B184"/>
      <c r="F184">
        <f t="shared" si="2"/>
        <v>0</v>
      </c>
    </row>
    <row r="185" spans="2:6">
      <c r="B185"/>
      <c r="F185">
        <f t="shared" si="2"/>
        <v>0</v>
      </c>
    </row>
    <row r="186" spans="2:6">
      <c r="B186"/>
      <c r="F186">
        <f t="shared" si="2"/>
        <v>0</v>
      </c>
    </row>
    <row r="187" spans="2:6">
      <c r="B187"/>
      <c r="F187">
        <f t="shared" si="2"/>
        <v>0</v>
      </c>
    </row>
    <row r="188" spans="2:6">
      <c r="B188"/>
      <c r="F188">
        <f t="shared" si="2"/>
        <v>0</v>
      </c>
    </row>
    <row r="189" spans="2:6">
      <c r="B189"/>
      <c r="F189">
        <f t="shared" si="2"/>
        <v>0</v>
      </c>
    </row>
    <row r="190" spans="2:6">
      <c r="B190"/>
      <c r="F190">
        <f t="shared" si="2"/>
        <v>0</v>
      </c>
    </row>
    <row r="191" spans="2:6">
      <c r="B191"/>
      <c r="F191">
        <f t="shared" si="2"/>
        <v>0</v>
      </c>
    </row>
    <row r="192" spans="2:6">
      <c r="B192"/>
      <c r="F192">
        <f t="shared" si="2"/>
        <v>0</v>
      </c>
    </row>
    <row r="193" spans="2:6">
      <c r="B193"/>
      <c r="F193">
        <f t="shared" si="2"/>
        <v>0</v>
      </c>
    </row>
    <row r="194" spans="2:6">
      <c r="B194"/>
      <c r="F194">
        <f t="shared" si="2"/>
        <v>0</v>
      </c>
    </row>
    <row r="195" spans="2:6">
      <c r="B195"/>
      <c r="F195">
        <f t="shared" si="2"/>
        <v>0</v>
      </c>
    </row>
    <row r="196" spans="2:6">
      <c r="B196"/>
      <c r="F196">
        <f t="shared" si="2"/>
        <v>0</v>
      </c>
    </row>
    <row r="197" spans="2:6">
      <c r="B197"/>
      <c r="F197">
        <f t="shared" si="2"/>
        <v>0</v>
      </c>
    </row>
    <row r="198" spans="2:6">
      <c r="B198"/>
      <c r="F198">
        <f t="shared" si="2"/>
        <v>0</v>
      </c>
    </row>
    <row r="199" spans="2:6">
      <c r="B199"/>
      <c r="F199">
        <f t="shared" si="2"/>
        <v>0</v>
      </c>
    </row>
    <row r="200" spans="2:6">
      <c r="B200"/>
      <c r="F200">
        <f t="shared" si="2"/>
        <v>0</v>
      </c>
    </row>
    <row r="201" spans="2:6">
      <c r="B201"/>
      <c r="F201">
        <f t="shared" si="2"/>
        <v>0</v>
      </c>
    </row>
    <row r="202" spans="2:6">
      <c r="B202"/>
      <c r="F202">
        <f t="shared" si="2"/>
        <v>0</v>
      </c>
    </row>
    <row r="203" spans="2:6">
      <c r="B203"/>
      <c r="F203">
        <f t="shared" si="2"/>
        <v>0</v>
      </c>
    </row>
    <row r="204" spans="2:6">
      <c r="B204"/>
      <c r="F204">
        <f t="shared" si="2"/>
        <v>0</v>
      </c>
    </row>
    <row r="205" spans="2:6">
      <c r="B205"/>
      <c r="F205">
        <f t="shared" si="2"/>
        <v>0</v>
      </c>
    </row>
    <row r="206" spans="2:6">
      <c r="B206"/>
      <c r="F206">
        <f t="shared" si="2"/>
        <v>0</v>
      </c>
    </row>
    <row r="207" spans="2:6">
      <c r="B207"/>
      <c r="F207">
        <f t="shared" si="2"/>
        <v>0</v>
      </c>
    </row>
    <row r="208" spans="2:6">
      <c r="B208"/>
      <c r="F208">
        <f t="shared" si="2"/>
        <v>0</v>
      </c>
    </row>
    <row r="209" spans="2:6">
      <c r="B209"/>
      <c r="F209">
        <f t="shared" si="2"/>
        <v>0</v>
      </c>
    </row>
    <row r="210" spans="2:6">
      <c r="B210"/>
      <c r="F210">
        <f t="shared" si="2"/>
        <v>0</v>
      </c>
    </row>
    <row r="211" spans="2:6">
      <c r="B211"/>
      <c r="F211">
        <f t="shared" si="2"/>
        <v>0</v>
      </c>
    </row>
    <row r="212" spans="2:6">
      <c r="B212"/>
      <c r="F212">
        <f t="shared" si="2"/>
        <v>0</v>
      </c>
    </row>
    <row r="213" spans="2:6">
      <c r="B213"/>
      <c r="F213">
        <f t="shared" si="2"/>
        <v>0</v>
      </c>
    </row>
    <row r="214" spans="2:6">
      <c r="B214"/>
      <c r="F214">
        <f t="shared" si="2"/>
        <v>0</v>
      </c>
    </row>
    <row r="215" spans="2:6">
      <c r="B215"/>
      <c r="F215">
        <f t="shared" si="2"/>
        <v>0</v>
      </c>
    </row>
    <row r="216" spans="2:6">
      <c r="B216"/>
      <c r="F216">
        <f t="shared" si="2"/>
        <v>0</v>
      </c>
    </row>
    <row r="217" spans="2:6">
      <c r="B217"/>
      <c r="F217">
        <f t="shared" ref="F217:F280" si="3">D217-E217</f>
        <v>0</v>
      </c>
    </row>
    <row r="218" spans="2:6">
      <c r="B218"/>
      <c r="F218">
        <f t="shared" si="3"/>
        <v>0</v>
      </c>
    </row>
    <row r="219" spans="2:6">
      <c r="B219"/>
      <c r="F219">
        <f t="shared" si="3"/>
        <v>0</v>
      </c>
    </row>
    <row r="220" spans="2:6">
      <c r="B220"/>
      <c r="F220">
        <f t="shared" si="3"/>
        <v>0</v>
      </c>
    </row>
    <row r="221" spans="2:6">
      <c r="B221"/>
      <c r="F221">
        <f t="shared" si="3"/>
        <v>0</v>
      </c>
    </row>
    <row r="222" spans="2:6">
      <c r="B222"/>
      <c r="F222">
        <f t="shared" si="3"/>
        <v>0</v>
      </c>
    </row>
    <row r="223" spans="2:6">
      <c r="B223"/>
      <c r="F223">
        <f t="shared" si="3"/>
        <v>0</v>
      </c>
    </row>
    <row r="224" spans="2:6">
      <c r="B224"/>
      <c r="F224">
        <f t="shared" si="3"/>
        <v>0</v>
      </c>
    </row>
    <row r="225" spans="2:6">
      <c r="B225"/>
      <c r="F225">
        <f t="shared" si="3"/>
        <v>0</v>
      </c>
    </row>
    <row r="226" spans="2:6">
      <c r="B226"/>
      <c r="F226">
        <f t="shared" si="3"/>
        <v>0</v>
      </c>
    </row>
    <row r="227" spans="2:6">
      <c r="B227"/>
      <c r="F227">
        <f t="shared" si="3"/>
        <v>0</v>
      </c>
    </row>
    <row r="228" spans="2:6">
      <c r="B228"/>
      <c r="F228">
        <f t="shared" si="3"/>
        <v>0</v>
      </c>
    </row>
    <row r="229" spans="2:6">
      <c r="B229"/>
      <c r="F229">
        <f t="shared" si="3"/>
        <v>0</v>
      </c>
    </row>
    <row r="230" spans="2:6">
      <c r="B230"/>
      <c r="F230">
        <f t="shared" si="3"/>
        <v>0</v>
      </c>
    </row>
    <row r="231" spans="2:6">
      <c r="B231"/>
      <c r="F231">
        <f t="shared" si="3"/>
        <v>0</v>
      </c>
    </row>
    <row r="232" spans="2:6">
      <c r="B232"/>
      <c r="F232">
        <f t="shared" si="3"/>
        <v>0</v>
      </c>
    </row>
    <row r="233" spans="2:6">
      <c r="B233"/>
      <c r="F233">
        <f t="shared" si="3"/>
        <v>0</v>
      </c>
    </row>
    <row r="234" spans="2:6">
      <c r="B234"/>
      <c r="F234">
        <f t="shared" si="3"/>
        <v>0</v>
      </c>
    </row>
    <row r="235" spans="2:6">
      <c r="B235"/>
      <c r="F235">
        <f t="shared" si="3"/>
        <v>0</v>
      </c>
    </row>
    <row r="236" spans="2:6">
      <c r="B236"/>
      <c r="F236">
        <f t="shared" si="3"/>
        <v>0</v>
      </c>
    </row>
    <row r="237" spans="2:6">
      <c r="B237"/>
      <c r="F237">
        <f t="shared" si="3"/>
        <v>0</v>
      </c>
    </row>
    <row r="238" spans="2:6">
      <c r="B238"/>
      <c r="F238">
        <f t="shared" si="3"/>
        <v>0</v>
      </c>
    </row>
    <row r="239" spans="2:6">
      <c r="B239"/>
      <c r="F239">
        <f t="shared" si="3"/>
        <v>0</v>
      </c>
    </row>
    <row r="240" spans="2:6">
      <c r="B240"/>
      <c r="F240">
        <f t="shared" si="3"/>
        <v>0</v>
      </c>
    </row>
    <row r="241" spans="2:6">
      <c r="B241"/>
      <c r="F241">
        <f t="shared" si="3"/>
        <v>0</v>
      </c>
    </row>
    <row r="242" spans="2:6">
      <c r="B242"/>
      <c r="F242">
        <f t="shared" si="3"/>
        <v>0</v>
      </c>
    </row>
    <row r="243" spans="2:6">
      <c r="B243"/>
      <c r="F243">
        <f t="shared" si="3"/>
        <v>0</v>
      </c>
    </row>
    <row r="244" spans="2:6">
      <c r="B244"/>
      <c r="F244">
        <f t="shared" si="3"/>
        <v>0</v>
      </c>
    </row>
    <row r="245" spans="2:6">
      <c r="B245"/>
      <c r="F245">
        <f t="shared" si="3"/>
        <v>0</v>
      </c>
    </row>
    <row r="246" spans="2:6">
      <c r="B246"/>
      <c r="F246">
        <f t="shared" si="3"/>
        <v>0</v>
      </c>
    </row>
    <row r="247" spans="2:6">
      <c r="B247"/>
      <c r="F247">
        <f t="shared" si="3"/>
        <v>0</v>
      </c>
    </row>
    <row r="248" spans="2:6">
      <c r="B248"/>
      <c r="F248">
        <f t="shared" si="3"/>
        <v>0</v>
      </c>
    </row>
    <row r="249" spans="2:6">
      <c r="B249"/>
      <c r="F249">
        <f t="shared" si="3"/>
        <v>0</v>
      </c>
    </row>
    <row r="250" spans="2:6">
      <c r="B250"/>
      <c r="F250">
        <f t="shared" si="3"/>
        <v>0</v>
      </c>
    </row>
    <row r="251" spans="2:6">
      <c r="B251"/>
      <c r="F251">
        <f t="shared" si="3"/>
        <v>0</v>
      </c>
    </row>
    <row r="252" spans="2:6">
      <c r="B252"/>
      <c r="F252">
        <f t="shared" si="3"/>
        <v>0</v>
      </c>
    </row>
    <row r="253" spans="2:6">
      <c r="B253"/>
      <c r="F253">
        <f t="shared" si="3"/>
        <v>0</v>
      </c>
    </row>
    <row r="254" spans="2:6">
      <c r="B254"/>
      <c r="F254">
        <f t="shared" si="3"/>
        <v>0</v>
      </c>
    </row>
    <row r="255" spans="2:6">
      <c r="B255"/>
      <c r="F255">
        <f t="shared" si="3"/>
        <v>0</v>
      </c>
    </row>
    <row r="256" spans="2:6">
      <c r="B256"/>
      <c r="F256">
        <f t="shared" si="3"/>
        <v>0</v>
      </c>
    </row>
    <row r="257" spans="2:6">
      <c r="B257"/>
      <c r="F257">
        <f t="shared" si="3"/>
        <v>0</v>
      </c>
    </row>
    <row r="258" spans="2:6">
      <c r="B258"/>
      <c r="F258">
        <f t="shared" si="3"/>
        <v>0</v>
      </c>
    </row>
    <row r="259" spans="2:6">
      <c r="B259"/>
      <c r="F259">
        <f t="shared" si="3"/>
        <v>0</v>
      </c>
    </row>
    <row r="260" spans="2:6">
      <c r="B260"/>
      <c r="F260">
        <f t="shared" si="3"/>
        <v>0</v>
      </c>
    </row>
    <row r="261" spans="2:6">
      <c r="B261"/>
      <c r="F261">
        <f t="shared" si="3"/>
        <v>0</v>
      </c>
    </row>
    <row r="262" spans="2:6">
      <c r="B262"/>
      <c r="F262">
        <f t="shared" si="3"/>
        <v>0</v>
      </c>
    </row>
    <row r="263" spans="2:6">
      <c r="B263"/>
      <c r="F263">
        <f t="shared" si="3"/>
        <v>0</v>
      </c>
    </row>
    <row r="264" spans="2:6">
      <c r="B264"/>
      <c r="F264">
        <f t="shared" si="3"/>
        <v>0</v>
      </c>
    </row>
    <row r="265" spans="2:6">
      <c r="B265"/>
      <c r="F265">
        <f t="shared" si="3"/>
        <v>0</v>
      </c>
    </row>
    <row r="266" spans="2:6">
      <c r="B266"/>
      <c r="F266">
        <f t="shared" si="3"/>
        <v>0</v>
      </c>
    </row>
    <row r="267" spans="2:6">
      <c r="B267"/>
      <c r="F267">
        <f t="shared" si="3"/>
        <v>0</v>
      </c>
    </row>
    <row r="268" spans="2:6">
      <c r="B268"/>
      <c r="F268">
        <f t="shared" si="3"/>
        <v>0</v>
      </c>
    </row>
    <row r="269" spans="2:6">
      <c r="B269"/>
      <c r="F269">
        <f t="shared" si="3"/>
        <v>0</v>
      </c>
    </row>
    <row r="270" spans="2:6">
      <c r="B270"/>
      <c r="F270">
        <f t="shared" si="3"/>
        <v>0</v>
      </c>
    </row>
    <row r="271" spans="2:6">
      <c r="B271"/>
      <c r="F271">
        <f t="shared" si="3"/>
        <v>0</v>
      </c>
    </row>
    <row r="272" spans="2:6">
      <c r="B272"/>
      <c r="F272">
        <f t="shared" si="3"/>
        <v>0</v>
      </c>
    </row>
    <row r="273" spans="2:6">
      <c r="B273"/>
      <c r="F273">
        <f t="shared" si="3"/>
        <v>0</v>
      </c>
    </row>
    <row r="274" spans="2:6">
      <c r="B274"/>
      <c r="F274">
        <f t="shared" si="3"/>
        <v>0</v>
      </c>
    </row>
    <row r="275" spans="2:6">
      <c r="B275"/>
      <c r="F275">
        <f t="shared" si="3"/>
        <v>0</v>
      </c>
    </row>
    <row r="276" spans="2:6">
      <c r="B276"/>
      <c r="F276">
        <f t="shared" si="3"/>
        <v>0</v>
      </c>
    </row>
    <row r="277" spans="2:6">
      <c r="B277"/>
      <c r="F277">
        <f t="shared" si="3"/>
        <v>0</v>
      </c>
    </row>
    <row r="278" spans="2:6">
      <c r="B278"/>
      <c r="F278">
        <f t="shared" si="3"/>
        <v>0</v>
      </c>
    </row>
    <row r="279" spans="2:6">
      <c r="B279"/>
      <c r="F279">
        <f t="shared" si="3"/>
        <v>0</v>
      </c>
    </row>
    <row r="280" spans="2:6">
      <c r="B280"/>
      <c r="F280">
        <f t="shared" si="3"/>
        <v>0</v>
      </c>
    </row>
    <row r="281" spans="2:6">
      <c r="B281"/>
      <c r="F281">
        <f t="shared" ref="F281:F344" si="4">D281-E281</f>
        <v>0</v>
      </c>
    </row>
    <row r="282" spans="2:6">
      <c r="B282"/>
      <c r="F282">
        <f t="shared" si="4"/>
        <v>0</v>
      </c>
    </row>
    <row r="283" spans="2:6">
      <c r="B283"/>
      <c r="F283">
        <f t="shared" si="4"/>
        <v>0</v>
      </c>
    </row>
    <row r="284" spans="2:6">
      <c r="B284"/>
      <c r="F284">
        <f t="shared" si="4"/>
        <v>0</v>
      </c>
    </row>
    <row r="285" spans="2:6">
      <c r="B285"/>
      <c r="F285">
        <f t="shared" si="4"/>
        <v>0</v>
      </c>
    </row>
    <row r="286" spans="2:6">
      <c r="B286"/>
      <c r="F286">
        <f t="shared" si="4"/>
        <v>0</v>
      </c>
    </row>
    <row r="287" spans="2:6">
      <c r="B287"/>
      <c r="F287">
        <f t="shared" si="4"/>
        <v>0</v>
      </c>
    </row>
    <row r="288" spans="2:6">
      <c r="B288"/>
      <c r="F288">
        <f t="shared" si="4"/>
        <v>0</v>
      </c>
    </row>
    <row r="289" spans="2:6">
      <c r="B289"/>
      <c r="F289">
        <f t="shared" si="4"/>
        <v>0</v>
      </c>
    </row>
    <row r="290" spans="2:6">
      <c r="B290"/>
      <c r="F290">
        <f t="shared" si="4"/>
        <v>0</v>
      </c>
    </row>
    <row r="291" spans="2:6">
      <c r="B291"/>
      <c r="F291">
        <f t="shared" si="4"/>
        <v>0</v>
      </c>
    </row>
    <row r="292" spans="2:6">
      <c r="B292"/>
      <c r="F292">
        <f t="shared" si="4"/>
        <v>0</v>
      </c>
    </row>
    <row r="293" spans="2:6">
      <c r="B293"/>
      <c r="F293">
        <f t="shared" si="4"/>
        <v>0</v>
      </c>
    </row>
    <row r="294" spans="2:6">
      <c r="B294"/>
      <c r="F294">
        <f t="shared" si="4"/>
        <v>0</v>
      </c>
    </row>
    <row r="295" spans="2:6">
      <c r="B295"/>
      <c r="F295">
        <f t="shared" si="4"/>
        <v>0</v>
      </c>
    </row>
    <row r="296" spans="2:6">
      <c r="B296"/>
      <c r="F296">
        <f t="shared" si="4"/>
        <v>0</v>
      </c>
    </row>
    <row r="297" spans="2:6">
      <c r="B297"/>
      <c r="F297">
        <f t="shared" si="4"/>
        <v>0</v>
      </c>
    </row>
    <row r="298" spans="2:6">
      <c r="B298"/>
      <c r="F298">
        <f t="shared" si="4"/>
        <v>0</v>
      </c>
    </row>
    <row r="299" spans="2:6">
      <c r="B299"/>
      <c r="F299">
        <f t="shared" si="4"/>
        <v>0</v>
      </c>
    </row>
    <row r="300" spans="2:6">
      <c r="B300"/>
      <c r="F300">
        <f t="shared" si="4"/>
        <v>0</v>
      </c>
    </row>
    <row r="301" spans="2:6">
      <c r="B301"/>
      <c r="F301">
        <f t="shared" si="4"/>
        <v>0</v>
      </c>
    </row>
    <row r="302" spans="2:6">
      <c r="B302"/>
      <c r="F302">
        <f t="shared" si="4"/>
        <v>0</v>
      </c>
    </row>
    <row r="303" spans="2:6">
      <c r="B303"/>
      <c r="F303">
        <f t="shared" si="4"/>
        <v>0</v>
      </c>
    </row>
    <row r="304" spans="2:6">
      <c r="B304"/>
      <c r="F304">
        <f t="shared" si="4"/>
        <v>0</v>
      </c>
    </row>
    <row r="305" spans="2:6">
      <c r="B305"/>
      <c r="F305">
        <f t="shared" si="4"/>
        <v>0</v>
      </c>
    </row>
    <row r="306" spans="2:6">
      <c r="B306"/>
      <c r="F306">
        <f t="shared" si="4"/>
        <v>0</v>
      </c>
    </row>
    <row r="307" spans="2:6">
      <c r="B307"/>
      <c r="F307">
        <f t="shared" si="4"/>
        <v>0</v>
      </c>
    </row>
    <row r="308" spans="2:6">
      <c r="B308"/>
      <c r="F308">
        <f t="shared" si="4"/>
        <v>0</v>
      </c>
    </row>
    <row r="309" spans="2:6">
      <c r="B309"/>
      <c r="F309">
        <f t="shared" si="4"/>
        <v>0</v>
      </c>
    </row>
    <row r="310" spans="2:6">
      <c r="B310"/>
      <c r="F310">
        <f t="shared" si="4"/>
        <v>0</v>
      </c>
    </row>
    <row r="311" spans="2:6">
      <c r="B311"/>
      <c r="F311">
        <f t="shared" si="4"/>
        <v>0</v>
      </c>
    </row>
    <row r="312" spans="2:6">
      <c r="B312"/>
      <c r="F312">
        <f t="shared" si="4"/>
        <v>0</v>
      </c>
    </row>
    <row r="313" spans="2:6">
      <c r="B313"/>
      <c r="F313">
        <f t="shared" si="4"/>
        <v>0</v>
      </c>
    </row>
    <row r="314" spans="2:6">
      <c r="B314"/>
      <c r="F314">
        <f t="shared" si="4"/>
        <v>0</v>
      </c>
    </row>
    <row r="315" spans="2:6">
      <c r="B315"/>
      <c r="F315">
        <f t="shared" si="4"/>
        <v>0</v>
      </c>
    </row>
    <row r="316" spans="2:6">
      <c r="B316"/>
      <c r="F316">
        <f t="shared" si="4"/>
        <v>0</v>
      </c>
    </row>
    <row r="317" spans="2:6">
      <c r="B317"/>
      <c r="F317">
        <f t="shared" si="4"/>
        <v>0</v>
      </c>
    </row>
    <row r="318" spans="2:6">
      <c r="B318"/>
      <c r="F318">
        <f t="shared" si="4"/>
        <v>0</v>
      </c>
    </row>
    <row r="319" spans="2:6">
      <c r="B319"/>
      <c r="F319">
        <f t="shared" si="4"/>
        <v>0</v>
      </c>
    </row>
    <row r="320" spans="2:6">
      <c r="B320"/>
      <c r="F320">
        <f t="shared" si="4"/>
        <v>0</v>
      </c>
    </row>
    <row r="321" spans="2:6">
      <c r="B321"/>
      <c r="F321">
        <f t="shared" si="4"/>
        <v>0</v>
      </c>
    </row>
    <row r="322" spans="2:6">
      <c r="B322"/>
      <c r="F322">
        <f t="shared" si="4"/>
        <v>0</v>
      </c>
    </row>
    <row r="323" spans="2:6">
      <c r="B323"/>
      <c r="F323">
        <f t="shared" si="4"/>
        <v>0</v>
      </c>
    </row>
    <row r="324" spans="2:6">
      <c r="B324"/>
      <c r="F324">
        <f t="shared" si="4"/>
        <v>0</v>
      </c>
    </row>
    <row r="325" spans="2:6">
      <c r="B325"/>
      <c r="F325">
        <f t="shared" si="4"/>
        <v>0</v>
      </c>
    </row>
    <row r="326" spans="2:6">
      <c r="B326"/>
      <c r="F326">
        <f t="shared" si="4"/>
        <v>0</v>
      </c>
    </row>
    <row r="327" spans="2:6">
      <c r="B327"/>
      <c r="F327">
        <f t="shared" si="4"/>
        <v>0</v>
      </c>
    </row>
    <row r="328" spans="2:6">
      <c r="B328"/>
      <c r="F328">
        <f t="shared" si="4"/>
        <v>0</v>
      </c>
    </row>
    <row r="329" spans="2:6">
      <c r="B329"/>
      <c r="F329">
        <f t="shared" si="4"/>
        <v>0</v>
      </c>
    </row>
    <row r="330" spans="2:6">
      <c r="B330"/>
      <c r="F330">
        <f t="shared" si="4"/>
        <v>0</v>
      </c>
    </row>
    <row r="331" spans="2:6">
      <c r="B331"/>
      <c r="F331">
        <f t="shared" si="4"/>
        <v>0</v>
      </c>
    </row>
    <row r="332" spans="2:6">
      <c r="B332"/>
      <c r="F332">
        <f t="shared" si="4"/>
        <v>0</v>
      </c>
    </row>
    <row r="333" spans="2:6">
      <c r="B333"/>
      <c r="F333">
        <f t="shared" si="4"/>
        <v>0</v>
      </c>
    </row>
    <row r="334" spans="2:6">
      <c r="B334"/>
      <c r="F334">
        <f t="shared" si="4"/>
        <v>0</v>
      </c>
    </row>
    <row r="335" spans="2:6">
      <c r="B335"/>
      <c r="F335">
        <f t="shared" si="4"/>
        <v>0</v>
      </c>
    </row>
    <row r="336" spans="2:6">
      <c r="B336"/>
      <c r="F336">
        <f t="shared" si="4"/>
        <v>0</v>
      </c>
    </row>
    <row r="337" spans="2:6">
      <c r="B337"/>
      <c r="F337">
        <f t="shared" si="4"/>
        <v>0</v>
      </c>
    </row>
    <row r="338" spans="2:6">
      <c r="B338"/>
      <c r="F338">
        <f t="shared" si="4"/>
        <v>0</v>
      </c>
    </row>
    <row r="339" spans="2:6">
      <c r="B339"/>
      <c r="F339">
        <f t="shared" si="4"/>
        <v>0</v>
      </c>
    </row>
    <row r="340" spans="2:6">
      <c r="B340"/>
      <c r="F340">
        <f t="shared" si="4"/>
        <v>0</v>
      </c>
    </row>
    <row r="341" spans="2:6">
      <c r="B341"/>
      <c r="F341">
        <f t="shared" si="4"/>
        <v>0</v>
      </c>
    </row>
    <row r="342" spans="2:6">
      <c r="B342"/>
      <c r="F342">
        <f t="shared" si="4"/>
        <v>0</v>
      </c>
    </row>
    <row r="343" spans="2:6">
      <c r="B343"/>
      <c r="F343">
        <f t="shared" si="4"/>
        <v>0</v>
      </c>
    </row>
    <row r="344" spans="2:6">
      <c r="B344"/>
      <c r="F344">
        <f t="shared" si="4"/>
        <v>0</v>
      </c>
    </row>
    <row r="345" spans="2:6">
      <c r="B345"/>
      <c r="F345">
        <f t="shared" ref="F345:F408" si="5">D345-E345</f>
        <v>0</v>
      </c>
    </row>
    <row r="346" spans="2:6">
      <c r="B346"/>
      <c r="F346">
        <f t="shared" si="5"/>
        <v>0</v>
      </c>
    </row>
    <row r="347" spans="2:6">
      <c r="B347"/>
      <c r="F347">
        <f t="shared" si="5"/>
        <v>0</v>
      </c>
    </row>
    <row r="348" spans="2:6">
      <c r="B348"/>
      <c r="F348">
        <f t="shared" si="5"/>
        <v>0</v>
      </c>
    </row>
    <row r="349" spans="2:6">
      <c r="B349"/>
      <c r="F349">
        <f t="shared" si="5"/>
        <v>0</v>
      </c>
    </row>
    <row r="350" spans="2:6">
      <c r="B350"/>
      <c r="F350">
        <f t="shared" si="5"/>
        <v>0</v>
      </c>
    </row>
    <row r="351" spans="2:6">
      <c r="B351"/>
      <c r="F351">
        <f t="shared" si="5"/>
        <v>0</v>
      </c>
    </row>
    <row r="352" spans="2:6">
      <c r="B352"/>
      <c r="F352">
        <f t="shared" si="5"/>
        <v>0</v>
      </c>
    </row>
    <row r="353" spans="2:6">
      <c r="B353"/>
      <c r="F353">
        <f t="shared" si="5"/>
        <v>0</v>
      </c>
    </row>
    <row r="354" spans="2:6">
      <c r="B354"/>
      <c r="F354">
        <f t="shared" si="5"/>
        <v>0</v>
      </c>
    </row>
    <row r="355" spans="2:6">
      <c r="B355"/>
      <c r="F355">
        <f t="shared" si="5"/>
        <v>0</v>
      </c>
    </row>
    <row r="356" spans="2:6">
      <c r="B356"/>
      <c r="F356">
        <f t="shared" si="5"/>
        <v>0</v>
      </c>
    </row>
    <row r="357" spans="2:6">
      <c r="B357"/>
      <c r="F357">
        <f t="shared" si="5"/>
        <v>0</v>
      </c>
    </row>
    <row r="358" spans="2:6">
      <c r="B358"/>
      <c r="F358">
        <f t="shared" si="5"/>
        <v>0</v>
      </c>
    </row>
    <row r="359" spans="2:6">
      <c r="B359"/>
      <c r="F359">
        <f t="shared" si="5"/>
        <v>0</v>
      </c>
    </row>
    <row r="360" spans="2:6">
      <c r="B360"/>
      <c r="F360">
        <f t="shared" si="5"/>
        <v>0</v>
      </c>
    </row>
    <row r="361" spans="2:6">
      <c r="B361"/>
      <c r="F361">
        <f t="shared" si="5"/>
        <v>0</v>
      </c>
    </row>
    <row r="362" spans="2:6">
      <c r="B362"/>
      <c r="F362">
        <f t="shared" si="5"/>
        <v>0</v>
      </c>
    </row>
    <row r="363" spans="2:6">
      <c r="B363"/>
      <c r="F363">
        <f t="shared" si="5"/>
        <v>0</v>
      </c>
    </row>
    <row r="364" spans="2:6">
      <c r="B364"/>
      <c r="F364">
        <f t="shared" si="5"/>
        <v>0</v>
      </c>
    </row>
    <row r="365" spans="2:6">
      <c r="B365"/>
      <c r="F365">
        <f t="shared" si="5"/>
        <v>0</v>
      </c>
    </row>
    <row r="366" spans="2:6">
      <c r="B366"/>
      <c r="F366">
        <f t="shared" si="5"/>
        <v>0</v>
      </c>
    </row>
    <row r="367" spans="2:6">
      <c r="B367"/>
      <c r="F367">
        <f t="shared" si="5"/>
        <v>0</v>
      </c>
    </row>
    <row r="368" spans="2:6">
      <c r="B368"/>
      <c r="F368">
        <f t="shared" si="5"/>
        <v>0</v>
      </c>
    </row>
    <row r="369" spans="2:6">
      <c r="B369"/>
      <c r="F369">
        <f t="shared" si="5"/>
        <v>0</v>
      </c>
    </row>
    <row r="370" spans="2:6">
      <c r="B370"/>
      <c r="F370">
        <f t="shared" si="5"/>
        <v>0</v>
      </c>
    </row>
    <row r="371" spans="2:6">
      <c r="B371"/>
      <c r="F371">
        <f t="shared" si="5"/>
        <v>0</v>
      </c>
    </row>
    <row r="372" spans="2:6">
      <c r="B372"/>
      <c r="F372">
        <f t="shared" si="5"/>
        <v>0</v>
      </c>
    </row>
    <row r="373" spans="2:6">
      <c r="B373"/>
      <c r="F373">
        <f t="shared" si="5"/>
        <v>0</v>
      </c>
    </row>
    <row r="374" spans="2:6">
      <c r="B374"/>
      <c r="F374">
        <f t="shared" si="5"/>
        <v>0</v>
      </c>
    </row>
    <row r="375" spans="2:6">
      <c r="B375"/>
      <c r="F375">
        <f t="shared" si="5"/>
        <v>0</v>
      </c>
    </row>
    <row r="376" spans="2:6">
      <c r="B376"/>
      <c r="F376">
        <f t="shared" si="5"/>
        <v>0</v>
      </c>
    </row>
    <row r="377" spans="2:6">
      <c r="B377"/>
      <c r="F377">
        <f t="shared" si="5"/>
        <v>0</v>
      </c>
    </row>
    <row r="378" spans="2:6">
      <c r="B378"/>
      <c r="F378">
        <f t="shared" si="5"/>
        <v>0</v>
      </c>
    </row>
    <row r="379" spans="2:6">
      <c r="B379"/>
      <c r="F379">
        <f t="shared" si="5"/>
        <v>0</v>
      </c>
    </row>
    <row r="380" spans="2:6">
      <c r="B380"/>
      <c r="F380">
        <f t="shared" si="5"/>
        <v>0</v>
      </c>
    </row>
    <row r="381" spans="2:6">
      <c r="B381"/>
      <c r="F381">
        <f t="shared" si="5"/>
        <v>0</v>
      </c>
    </row>
    <row r="382" spans="2:6">
      <c r="B382"/>
      <c r="F382">
        <f t="shared" si="5"/>
        <v>0</v>
      </c>
    </row>
    <row r="383" spans="2:6">
      <c r="B383"/>
      <c r="F383">
        <f t="shared" si="5"/>
        <v>0</v>
      </c>
    </row>
    <row r="384" spans="2:6">
      <c r="B384"/>
      <c r="F384">
        <f t="shared" si="5"/>
        <v>0</v>
      </c>
    </row>
    <row r="385" spans="2:6">
      <c r="B385"/>
      <c r="F385">
        <f t="shared" si="5"/>
        <v>0</v>
      </c>
    </row>
    <row r="386" spans="2:6">
      <c r="B386"/>
      <c r="F386">
        <f t="shared" si="5"/>
        <v>0</v>
      </c>
    </row>
    <row r="387" spans="2:6">
      <c r="B387"/>
      <c r="F387">
        <f t="shared" si="5"/>
        <v>0</v>
      </c>
    </row>
    <row r="388" spans="2:6">
      <c r="B388"/>
      <c r="F388">
        <f t="shared" si="5"/>
        <v>0</v>
      </c>
    </row>
    <row r="389" spans="2:6">
      <c r="B389"/>
      <c r="F389">
        <f t="shared" si="5"/>
        <v>0</v>
      </c>
    </row>
    <row r="390" spans="2:6">
      <c r="B390"/>
      <c r="F390">
        <f t="shared" si="5"/>
        <v>0</v>
      </c>
    </row>
    <row r="391" spans="2:6">
      <c r="B391"/>
      <c r="F391">
        <f t="shared" si="5"/>
        <v>0</v>
      </c>
    </row>
    <row r="392" spans="2:6">
      <c r="B392"/>
      <c r="F392">
        <f t="shared" si="5"/>
        <v>0</v>
      </c>
    </row>
    <row r="393" spans="2:6">
      <c r="B393"/>
      <c r="F393">
        <f t="shared" si="5"/>
        <v>0</v>
      </c>
    </row>
    <row r="394" spans="2:6">
      <c r="B394"/>
      <c r="F394">
        <f t="shared" si="5"/>
        <v>0</v>
      </c>
    </row>
    <row r="395" spans="2:6">
      <c r="B395"/>
      <c r="F395">
        <f t="shared" si="5"/>
        <v>0</v>
      </c>
    </row>
    <row r="396" spans="2:6">
      <c r="B396"/>
      <c r="F396">
        <f t="shared" si="5"/>
        <v>0</v>
      </c>
    </row>
    <row r="397" spans="2:6">
      <c r="B397"/>
      <c r="F397">
        <f t="shared" si="5"/>
        <v>0</v>
      </c>
    </row>
    <row r="398" spans="2:6">
      <c r="B398"/>
      <c r="F398">
        <f t="shared" si="5"/>
        <v>0</v>
      </c>
    </row>
    <row r="399" spans="2:6">
      <c r="B399"/>
      <c r="F399">
        <f t="shared" si="5"/>
        <v>0</v>
      </c>
    </row>
    <row r="400" spans="2:6">
      <c r="B400"/>
      <c r="F400">
        <f t="shared" si="5"/>
        <v>0</v>
      </c>
    </row>
    <row r="401" spans="2:6">
      <c r="B401"/>
      <c r="F401">
        <f t="shared" si="5"/>
        <v>0</v>
      </c>
    </row>
    <row r="402" spans="2:6">
      <c r="B402"/>
      <c r="F402">
        <f t="shared" si="5"/>
        <v>0</v>
      </c>
    </row>
    <row r="403" spans="2:6">
      <c r="B403"/>
      <c r="F403">
        <f t="shared" si="5"/>
        <v>0</v>
      </c>
    </row>
    <row r="404" spans="2:6">
      <c r="B404"/>
      <c r="F404">
        <f t="shared" si="5"/>
        <v>0</v>
      </c>
    </row>
    <row r="405" spans="2:6">
      <c r="B405"/>
      <c r="F405">
        <f t="shared" si="5"/>
        <v>0</v>
      </c>
    </row>
    <row r="406" spans="2:6">
      <c r="B406"/>
      <c r="F406">
        <f t="shared" si="5"/>
        <v>0</v>
      </c>
    </row>
    <row r="407" spans="2:6">
      <c r="B407"/>
      <c r="F407">
        <f t="shared" si="5"/>
        <v>0</v>
      </c>
    </row>
    <row r="408" spans="2:6">
      <c r="B408"/>
      <c r="F408">
        <f t="shared" si="5"/>
        <v>0</v>
      </c>
    </row>
    <row r="409" spans="2:6">
      <c r="B409"/>
      <c r="F409">
        <f t="shared" ref="F409:F472" si="6">D409-E409</f>
        <v>0</v>
      </c>
    </row>
    <row r="410" spans="2:6">
      <c r="B410"/>
      <c r="F410">
        <f t="shared" si="6"/>
        <v>0</v>
      </c>
    </row>
    <row r="411" spans="2:6">
      <c r="B411"/>
      <c r="F411">
        <f t="shared" si="6"/>
        <v>0</v>
      </c>
    </row>
    <row r="412" spans="2:6">
      <c r="B412"/>
      <c r="F412">
        <f t="shared" si="6"/>
        <v>0</v>
      </c>
    </row>
    <row r="413" spans="2:6">
      <c r="B413"/>
      <c r="F413">
        <f t="shared" si="6"/>
        <v>0</v>
      </c>
    </row>
    <row r="414" spans="2:6">
      <c r="B414"/>
      <c r="F414">
        <f t="shared" si="6"/>
        <v>0</v>
      </c>
    </row>
    <row r="415" spans="2:6">
      <c r="B415"/>
      <c r="F415">
        <f t="shared" si="6"/>
        <v>0</v>
      </c>
    </row>
    <row r="416" spans="2:6">
      <c r="B416"/>
      <c r="F416">
        <f t="shared" si="6"/>
        <v>0</v>
      </c>
    </row>
    <row r="417" spans="2:6">
      <c r="B417"/>
      <c r="F417">
        <f t="shared" si="6"/>
        <v>0</v>
      </c>
    </row>
    <row r="418" spans="2:6">
      <c r="B418"/>
      <c r="F418">
        <f t="shared" si="6"/>
        <v>0</v>
      </c>
    </row>
    <row r="419" spans="2:6">
      <c r="B419"/>
      <c r="F419">
        <f t="shared" si="6"/>
        <v>0</v>
      </c>
    </row>
    <row r="420" spans="2:6">
      <c r="B420"/>
      <c r="F420">
        <f t="shared" si="6"/>
        <v>0</v>
      </c>
    </row>
    <row r="421" spans="2:6">
      <c r="B421"/>
      <c r="F421">
        <f t="shared" si="6"/>
        <v>0</v>
      </c>
    </row>
    <row r="422" spans="2:6">
      <c r="B422"/>
      <c r="F422">
        <f t="shared" si="6"/>
        <v>0</v>
      </c>
    </row>
    <row r="423" spans="2:6">
      <c r="B423"/>
      <c r="F423">
        <f t="shared" si="6"/>
        <v>0</v>
      </c>
    </row>
    <row r="424" spans="2:6">
      <c r="B424"/>
      <c r="F424">
        <f t="shared" si="6"/>
        <v>0</v>
      </c>
    </row>
    <row r="425" spans="2:6">
      <c r="B425"/>
      <c r="F425">
        <f t="shared" si="6"/>
        <v>0</v>
      </c>
    </row>
    <row r="426" spans="2:6">
      <c r="B426"/>
      <c r="F426">
        <f t="shared" si="6"/>
        <v>0</v>
      </c>
    </row>
    <row r="427" spans="2:6">
      <c r="B427"/>
      <c r="F427">
        <f t="shared" si="6"/>
        <v>0</v>
      </c>
    </row>
    <row r="428" spans="2:6">
      <c r="B428"/>
      <c r="F428">
        <f t="shared" si="6"/>
        <v>0</v>
      </c>
    </row>
    <row r="429" spans="2:6">
      <c r="B429"/>
      <c r="F429">
        <f t="shared" si="6"/>
        <v>0</v>
      </c>
    </row>
    <row r="430" spans="2:6">
      <c r="B430"/>
      <c r="F430">
        <f t="shared" si="6"/>
        <v>0</v>
      </c>
    </row>
    <row r="431" spans="2:6">
      <c r="B431"/>
      <c r="F431">
        <f t="shared" si="6"/>
        <v>0</v>
      </c>
    </row>
    <row r="432" spans="2:6">
      <c r="B432"/>
      <c r="F432">
        <f t="shared" si="6"/>
        <v>0</v>
      </c>
    </row>
    <row r="433" spans="2:6">
      <c r="B433"/>
      <c r="F433">
        <f t="shared" si="6"/>
        <v>0</v>
      </c>
    </row>
    <row r="434" spans="2:6">
      <c r="B434"/>
      <c r="F434">
        <f t="shared" si="6"/>
        <v>0</v>
      </c>
    </row>
    <row r="435" spans="2:6">
      <c r="B435"/>
      <c r="F435">
        <f t="shared" si="6"/>
        <v>0</v>
      </c>
    </row>
    <row r="436" spans="2:6">
      <c r="B436"/>
      <c r="F436">
        <f t="shared" si="6"/>
        <v>0</v>
      </c>
    </row>
    <row r="437" spans="2:6">
      <c r="B437"/>
      <c r="F437">
        <f t="shared" si="6"/>
        <v>0</v>
      </c>
    </row>
    <row r="438" spans="2:6">
      <c r="B438"/>
      <c r="F438">
        <f t="shared" si="6"/>
        <v>0</v>
      </c>
    </row>
    <row r="439" spans="2:6">
      <c r="B439"/>
      <c r="F439">
        <f t="shared" si="6"/>
        <v>0</v>
      </c>
    </row>
    <row r="440" spans="2:6">
      <c r="B440"/>
      <c r="F440">
        <f t="shared" si="6"/>
        <v>0</v>
      </c>
    </row>
    <row r="441" spans="2:6">
      <c r="B441"/>
      <c r="F441">
        <f t="shared" si="6"/>
        <v>0</v>
      </c>
    </row>
    <row r="442" spans="2:6">
      <c r="B442"/>
      <c r="F442">
        <f t="shared" si="6"/>
        <v>0</v>
      </c>
    </row>
    <row r="443" spans="2:6">
      <c r="B443"/>
      <c r="F443">
        <f t="shared" si="6"/>
        <v>0</v>
      </c>
    </row>
    <row r="444" spans="2:6">
      <c r="B444"/>
      <c r="F444">
        <f t="shared" si="6"/>
        <v>0</v>
      </c>
    </row>
    <row r="445" spans="2:6">
      <c r="B445"/>
      <c r="F445">
        <f t="shared" si="6"/>
        <v>0</v>
      </c>
    </row>
    <row r="446" spans="2:6">
      <c r="B446"/>
      <c r="F446">
        <f t="shared" si="6"/>
        <v>0</v>
      </c>
    </row>
    <row r="447" spans="2:6">
      <c r="B447"/>
      <c r="F447">
        <f t="shared" si="6"/>
        <v>0</v>
      </c>
    </row>
    <row r="448" spans="2:6">
      <c r="B448"/>
      <c r="F448">
        <f t="shared" si="6"/>
        <v>0</v>
      </c>
    </row>
    <row r="449" spans="2:6">
      <c r="B449"/>
      <c r="F449">
        <f t="shared" si="6"/>
        <v>0</v>
      </c>
    </row>
    <row r="450" spans="2:6">
      <c r="B450"/>
      <c r="F450">
        <f t="shared" si="6"/>
        <v>0</v>
      </c>
    </row>
    <row r="451" spans="2:6">
      <c r="B451"/>
      <c r="F451">
        <f t="shared" si="6"/>
        <v>0</v>
      </c>
    </row>
    <row r="452" spans="2:6">
      <c r="B452"/>
      <c r="F452">
        <f t="shared" si="6"/>
        <v>0</v>
      </c>
    </row>
    <row r="453" spans="2:6">
      <c r="B453"/>
      <c r="F453">
        <f t="shared" si="6"/>
        <v>0</v>
      </c>
    </row>
    <row r="454" spans="2:6">
      <c r="B454"/>
      <c r="F454">
        <f t="shared" si="6"/>
        <v>0</v>
      </c>
    </row>
    <row r="455" spans="2:6">
      <c r="B455"/>
      <c r="F455">
        <f t="shared" si="6"/>
        <v>0</v>
      </c>
    </row>
    <row r="456" spans="2:6">
      <c r="B456"/>
      <c r="F456">
        <f t="shared" si="6"/>
        <v>0</v>
      </c>
    </row>
    <row r="457" spans="2:6">
      <c r="B457"/>
      <c r="F457">
        <f t="shared" si="6"/>
        <v>0</v>
      </c>
    </row>
    <row r="458" spans="2:6">
      <c r="B458"/>
      <c r="F458">
        <f t="shared" si="6"/>
        <v>0</v>
      </c>
    </row>
    <row r="459" spans="2:6">
      <c r="B459"/>
      <c r="F459">
        <f t="shared" si="6"/>
        <v>0</v>
      </c>
    </row>
    <row r="460" spans="2:6">
      <c r="B460"/>
      <c r="F460">
        <f t="shared" si="6"/>
        <v>0</v>
      </c>
    </row>
    <row r="461" spans="2:6">
      <c r="B461"/>
      <c r="F461">
        <f t="shared" si="6"/>
        <v>0</v>
      </c>
    </row>
    <row r="462" spans="2:6">
      <c r="B462"/>
      <c r="F462">
        <f t="shared" si="6"/>
        <v>0</v>
      </c>
    </row>
    <row r="463" spans="2:6">
      <c r="B463"/>
      <c r="F463">
        <f t="shared" si="6"/>
        <v>0</v>
      </c>
    </row>
    <row r="464" spans="2:6">
      <c r="B464"/>
      <c r="F464">
        <f t="shared" si="6"/>
        <v>0</v>
      </c>
    </row>
    <row r="465" spans="2:6">
      <c r="B465"/>
      <c r="F465">
        <f t="shared" si="6"/>
        <v>0</v>
      </c>
    </row>
    <row r="466" spans="2:6">
      <c r="B466"/>
      <c r="F466">
        <f t="shared" si="6"/>
        <v>0</v>
      </c>
    </row>
    <row r="467" spans="2:6">
      <c r="B467"/>
      <c r="F467">
        <f t="shared" si="6"/>
        <v>0</v>
      </c>
    </row>
    <row r="468" spans="2:6">
      <c r="B468"/>
      <c r="F468">
        <f t="shared" si="6"/>
        <v>0</v>
      </c>
    </row>
    <row r="469" spans="2:6">
      <c r="B469"/>
      <c r="F469">
        <f t="shared" si="6"/>
        <v>0</v>
      </c>
    </row>
    <row r="470" spans="2:6">
      <c r="B470"/>
      <c r="F470">
        <f t="shared" si="6"/>
        <v>0</v>
      </c>
    </row>
    <row r="471" spans="2:6">
      <c r="B471"/>
      <c r="F471">
        <f t="shared" si="6"/>
        <v>0</v>
      </c>
    </row>
    <row r="472" spans="2:6">
      <c r="B472"/>
      <c r="F472">
        <f t="shared" si="6"/>
        <v>0</v>
      </c>
    </row>
    <row r="473" spans="2:6">
      <c r="B473"/>
      <c r="F473">
        <f t="shared" ref="F473:F536" si="7">D473-E473</f>
        <v>0</v>
      </c>
    </row>
    <row r="474" spans="2:6">
      <c r="B474"/>
      <c r="F474">
        <f t="shared" si="7"/>
        <v>0</v>
      </c>
    </row>
    <row r="475" spans="2:6">
      <c r="B475"/>
      <c r="F475">
        <f t="shared" si="7"/>
        <v>0</v>
      </c>
    </row>
    <row r="476" spans="2:6">
      <c r="B476"/>
      <c r="F476">
        <f t="shared" si="7"/>
        <v>0</v>
      </c>
    </row>
    <row r="477" spans="2:6">
      <c r="B477"/>
      <c r="F477">
        <f t="shared" si="7"/>
        <v>0</v>
      </c>
    </row>
    <row r="478" spans="2:6">
      <c r="B478"/>
      <c r="F478">
        <f t="shared" si="7"/>
        <v>0</v>
      </c>
    </row>
    <row r="479" spans="2:6">
      <c r="B479"/>
      <c r="F479">
        <f t="shared" si="7"/>
        <v>0</v>
      </c>
    </row>
    <row r="480" spans="2:6">
      <c r="B480"/>
      <c r="F480">
        <f t="shared" si="7"/>
        <v>0</v>
      </c>
    </row>
    <row r="481" spans="2:6">
      <c r="B481"/>
      <c r="F481">
        <f t="shared" si="7"/>
        <v>0</v>
      </c>
    </row>
    <row r="482" spans="2:6">
      <c r="B482"/>
      <c r="F482">
        <f t="shared" si="7"/>
        <v>0</v>
      </c>
    </row>
    <row r="483" spans="2:6">
      <c r="B483"/>
      <c r="F483">
        <f t="shared" si="7"/>
        <v>0</v>
      </c>
    </row>
    <row r="484" spans="2:6">
      <c r="B484"/>
      <c r="F484">
        <f t="shared" si="7"/>
        <v>0</v>
      </c>
    </row>
    <row r="485" spans="2:6">
      <c r="B485"/>
      <c r="F485">
        <f t="shared" si="7"/>
        <v>0</v>
      </c>
    </row>
    <row r="486" spans="2:6">
      <c r="B486"/>
      <c r="F486">
        <f t="shared" si="7"/>
        <v>0</v>
      </c>
    </row>
    <row r="487" spans="2:6">
      <c r="B487"/>
      <c r="F487">
        <f t="shared" si="7"/>
        <v>0</v>
      </c>
    </row>
    <row r="488" spans="2:6">
      <c r="B488"/>
      <c r="F488">
        <f t="shared" si="7"/>
        <v>0</v>
      </c>
    </row>
    <row r="489" spans="2:6">
      <c r="B489"/>
      <c r="F489">
        <f t="shared" si="7"/>
        <v>0</v>
      </c>
    </row>
    <row r="490" spans="2:6">
      <c r="B490"/>
      <c r="F490">
        <f t="shared" si="7"/>
        <v>0</v>
      </c>
    </row>
    <row r="491" spans="2:6">
      <c r="B491"/>
      <c r="F491">
        <f t="shared" si="7"/>
        <v>0</v>
      </c>
    </row>
    <row r="492" spans="2:6">
      <c r="B492"/>
      <c r="F492">
        <f t="shared" si="7"/>
        <v>0</v>
      </c>
    </row>
    <row r="493" spans="2:6">
      <c r="B493"/>
      <c r="F493">
        <f t="shared" si="7"/>
        <v>0</v>
      </c>
    </row>
    <row r="494" spans="2:6">
      <c r="B494"/>
      <c r="F494">
        <f t="shared" si="7"/>
        <v>0</v>
      </c>
    </row>
    <row r="495" spans="2:6">
      <c r="B495"/>
      <c r="F495">
        <f t="shared" si="7"/>
        <v>0</v>
      </c>
    </row>
    <row r="496" spans="2:6">
      <c r="B496"/>
      <c r="F496">
        <f t="shared" si="7"/>
        <v>0</v>
      </c>
    </row>
    <row r="497" spans="2:6">
      <c r="B497"/>
      <c r="F497">
        <f t="shared" si="7"/>
        <v>0</v>
      </c>
    </row>
    <row r="498" spans="2:6">
      <c r="B498"/>
      <c r="F498">
        <f t="shared" si="7"/>
        <v>0</v>
      </c>
    </row>
    <row r="499" spans="2:6">
      <c r="B499"/>
      <c r="F499">
        <f t="shared" si="7"/>
        <v>0</v>
      </c>
    </row>
    <row r="500" spans="2:6">
      <c r="B500"/>
      <c r="F500">
        <f t="shared" si="7"/>
        <v>0</v>
      </c>
    </row>
    <row r="501" spans="2:6">
      <c r="B501"/>
      <c r="F501">
        <f t="shared" si="7"/>
        <v>0</v>
      </c>
    </row>
    <row r="502" spans="2:6">
      <c r="B502"/>
      <c r="F502">
        <f t="shared" si="7"/>
        <v>0</v>
      </c>
    </row>
    <row r="503" spans="2:6">
      <c r="B503"/>
      <c r="F503">
        <f t="shared" si="7"/>
        <v>0</v>
      </c>
    </row>
    <row r="504" spans="2:6">
      <c r="B504"/>
      <c r="F504">
        <f t="shared" si="7"/>
        <v>0</v>
      </c>
    </row>
    <row r="505" spans="2:6">
      <c r="B505"/>
      <c r="F505">
        <f t="shared" si="7"/>
        <v>0</v>
      </c>
    </row>
    <row r="506" spans="2:6">
      <c r="B506"/>
      <c r="F506">
        <f t="shared" si="7"/>
        <v>0</v>
      </c>
    </row>
    <row r="507" spans="2:6">
      <c r="B507"/>
      <c r="F507">
        <f t="shared" si="7"/>
        <v>0</v>
      </c>
    </row>
    <row r="508" spans="2:6">
      <c r="B508"/>
      <c r="F508">
        <f t="shared" si="7"/>
        <v>0</v>
      </c>
    </row>
    <row r="509" spans="2:6">
      <c r="B509"/>
      <c r="F509">
        <f t="shared" si="7"/>
        <v>0</v>
      </c>
    </row>
    <row r="510" spans="2:6">
      <c r="B510"/>
      <c r="F510">
        <f t="shared" si="7"/>
        <v>0</v>
      </c>
    </row>
    <row r="511" spans="2:6">
      <c r="B511"/>
      <c r="F511">
        <f t="shared" si="7"/>
        <v>0</v>
      </c>
    </row>
    <row r="512" spans="2:6">
      <c r="B512"/>
      <c r="F512">
        <f t="shared" si="7"/>
        <v>0</v>
      </c>
    </row>
    <row r="513" spans="2:6">
      <c r="B513"/>
      <c r="F513">
        <f t="shared" si="7"/>
        <v>0</v>
      </c>
    </row>
    <row r="514" spans="2:6">
      <c r="B514"/>
      <c r="F514">
        <f t="shared" si="7"/>
        <v>0</v>
      </c>
    </row>
    <row r="515" spans="2:6">
      <c r="B515"/>
      <c r="F515">
        <f t="shared" si="7"/>
        <v>0</v>
      </c>
    </row>
    <row r="516" spans="2:6">
      <c r="B516"/>
      <c r="F516">
        <f t="shared" si="7"/>
        <v>0</v>
      </c>
    </row>
    <row r="517" spans="2:6">
      <c r="B517"/>
      <c r="F517">
        <f t="shared" si="7"/>
        <v>0</v>
      </c>
    </row>
    <row r="518" spans="2:6">
      <c r="B518"/>
      <c r="F518">
        <f t="shared" si="7"/>
        <v>0</v>
      </c>
    </row>
    <row r="519" spans="2:6">
      <c r="B519"/>
      <c r="F519">
        <f t="shared" si="7"/>
        <v>0</v>
      </c>
    </row>
    <row r="520" spans="2:6">
      <c r="B520"/>
      <c r="F520">
        <f t="shared" si="7"/>
        <v>0</v>
      </c>
    </row>
    <row r="521" spans="2:6">
      <c r="B521"/>
      <c r="F521">
        <f t="shared" si="7"/>
        <v>0</v>
      </c>
    </row>
    <row r="522" spans="2:6">
      <c r="B522"/>
      <c r="F522">
        <f t="shared" si="7"/>
        <v>0</v>
      </c>
    </row>
    <row r="523" spans="2:6">
      <c r="B523"/>
      <c r="F523">
        <f t="shared" si="7"/>
        <v>0</v>
      </c>
    </row>
    <row r="524" spans="2:6">
      <c r="B524"/>
      <c r="F524">
        <f t="shared" si="7"/>
        <v>0</v>
      </c>
    </row>
    <row r="525" spans="2:6">
      <c r="B525"/>
      <c r="F525">
        <f t="shared" si="7"/>
        <v>0</v>
      </c>
    </row>
    <row r="526" spans="2:6">
      <c r="B526"/>
      <c r="F526">
        <f t="shared" si="7"/>
        <v>0</v>
      </c>
    </row>
    <row r="527" spans="2:6">
      <c r="B527"/>
      <c r="F527">
        <f t="shared" si="7"/>
        <v>0</v>
      </c>
    </row>
    <row r="528" spans="2:6">
      <c r="B528"/>
      <c r="F528">
        <f t="shared" si="7"/>
        <v>0</v>
      </c>
    </row>
    <row r="529" spans="2:6">
      <c r="B529"/>
      <c r="F529">
        <f t="shared" si="7"/>
        <v>0</v>
      </c>
    </row>
    <row r="530" spans="2:6">
      <c r="B530"/>
      <c r="F530">
        <f t="shared" si="7"/>
        <v>0</v>
      </c>
    </row>
    <row r="531" spans="2:6">
      <c r="B531"/>
      <c r="F531">
        <f t="shared" si="7"/>
        <v>0</v>
      </c>
    </row>
    <row r="532" spans="2:6">
      <c r="B532"/>
      <c r="F532">
        <f t="shared" si="7"/>
        <v>0</v>
      </c>
    </row>
    <row r="533" spans="2:6">
      <c r="B533"/>
      <c r="F533">
        <f t="shared" si="7"/>
        <v>0</v>
      </c>
    </row>
    <row r="534" spans="2:6">
      <c r="B534"/>
      <c r="F534">
        <f t="shared" si="7"/>
        <v>0</v>
      </c>
    </row>
    <row r="535" spans="2:6">
      <c r="B535"/>
      <c r="F535">
        <f t="shared" si="7"/>
        <v>0</v>
      </c>
    </row>
    <row r="536" spans="2:6">
      <c r="B536"/>
      <c r="F536">
        <f t="shared" si="7"/>
        <v>0</v>
      </c>
    </row>
    <row r="537" spans="2:6">
      <c r="B537"/>
      <c r="F537">
        <f t="shared" ref="F537:F600" si="8">D537-E537</f>
        <v>0</v>
      </c>
    </row>
    <row r="538" spans="2:6">
      <c r="B538"/>
      <c r="F538">
        <f t="shared" si="8"/>
        <v>0</v>
      </c>
    </row>
    <row r="539" spans="2:6">
      <c r="B539"/>
      <c r="F539">
        <f t="shared" si="8"/>
        <v>0</v>
      </c>
    </row>
    <row r="540" spans="2:6">
      <c r="B540"/>
      <c r="F540">
        <f t="shared" si="8"/>
        <v>0</v>
      </c>
    </row>
    <row r="541" spans="2:6">
      <c r="B541"/>
      <c r="F541">
        <f t="shared" si="8"/>
        <v>0</v>
      </c>
    </row>
    <row r="542" spans="2:6">
      <c r="B542"/>
      <c r="F542">
        <f t="shared" si="8"/>
        <v>0</v>
      </c>
    </row>
    <row r="543" spans="2:6">
      <c r="B543"/>
      <c r="F543">
        <f t="shared" si="8"/>
        <v>0</v>
      </c>
    </row>
    <row r="544" spans="2:6">
      <c r="B544"/>
      <c r="F544">
        <f t="shared" si="8"/>
        <v>0</v>
      </c>
    </row>
    <row r="545" spans="2:6">
      <c r="B545"/>
      <c r="F545">
        <f t="shared" si="8"/>
        <v>0</v>
      </c>
    </row>
    <row r="546" spans="2:6">
      <c r="B546"/>
      <c r="F546">
        <f t="shared" si="8"/>
        <v>0</v>
      </c>
    </row>
    <row r="547" spans="2:6">
      <c r="B547"/>
      <c r="F547">
        <f t="shared" si="8"/>
        <v>0</v>
      </c>
    </row>
    <row r="548" spans="2:6">
      <c r="B548"/>
      <c r="F548">
        <f t="shared" si="8"/>
        <v>0</v>
      </c>
    </row>
    <row r="549" spans="2:6">
      <c r="B549"/>
      <c r="F549">
        <f t="shared" si="8"/>
        <v>0</v>
      </c>
    </row>
    <row r="550" spans="2:6">
      <c r="B550"/>
      <c r="F550">
        <f t="shared" si="8"/>
        <v>0</v>
      </c>
    </row>
    <row r="551" spans="2:6">
      <c r="B551"/>
      <c r="F551">
        <f t="shared" si="8"/>
        <v>0</v>
      </c>
    </row>
    <row r="552" spans="2:6">
      <c r="B552"/>
      <c r="F552">
        <f t="shared" si="8"/>
        <v>0</v>
      </c>
    </row>
    <row r="553" spans="2:6">
      <c r="B553"/>
      <c r="F553">
        <f t="shared" si="8"/>
        <v>0</v>
      </c>
    </row>
    <row r="554" spans="2:6">
      <c r="B554"/>
      <c r="F554">
        <f t="shared" si="8"/>
        <v>0</v>
      </c>
    </row>
    <row r="555" spans="2:6">
      <c r="B555"/>
      <c r="F555">
        <f t="shared" si="8"/>
        <v>0</v>
      </c>
    </row>
    <row r="556" spans="2:6">
      <c r="B556"/>
      <c r="F556">
        <f t="shared" si="8"/>
        <v>0</v>
      </c>
    </row>
    <row r="557" spans="2:6">
      <c r="B557"/>
      <c r="F557">
        <f t="shared" si="8"/>
        <v>0</v>
      </c>
    </row>
    <row r="558" spans="2:6">
      <c r="B558"/>
      <c r="F558">
        <f t="shared" si="8"/>
        <v>0</v>
      </c>
    </row>
    <row r="559" spans="2:6">
      <c r="B559"/>
      <c r="F559">
        <f t="shared" si="8"/>
        <v>0</v>
      </c>
    </row>
    <row r="560" spans="2:6">
      <c r="B560"/>
      <c r="F560">
        <f t="shared" si="8"/>
        <v>0</v>
      </c>
    </row>
    <row r="561" spans="2:6">
      <c r="B561"/>
      <c r="F561">
        <f t="shared" si="8"/>
        <v>0</v>
      </c>
    </row>
    <row r="562" spans="2:6">
      <c r="B562"/>
      <c r="F562">
        <f t="shared" si="8"/>
        <v>0</v>
      </c>
    </row>
    <row r="563" spans="2:6">
      <c r="B563"/>
      <c r="F563">
        <f t="shared" si="8"/>
        <v>0</v>
      </c>
    </row>
    <row r="564" spans="2:6">
      <c r="B564"/>
      <c r="F564">
        <f t="shared" si="8"/>
        <v>0</v>
      </c>
    </row>
    <row r="565" spans="2:6">
      <c r="B565"/>
      <c r="F565">
        <f t="shared" si="8"/>
        <v>0</v>
      </c>
    </row>
    <row r="566" spans="2:6">
      <c r="B566"/>
      <c r="F566">
        <f t="shared" si="8"/>
        <v>0</v>
      </c>
    </row>
    <row r="567" spans="2:6">
      <c r="B567"/>
      <c r="F567">
        <f t="shared" si="8"/>
        <v>0</v>
      </c>
    </row>
    <row r="568" spans="2:6">
      <c r="B568"/>
      <c r="F568">
        <f t="shared" si="8"/>
        <v>0</v>
      </c>
    </row>
    <row r="569" spans="2:6">
      <c r="B569"/>
      <c r="F569">
        <f t="shared" si="8"/>
        <v>0</v>
      </c>
    </row>
    <row r="570" spans="2:6">
      <c r="B570"/>
      <c r="F570">
        <f t="shared" si="8"/>
        <v>0</v>
      </c>
    </row>
    <row r="571" spans="2:6">
      <c r="B571"/>
      <c r="F571">
        <f t="shared" si="8"/>
        <v>0</v>
      </c>
    </row>
    <row r="572" spans="2:6">
      <c r="B572"/>
      <c r="F572">
        <f t="shared" si="8"/>
        <v>0</v>
      </c>
    </row>
    <row r="573" spans="2:6">
      <c r="B573"/>
      <c r="F573">
        <f t="shared" si="8"/>
        <v>0</v>
      </c>
    </row>
    <row r="574" spans="2:6">
      <c r="B574"/>
      <c r="F574">
        <f t="shared" si="8"/>
        <v>0</v>
      </c>
    </row>
    <row r="575" spans="2:6">
      <c r="B575"/>
      <c r="F575">
        <f t="shared" si="8"/>
        <v>0</v>
      </c>
    </row>
    <row r="576" spans="2:6">
      <c r="B576"/>
      <c r="F576">
        <f t="shared" si="8"/>
        <v>0</v>
      </c>
    </row>
    <row r="577" spans="2:6">
      <c r="B577"/>
      <c r="F577">
        <f t="shared" si="8"/>
        <v>0</v>
      </c>
    </row>
    <row r="578" spans="2:6">
      <c r="B578"/>
      <c r="F578">
        <f t="shared" si="8"/>
        <v>0</v>
      </c>
    </row>
    <row r="579" spans="2:6">
      <c r="B579"/>
      <c r="F579">
        <f t="shared" si="8"/>
        <v>0</v>
      </c>
    </row>
    <row r="580" spans="2:6">
      <c r="B580"/>
      <c r="F580">
        <f t="shared" si="8"/>
        <v>0</v>
      </c>
    </row>
    <row r="581" spans="2:6">
      <c r="B581"/>
      <c r="F581">
        <f t="shared" si="8"/>
        <v>0</v>
      </c>
    </row>
    <row r="582" spans="2:6">
      <c r="B582"/>
      <c r="F582">
        <f t="shared" si="8"/>
        <v>0</v>
      </c>
    </row>
    <row r="583" spans="2:6">
      <c r="B583"/>
      <c r="F583">
        <f t="shared" si="8"/>
        <v>0</v>
      </c>
    </row>
    <row r="584" spans="2:6">
      <c r="B584"/>
      <c r="F584">
        <f t="shared" si="8"/>
        <v>0</v>
      </c>
    </row>
    <row r="585" spans="2:6">
      <c r="B585"/>
      <c r="F585">
        <f t="shared" si="8"/>
        <v>0</v>
      </c>
    </row>
    <row r="586" spans="2:6">
      <c r="B586"/>
      <c r="F586">
        <f t="shared" si="8"/>
        <v>0</v>
      </c>
    </row>
    <row r="587" spans="2:6">
      <c r="B587"/>
      <c r="F587">
        <f t="shared" si="8"/>
        <v>0</v>
      </c>
    </row>
    <row r="588" spans="2:6">
      <c r="B588"/>
      <c r="F588">
        <f t="shared" si="8"/>
        <v>0</v>
      </c>
    </row>
    <row r="589" spans="2:6">
      <c r="B589"/>
      <c r="F589">
        <f t="shared" si="8"/>
        <v>0</v>
      </c>
    </row>
    <row r="590" spans="2:6">
      <c r="B590"/>
      <c r="F590">
        <f t="shared" si="8"/>
        <v>0</v>
      </c>
    </row>
    <row r="591" spans="2:6">
      <c r="B591"/>
      <c r="F591">
        <f t="shared" si="8"/>
        <v>0</v>
      </c>
    </row>
    <row r="592" spans="2:6">
      <c r="B592"/>
      <c r="F592">
        <f t="shared" si="8"/>
        <v>0</v>
      </c>
    </row>
    <row r="593" spans="2:6">
      <c r="B593"/>
      <c r="F593">
        <f t="shared" si="8"/>
        <v>0</v>
      </c>
    </row>
    <row r="594" spans="2:6">
      <c r="B594"/>
      <c r="F594">
        <f t="shared" si="8"/>
        <v>0</v>
      </c>
    </row>
    <row r="595" spans="2:6">
      <c r="B595"/>
      <c r="F595">
        <f t="shared" si="8"/>
        <v>0</v>
      </c>
    </row>
    <row r="596" spans="2:6">
      <c r="B596"/>
      <c r="F596">
        <f t="shared" si="8"/>
        <v>0</v>
      </c>
    </row>
    <row r="597" spans="2:6">
      <c r="B597"/>
      <c r="F597">
        <f t="shared" si="8"/>
        <v>0</v>
      </c>
    </row>
    <row r="598" spans="2:6">
      <c r="B598"/>
      <c r="F598">
        <f t="shared" si="8"/>
        <v>0</v>
      </c>
    </row>
    <row r="599" spans="2:6">
      <c r="B599"/>
      <c r="F599">
        <f t="shared" si="8"/>
        <v>0</v>
      </c>
    </row>
    <row r="600" spans="2:6">
      <c r="B600"/>
      <c r="F600">
        <f t="shared" si="8"/>
        <v>0</v>
      </c>
    </row>
    <row r="601" spans="2:6">
      <c r="B601"/>
      <c r="F601">
        <f t="shared" ref="F601:F664" si="9">D601-E601</f>
        <v>0</v>
      </c>
    </row>
    <row r="602" spans="2:6">
      <c r="B602"/>
      <c r="F602">
        <f t="shared" si="9"/>
        <v>0</v>
      </c>
    </row>
    <row r="603" spans="2:6">
      <c r="B603"/>
      <c r="F603">
        <f t="shared" si="9"/>
        <v>0</v>
      </c>
    </row>
    <row r="604" spans="2:6">
      <c r="B604"/>
      <c r="F604">
        <f t="shared" si="9"/>
        <v>0</v>
      </c>
    </row>
    <row r="605" spans="2:6">
      <c r="B605"/>
      <c r="F605">
        <f t="shared" si="9"/>
        <v>0</v>
      </c>
    </row>
    <row r="606" spans="2:6">
      <c r="B606"/>
      <c r="F606">
        <f t="shared" si="9"/>
        <v>0</v>
      </c>
    </row>
    <row r="607" spans="2:6">
      <c r="B607"/>
      <c r="F607">
        <f t="shared" si="9"/>
        <v>0</v>
      </c>
    </row>
    <row r="608" spans="2:6">
      <c r="B608"/>
      <c r="F608">
        <f t="shared" si="9"/>
        <v>0</v>
      </c>
    </row>
    <row r="609" spans="2:6">
      <c r="B609"/>
      <c r="F609">
        <f t="shared" si="9"/>
        <v>0</v>
      </c>
    </row>
    <row r="610" spans="2:6">
      <c r="B610"/>
      <c r="F610">
        <f t="shared" si="9"/>
        <v>0</v>
      </c>
    </row>
    <row r="611" spans="2:6">
      <c r="B611"/>
      <c r="F611">
        <f t="shared" si="9"/>
        <v>0</v>
      </c>
    </row>
    <row r="612" spans="2:6">
      <c r="B612"/>
      <c r="F612">
        <f t="shared" si="9"/>
        <v>0</v>
      </c>
    </row>
    <row r="613" spans="2:6">
      <c r="B613"/>
      <c r="F613">
        <f t="shared" si="9"/>
        <v>0</v>
      </c>
    </row>
    <row r="614" spans="2:6">
      <c r="B614"/>
      <c r="F614">
        <f t="shared" si="9"/>
        <v>0</v>
      </c>
    </row>
    <row r="615" spans="2:6">
      <c r="B615"/>
      <c r="F615">
        <f t="shared" si="9"/>
        <v>0</v>
      </c>
    </row>
    <row r="616" spans="2:6">
      <c r="B616"/>
      <c r="F616">
        <f t="shared" si="9"/>
        <v>0</v>
      </c>
    </row>
    <row r="617" spans="2:6">
      <c r="B617"/>
      <c r="F617">
        <f t="shared" si="9"/>
        <v>0</v>
      </c>
    </row>
    <row r="618" spans="2:6">
      <c r="B618"/>
      <c r="F618">
        <f t="shared" si="9"/>
        <v>0</v>
      </c>
    </row>
    <row r="619" spans="2:6">
      <c r="B619"/>
      <c r="F619">
        <f t="shared" si="9"/>
        <v>0</v>
      </c>
    </row>
    <row r="620" spans="2:6">
      <c r="B620"/>
      <c r="F620">
        <f t="shared" si="9"/>
        <v>0</v>
      </c>
    </row>
    <row r="621" spans="2:6">
      <c r="B621"/>
      <c r="F621">
        <f t="shared" si="9"/>
        <v>0</v>
      </c>
    </row>
    <row r="622" spans="2:6">
      <c r="B622"/>
      <c r="F622">
        <f t="shared" si="9"/>
        <v>0</v>
      </c>
    </row>
    <row r="623" spans="2:6">
      <c r="B623"/>
      <c r="F623">
        <f t="shared" si="9"/>
        <v>0</v>
      </c>
    </row>
    <row r="624" spans="2:6">
      <c r="B624"/>
      <c r="F624">
        <f t="shared" si="9"/>
        <v>0</v>
      </c>
    </row>
    <row r="625" spans="2:6">
      <c r="B625"/>
      <c r="F625">
        <f t="shared" si="9"/>
        <v>0</v>
      </c>
    </row>
    <row r="626" spans="2:6">
      <c r="B626"/>
      <c r="F626">
        <f t="shared" si="9"/>
        <v>0</v>
      </c>
    </row>
    <row r="627" spans="2:6">
      <c r="B627"/>
      <c r="F627">
        <f t="shared" si="9"/>
        <v>0</v>
      </c>
    </row>
    <row r="628" spans="2:6">
      <c r="B628"/>
      <c r="F628">
        <f t="shared" si="9"/>
        <v>0</v>
      </c>
    </row>
    <row r="629" spans="2:6">
      <c r="B629"/>
      <c r="F629">
        <f t="shared" si="9"/>
        <v>0</v>
      </c>
    </row>
    <row r="630" spans="2:6">
      <c r="B630"/>
      <c r="F630">
        <f t="shared" si="9"/>
        <v>0</v>
      </c>
    </row>
    <row r="631" spans="2:6">
      <c r="B631"/>
      <c r="F631">
        <f t="shared" si="9"/>
        <v>0</v>
      </c>
    </row>
    <row r="632" spans="2:6">
      <c r="B632"/>
      <c r="F632">
        <f t="shared" si="9"/>
        <v>0</v>
      </c>
    </row>
    <row r="633" spans="2:6">
      <c r="B633"/>
      <c r="F633">
        <f t="shared" si="9"/>
        <v>0</v>
      </c>
    </row>
    <row r="634" spans="2:6">
      <c r="B634"/>
      <c r="F634">
        <f t="shared" si="9"/>
        <v>0</v>
      </c>
    </row>
    <row r="635" spans="2:6">
      <c r="B635"/>
      <c r="F635">
        <f t="shared" si="9"/>
        <v>0</v>
      </c>
    </row>
    <row r="636" spans="2:6">
      <c r="B636"/>
      <c r="F636">
        <f t="shared" si="9"/>
        <v>0</v>
      </c>
    </row>
    <row r="637" spans="2:6">
      <c r="B637"/>
      <c r="F637">
        <f t="shared" si="9"/>
        <v>0</v>
      </c>
    </row>
    <row r="638" spans="2:6">
      <c r="B638"/>
      <c r="F638">
        <f t="shared" si="9"/>
        <v>0</v>
      </c>
    </row>
    <row r="639" spans="2:6">
      <c r="B639"/>
      <c r="F639">
        <f t="shared" si="9"/>
        <v>0</v>
      </c>
    </row>
    <row r="640" spans="2:6">
      <c r="B640"/>
      <c r="F640">
        <f t="shared" si="9"/>
        <v>0</v>
      </c>
    </row>
    <row r="641" spans="2:6">
      <c r="B641"/>
      <c r="F641">
        <f t="shared" si="9"/>
        <v>0</v>
      </c>
    </row>
    <row r="642" spans="2:6">
      <c r="B642"/>
      <c r="F642">
        <f t="shared" si="9"/>
        <v>0</v>
      </c>
    </row>
    <row r="643" spans="2:6">
      <c r="B643"/>
      <c r="F643">
        <f t="shared" si="9"/>
        <v>0</v>
      </c>
    </row>
    <row r="644" spans="2:6">
      <c r="B644"/>
      <c r="F644">
        <f t="shared" si="9"/>
        <v>0</v>
      </c>
    </row>
    <row r="645" spans="2:6">
      <c r="B645"/>
      <c r="F645">
        <f t="shared" si="9"/>
        <v>0</v>
      </c>
    </row>
    <row r="646" spans="2:6">
      <c r="B646"/>
      <c r="F646">
        <f t="shared" si="9"/>
        <v>0</v>
      </c>
    </row>
    <row r="647" spans="2:6">
      <c r="B647"/>
      <c r="F647">
        <f t="shared" si="9"/>
        <v>0</v>
      </c>
    </row>
    <row r="648" spans="2:6">
      <c r="B648"/>
      <c r="F648">
        <f t="shared" si="9"/>
        <v>0</v>
      </c>
    </row>
    <row r="649" spans="2:6">
      <c r="B649"/>
      <c r="F649">
        <f t="shared" si="9"/>
        <v>0</v>
      </c>
    </row>
    <row r="650" spans="2:6">
      <c r="B650"/>
      <c r="F650">
        <f t="shared" si="9"/>
        <v>0</v>
      </c>
    </row>
    <row r="651" spans="2:6">
      <c r="B651"/>
      <c r="F651">
        <f t="shared" si="9"/>
        <v>0</v>
      </c>
    </row>
    <row r="652" spans="2:6">
      <c r="B652"/>
      <c r="F652">
        <f t="shared" si="9"/>
        <v>0</v>
      </c>
    </row>
    <row r="653" spans="2:6">
      <c r="B653"/>
      <c r="F653">
        <f t="shared" si="9"/>
        <v>0</v>
      </c>
    </row>
    <row r="654" spans="2:6">
      <c r="B654"/>
      <c r="F654">
        <f t="shared" si="9"/>
        <v>0</v>
      </c>
    </row>
    <row r="655" spans="2:6">
      <c r="B655"/>
      <c r="F655">
        <f t="shared" si="9"/>
        <v>0</v>
      </c>
    </row>
    <row r="656" spans="2:6">
      <c r="B656"/>
      <c r="F656">
        <f t="shared" si="9"/>
        <v>0</v>
      </c>
    </row>
    <row r="657" spans="2:6">
      <c r="B657"/>
      <c r="F657">
        <f t="shared" si="9"/>
        <v>0</v>
      </c>
    </row>
    <row r="658" spans="2:6">
      <c r="B658"/>
      <c r="F658">
        <f t="shared" si="9"/>
        <v>0</v>
      </c>
    </row>
    <row r="659" spans="2:6">
      <c r="B659"/>
      <c r="F659">
        <f t="shared" si="9"/>
        <v>0</v>
      </c>
    </row>
    <row r="660" spans="2:6">
      <c r="B660"/>
      <c r="F660">
        <f t="shared" si="9"/>
        <v>0</v>
      </c>
    </row>
    <row r="661" spans="2:6">
      <c r="B661"/>
      <c r="F661">
        <f t="shared" si="9"/>
        <v>0</v>
      </c>
    </row>
    <row r="662" spans="2:6">
      <c r="B662"/>
      <c r="F662">
        <f t="shared" si="9"/>
        <v>0</v>
      </c>
    </row>
    <row r="663" spans="2:6">
      <c r="B663"/>
      <c r="F663">
        <f t="shared" si="9"/>
        <v>0</v>
      </c>
    </row>
    <row r="664" spans="2:6">
      <c r="B664"/>
      <c r="F664">
        <f t="shared" si="9"/>
        <v>0</v>
      </c>
    </row>
    <row r="665" spans="2:6">
      <c r="B665"/>
      <c r="F665">
        <f t="shared" ref="F665:F727" si="10">D665-E665</f>
        <v>0</v>
      </c>
    </row>
    <row r="666" spans="2:6">
      <c r="B666"/>
      <c r="F666">
        <f t="shared" si="10"/>
        <v>0</v>
      </c>
    </row>
    <row r="667" spans="2:6">
      <c r="B667"/>
      <c r="F667">
        <f t="shared" si="10"/>
        <v>0</v>
      </c>
    </row>
    <row r="668" spans="2:6">
      <c r="B668"/>
      <c r="F668">
        <f t="shared" si="10"/>
        <v>0</v>
      </c>
    </row>
    <row r="669" spans="2:6">
      <c r="B669"/>
      <c r="F669">
        <f t="shared" si="10"/>
        <v>0</v>
      </c>
    </row>
    <row r="670" spans="2:6">
      <c r="B670"/>
      <c r="F670">
        <f t="shared" si="10"/>
        <v>0</v>
      </c>
    </row>
    <row r="671" spans="2:6">
      <c r="B671"/>
      <c r="F671">
        <f t="shared" si="10"/>
        <v>0</v>
      </c>
    </row>
    <row r="672" spans="2:6">
      <c r="B672"/>
      <c r="F672">
        <f t="shared" si="10"/>
        <v>0</v>
      </c>
    </row>
    <row r="673" spans="2:6">
      <c r="B673"/>
      <c r="F673">
        <f t="shared" si="10"/>
        <v>0</v>
      </c>
    </row>
    <row r="674" spans="2:6">
      <c r="B674"/>
      <c r="F674">
        <f t="shared" si="10"/>
        <v>0</v>
      </c>
    </row>
    <row r="675" spans="2:6">
      <c r="B675"/>
      <c r="F675">
        <f t="shared" si="10"/>
        <v>0</v>
      </c>
    </row>
    <row r="676" spans="2:6">
      <c r="B676"/>
      <c r="F676">
        <f t="shared" si="10"/>
        <v>0</v>
      </c>
    </row>
    <row r="677" spans="2:6">
      <c r="B677"/>
      <c r="F677">
        <f t="shared" si="10"/>
        <v>0</v>
      </c>
    </row>
    <row r="678" spans="2:6">
      <c r="B678"/>
      <c r="F678">
        <f t="shared" si="10"/>
        <v>0</v>
      </c>
    </row>
    <row r="679" spans="2:6">
      <c r="B679"/>
      <c r="F679">
        <f t="shared" si="10"/>
        <v>0</v>
      </c>
    </row>
    <row r="680" spans="2:6">
      <c r="B680"/>
      <c r="F680">
        <f t="shared" si="10"/>
        <v>0</v>
      </c>
    </row>
    <row r="681" spans="2:6">
      <c r="B681"/>
      <c r="F681">
        <f t="shared" si="10"/>
        <v>0</v>
      </c>
    </row>
    <row r="682" spans="2:6">
      <c r="B682"/>
      <c r="F682">
        <f t="shared" si="10"/>
        <v>0</v>
      </c>
    </row>
    <row r="683" spans="2:6">
      <c r="B683"/>
      <c r="F683">
        <f t="shared" si="10"/>
        <v>0</v>
      </c>
    </row>
    <row r="684" spans="2:6">
      <c r="B684"/>
      <c r="F684">
        <f t="shared" si="10"/>
        <v>0</v>
      </c>
    </row>
    <row r="685" spans="2:6">
      <c r="B685"/>
      <c r="F685">
        <f t="shared" si="10"/>
        <v>0</v>
      </c>
    </row>
    <row r="686" spans="2:6">
      <c r="B686"/>
      <c r="F686">
        <f t="shared" si="10"/>
        <v>0</v>
      </c>
    </row>
    <row r="687" spans="2:6">
      <c r="B687"/>
      <c r="F687">
        <f t="shared" si="10"/>
        <v>0</v>
      </c>
    </row>
    <row r="688" spans="2:6">
      <c r="B688"/>
      <c r="F688">
        <f t="shared" si="10"/>
        <v>0</v>
      </c>
    </row>
    <row r="689" spans="2:6">
      <c r="B689"/>
      <c r="F689">
        <f t="shared" si="10"/>
        <v>0</v>
      </c>
    </row>
    <row r="690" spans="2:6">
      <c r="B690"/>
      <c r="F690">
        <f t="shared" si="10"/>
        <v>0</v>
      </c>
    </row>
    <row r="691" spans="2:6">
      <c r="B691"/>
      <c r="F691">
        <f t="shared" si="10"/>
        <v>0</v>
      </c>
    </row>
    <row r="692" spans="2:6">
      <c r="B692"/>
      <c r="F692">
        <f t="shared" si="10"/>
        <v>0</v>
      </c>
    </row>
    <row r="693" spans="2:6">
      <c r="B693"/>
      <c r="F693">
        <f t="shared" si="10"/>
        <v>0</v>
      </c>
    </row>
    <row r="694" spans="2:6">
      <c r="B694"/>
      <c r="F694">
        <f t="shared" si="10"/>
        <v>0</v>
      </c>
    </row>
    <row r="695" spans="2:6">
      <c r="B695"/>
      <c r="F695">
        <f t="shared" si="10"/>
        <v>0</v>
      </c>
    </row>
    <row r="696" spans="2:6">
      <c r="B696"/>
      <c r="F696">
        <f t="shared" si="10"/>
        <v>0</v>
      </c>
    </row>
    <row r="697" spans="2:6">
      <c r="B697"/>
      <c r="F697">
        <f t="shared" si="10"/>
        <v>0</v>
      </c>
    </row>
    <row r="698" spans="2:6">
      <c r="B698"/>
      <c r="F698">
        <f t="shared" si="10"/>
        <v>0</v>
      </c>
    </row>
    <row r="699" spans="2:6">
      <c r="B699"/>
      <c r="F699">
        <f t="shared" si="10"/>
        <v>0</v>
      </c>
    </row>
    <row r="700" spans="2:6">
      <c r="B700"/>
      <c r="F700">
        <f t="shared" si="10"/>
        <v>0</v>
      </c>
    </row>
    <row r="701" spans="2:6">
      <c r="B701"/>
      <c r="F701">
        <f t="shared" si="10"/>
        <v>0</v>
      </c>
    </row>
    <row r="702" spans="2:6">
      <c r="B702"/>
      <c r="F702">
        <f t="shared" si="10"/>
        <v>0</v>
      </c>
    </row>
    <row r="703" spans="2:6">
      <c r="B703"/>
      <c r="F703">
        <f t="shared" si="10"/>
        <v>0</v>
      </c>
    </row>
    <row r="704" spans="2:6">
      <c r="B704"/>
      <c r="F704">
        <f t="shared" si="10"/>
        <v>0</v>
      </c>
    </row>
    <row r="705" spans="2:6">
      <c r="B705"/>
      <c r="F705">
        <f t="shared" si="10"/>
        <v>0</v>
      </c>
    </row>
    <row r="706" spans="2:6">
      <c r="B706"/>
      <c r="F706">
        <f t="shared" si="10"/>
        <v>0</v>
      </c>
    </row>
    <row r="707" spans="2:6">
      <c r="B707"/>
      <c r="F707">
        <f t="shared" si="10"/>
        <v>0</v>
      </c>
    </row>
    <row r="708" spans="2:6">
      <c r="B708"/>
      <c r="F708">
        <f t="shared" si="10"/>
        <v>0</v>
      </c>
    </row>
    <row r="709" spans="2:6">
      <c r="B709"/>
      <c r="F709">
        <f t="shared" si="10"/>
        <v>0</v>
      </c>
    </row>
    <row r="710" spans="2:6">
      <c r="B710"/>
      <c r="F710">
        <f t="shared" si="10"/>
        <v>0</v>
      </c>
    </row>
    <row r="711" spans="2:6">
      <c r="B711"/>
      <c r="F711">
        <f t="shared" si="10"/>
        <v>0</v>
      </c>
    </row>
    <row r="712" spans="2:6">
      <c r="B712"/>
      <c r="F712">
        <f t="shared" si="10"/>
        <v>0</v>
      </c>
    </row>
    <row r="713" spans="2:6">
      <c r="B713"/>
      <c r="F713">
        <f t="shared" si="10"/>
        <v>0</v>
      </c>
    </row>
    <row r="714" spans="2:6">
      <c r="B714"/>
      <c r="F714">
        <f t="shared" si="10"/>
        <v>0</v>
      </c>
    </row>
    <row r="715" spans="2:6">
      <c r="B715"/>
      <c r="F715">
        <f t="shared" si="10"/>
        <v>0</v>
      </c>
    </row>
    <row r="716" spans="2:6">
      <c r="B716"/>
      <c r="F716">
        <f t="shared" si="10"/>
        <v>0</v>
      </c>
    </row>
    <row r="717" spans="2:6">
      <c r="B717"/>
      <c r="F717">
        <f t="shared" si="10"/>
        <v>0</v>
      </c>
    </row>
    <row r="718" spans="2:6">
      <c r="B718"/>
      <c r="F718">
        <f t="shared" si="10"/>
        <v>0</v>
      </c>
    </row>
    <row r="719" spans="2:6">
      <c r="B719"/>
      <c r="F719">
        <f t="shared" si="10"/>
        <v>0</v>
      </c>
    </row>
    <row r="720" spans="2:6">
      <c r="B720"/>
      <c r="F720">
        <f t="shared" si="10"/>
        <v>0</v>
      </c>
    </row>
    <row r="721" spans="2:6">
      <c r="B721"/>
      <c r="F721">
        <f t="shared" si="10"/>
        <v>0</v>
      </c>
    </row>
    <row r="722" spans="2:6">
      <c r="B722"/>
      <c r="F722">
        <f t="shared" si="10"/>
        <v>0</v>
      </c>
    </row>
    <row r="723" spans="2:6">
      <c r="B723"/>
      <c r="F723">
        <f t="shared" si="10"/>
        <v>0</v>
      </c>
    </row>
    <row r="724" spans="2:6">
      <c r="B724"/>
      <c r="F724">
        <f t="shared" si="10"/>
        <v>0</v>
      </c>
    </row>
    <row r="725" spans="2:6">
      <c r="B725"/>
      <c r="F725">
        <f t="shared" si="10"/>
        <v>0</v>
      </c>
    </row>
    <row r="726" spans="2:6">
      <c r="B726"/>
      <c r="F726">
        <f t="shared" si="10"/>
        <v>0</v>
      </c>
    </row>
    <row r="727" spans="2:6">
      <c r="B727"/>
      <c r="F727">
        <f t="shared" si="10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55" t="s">
        <v>815</v>
      </c>
      <c r="B1" s="255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553" zoomScale="145" zoomScaleNormal="145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44.42578125" customWidth="1"/>
    <col min="3" max="3" width="25" customWidth="1"/>
    <col min="4" max="4" width="19.85546875" customWidth="1"/>
    <col min="5" max="5" width="18.28515625" customWidth="1"/>
    <col min="7" max="7" width="15.5703125" bestFit="1" customWidth="1"/>
    <col min="8" max="8" width="20.28515625" customWidth="1"/>
    <col min="9" max="9" width="15.42578125" bestFit="1" customWidth="1"/>
    <col min="10" max="10" width="20.42578125" bestFit="1" customWidth="1"/>
  </cols>
  <sheetData>
    <row r="1" spans="1:14" ht="18.75">
      <c r="A1" s="193" t="s">
        <v>30</v>
      </c>
      <c r="B1" s="193"/>
      <c r="C1" s="193"/>
      <c r="D1" s="141" t="s">
        <v>853</v>
      </c>
      <c r="E1" s="141" t="s">
        <v>852</v>
      </c>
      <c r="G1" s="43" t="s">
        <v>31</v>
      </c>
      <c r="H1" s="44">
        <f>C2+C114</f>
        <v>37935000</v>
      </c>
      <c r="I1" s="45"/>
      <c r="J1" s="46" t="b">
        <f>AND(H1=I1)</f>
        <v>0</v>
      </c>
    </row>
    <row r="2" spans="1:14">
      <c r="A2" s="201" t="s">
        <v>60</v>
      </c>
      <c r="B2" s="201"/>
      <c r="C2" s="26">
        <f>C3+C67</f>
        <v>30854000</v>
      </c>
      <c r="D2" s="26">
        <v>7385725.1950000003</v>
      </c>
      <c r="E2" s="26">
        <f>D2</f>
        <v>7385725.1950000003</v>
      </c>
      <c r="G2" s="39" t="s">
        <v>60</v>
      </c>
      <c r="H2" s="41">
        <f>C2</f>
        <v>30854000</v>
      </c>
      <c r="I2" s="42"/>
      <c r="J2" s="40" t="b">
        <f>AND(H2=I2)</f>
        <v>0</v>
      </c>
    </row>
    <row r="3" spans="1:14">
      <c r="A3" s="198" t="s">
        <v>578</v>
      </c>
      <c r="B3" s="198"/>
      <c r="C3" s="23">
        <f>C4+C11+C38+C61</f>
        <v>21794000</v>
      </c>
      <c r="D3" s="23">
        <f>D4+D11+D38+D61</f>
        <v>21794000</v>
      </c>
      <c r="E3" s="23">
        <f>E4+E11+E38+E61</f>
        <v>21794000</v>
      </c>
      <c r="G3" s="39" t="s">
        <v>57</v>
      </c>
      <c r="H3" s="41">
        <f t="shared" ref="H3:H66" si="0">C3</f>
        <v>21794000</v>
      </c>
      <c r="I3" s="42"/>
      <c r="J3" s="40" t="b">
        <f>AND(H3=I3)</f>
        <v>0</v>
      </c>
    </row>
    <row r="4" spans="1:14" ht="15" customHeight="1">
      <c r="A4" s="194" t="s">
        <v>124</v>
      </c>
      <c r="B4" s="195"/>
      <c r="C4" s="21">
        <f>SUM(C5:C10)</f>
        <v>12583000</v>
      </c>
      <c r="D4" s="21">
        <f>SUM(D5:D10)</f>
        <v>12583000</v>
      </c>
      <c r="E4" s="21">
        <f>SUM(E5:E10)</f>
        <v>12583000</v>
      </c>
      <c r="F4" s="17"/>
      <c r="G4" s="39" t="s">
        <v>53</v>
      </c>
      <c r="H4" s="41">
        <f t="shared" si="0"/>
        <v>12583000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1400000</v>
      </c>
      <c r="D5" s="2">
        <f>C5</f>
        <v>1400000</v>
      </c>
      <c r="E5" s="2">
        <f>D5</f>
        <v>1400000</v>
      </c>
      <c r="F5" s="17"/>
      <c r="G5" s="17"/>
      <c r="H5" s="41">
        <f t="shared" si="0"/>
        <v>1400000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450000</v>
      </c>
      <c r="D6" s="2">
        <f t="shared" ref="D6:E10" si="1">C6</f>
        <v>450000</v>
      </c>
      <c r="E6" s="2">
        <f t="shared" si="1"/>
        <v>450000</v>
      </c>
      <c r="F6" s="17"/>
      <c r="G6" s="17"/>
      <c r="H6" s="41">
        <f t="shared" si="0"/>
        <v>450000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10500000</v>
      </c>
      <c r="D7" s="2">
        <f t="shared" si="1"/>
        <v>10500000</v>
      </c>
      <c r="E7" s="2">
        <f t="shared" si="1"/>
        <v>10500000</v>
      </c>
      <c r="F7" s="17"/>
      <c r="G7" s="17"/>
      <c r="H7" s="41">
        <f t="shared" si="0"/>
        <v>10500000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220000</v>
      </c>
      <c r="D9" s="2">
        <f t="shared" si="1"/>
        <v>220000</v>
      </c>
      <c r="E9" s="2">
        <f t="shared" si="1"/>
        <v>220000</v>
      </c>
      <c r="F9" s="17"/>
      <c r="G9" s="17"/>
      <c r="H9" s="41">
        <f t="shared" si="0"/>
        <v>220000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13000</v>
      </c>
      <c r="D10" s="2">
        <f t="shared" si="1"/>
        <v>13000</v>
      </c>
      <c r="E10" s="2">
        <f t="shared" si="1"/>
        <v>13000</v>
      </c>
      <c r="F10" s="17"/>
      <c r="G10" s="17"/>
      <c r="H10" s="41">
        <f t="shared" si="0"/>
        <v>13000</v>
      </c>
      <c r="I10" s="17"/>
      <c r="J10" s="17"/>
      <c r="K10" s="17"/>
      <c r="L10" s="17"/>
      <c r="M10" s="17"/>
      <c r="N10" s="17"/>
    </row>
    <row r="11" spans="1:14" ht="15" customHeight="1">
      <c r="A11" s="194" t="s">
        <v>125</v>
      </c>
      <c r="B11" s="195"/>
      <c r="C11" s="21">
        <f>SUM(C12:C37)</f>
        <v>6161000</v>
      </c>
      <c r="D11" s="21">
        <f>SUM(D12:D37)</f>
        <v>6161000</v>
      </c>
      <c r="E11" s="21">
        <f>SUM(E12:E37)</f>
        <v>6161000</v>
      </c>
      <c r="F11" s="17"/>
      <c r="G11" s="39" t="s">
        <v>54</v>
      </c>
      <c r="H11" s="41">
        <f t="shared" si="0"/>
        <v>6161000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25000</v>
      </c>
      <c r="D12" s="2">
        <f>C12</f>
        <v>25000</v>
      </c>
      <c r="E12" s="2">
        <f>D12</f>
        <v>25000</v>
      </c>
      <c r="H12" s="41">
        <f t="shared" si="0"/>
        <v>25000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400000</v>
      </c>
      <c r="D18" s="2">
        <f t="shared" si="2"/>
        <v>400000</v>
      </c>
      <c r="E18" s="2">
        <f t="shared" si="2"/>
        <v>400000</v>
      </c>
      <c r="H18" s="41">
        <f t="shared" si="0"/>
        <v>400000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1600000</v>
      </c>
      <c r="D21" s="2">
        <f t="shared" si="2"/>
        <v>1600000</v>
      </c>
      <c r="E21" s="2">
        <f t="shared" si="2"/>
        <v>1600000</v>
      </c>
      <c r="H21" s="41">
        <f t="shared" si="0"/>
        <v>1600000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>
        <v>820000</v>
      </c>
      <c r="D23" s="2">
        <f t="shared" si="2"/>
        <v>820000</v>
      </c>
      <c r="E23" s="2">
        <f t="shared" si="2"/>
        <v>820000</v>
      </c>
      <c r="H23" s="41">
        <f t="shared" si="0"/>
        <v>820000</v>
      </c>
    </row>
    <row r="24" spans="1:8" outlineLevel="1">
      <c r="A24" s="3">
        <v>2304</v>
      </c>
      <c r="B24" s="1" t="s">
        <v>136</v>
      </c>
      <c r="C24" s="2">
        <v>1600000</v>
      </c>
      <c r="D24" s="2">
        <f t="shared" si="2"/>
        <v>1600000</v>
      </c>
      <c r="E24" s="2">
        <f t="shared" si="2"/>
        <v>1600000</v>
      </c>
      <c r="H24" s="41">
        <f t="shared" si="0"/>
        <v>1600000</v>
      </c>
    </row>
    <row r="25" spans="1:8" outlineLevel="1">
      <c r="A25" s="3">
        <v>2305</v>
      </c>
      <c r="B25" s="1" t="s">
        <v>137</v>
      </c>
      <c r="C25" s="2">
        <v>10000</v>
      </c>
      <c r="D25" s="2">
        <f t="shared" si="2"/>
        <v>10000</v>
      </c>
      <c r="E25" s="2">
        <f t="shared" si="2"/>
        <v>10000</v>
      </c>
      <c r="H25" s="41">
        <f t="shared" si="0"/>
        <v>10000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>
        <v>140000</v>
      </c>
      <c r="D28" s="2">
        <f t="shared" si="2"/>
        <v>140000</v>
      </c>
      <c r="E28" s="2">
        <f t="shared" si="2"/>
        <v>140000</v>
      </c>
      <c r="H28" s="41">
        <f t="shared" si="0"/>
        <v>140000</v>
      </c>
    </row>
    <row r="29" spans="1:8" outlineLevel="1">
      <c r="A29" s="3">
        <v>2401</v>
      </c>
      <c r="B29" s="1" t="s">
        <v>141</v>
      </c>
      <c r="C29" s="2">
        <v>110000</v>
      </c>
      <c r="D29" s="2">
        <f t="shared" ref="D29:E37" si="3">C29</f>
        <v>110000</v>
      </c>
      <c r="E29" s="2">
        <f t="shared" si="3"/>
        <v>110000</v>
      </c>
      <c r="H29" s="41">
        <f t="shared" si="0"/>
        <v>110000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>
        <v>1000</v>
      </c>
      <c r="D31" s="2">
        <f t="shared" si="3"/>
        <v>1000</v>
      </c>
      <c r="E31" s="2">
        <f t="shared" si="3"/>
        <v>1000</v>
      </c>
      <c r="H31" s="41">
        <f t="shared" si="0"/>
        <v>1000</v>
      </c>
    </row>
    <row r="32" spans="1:8" outlineLevel="1">
      <c r="A32" s="3">
        <v>2402</v>
      </c>
      <c r="B32" s="1" t="s">
        <v>6</v>
      </c>
      <c r="C32" s="2">
        <v>250000</v>
      </c>
      <c r="D32" s="2">
        <f t="shared" si="3"/>
        <v>250000</v>
      </c>
      <c r="E32" s="2">
        <f t="shared" si="3"/>
        <v>250000</v>
      </c>
      <c r="H32" s="41">
        <f t="shared" si="0"/>
        <v>250000</v>
      </c>
    </row>
    <row r="33" spans="1:10" outlineLevel="1">
      <c r="A33" s="3">
        <v>2403</v>
      </c>
      <c r="B33" s="1" t="s">
        <v>144</v>
      </c>
      <c r="C33" s="2">
        <v>55000</v>
      </c>
      <c r="D33" s="2">
        <f t="shared" si="3"/>
        <v>55000</v>
      </c>
      <c r="E33" s="2">
        <f t="shared" si="3"/>
        <v>55000</v>
      </c>
      <c r="H33" s="41">
        <f t="shared" si="0"/>
        <v>55000</v>
      </c>
    </row>
    <row r="34" spans="1:10" outlineLevel="1">
      <c r="A34" s="3">
        <v>2404</v>
      </c>
      <c r="B34" s="1" t="s">
        <v>7</v>
      </c>
      <c r="C34" s="2">
        <v>300000</v>
      </c>
      <c r="D34" s="2">
        <f t="shared" si="3"/>
        <v>300000</v>
      </c>
      <c r="E34" s="2">
        <f t="shared" si="3"/>
        <v>300000</v>
      </c>
      <c r="H34" s="41">
        <f t="shared" si="0"/>
        <v>300000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850000</v>
      </c>
      <c r="D36" s="2">
        <f t="shared" si="3"/>
        <v>850000</v>
      </c>
      <c r="E36" s="2">
        <f t="shared" si="3"/>
        <v>850000</v>
      </c>
      <c r="H36" s="41">
        <f t="shared" si="0"/>
        <v>850000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94" t="s">
        <v>145</v>
      </c>
      <c r="B38" s="195"/>
      <c r="C38" s="21">
        <f>SUM(C39:C60)</f>
        <v>2670000</v>
      </c>
      <c r="D38" s="21">
        <f>SUM(D39:D60)</f>
        <v>2670000</v>
      </c>
      <c r="E38" s="21">
        <f>SUM(E39:E60)</f>
        <v>2670000</v>
      </c>
      <c r="G38" s="39" t="s">
        <v>55</v>
      </c>
      <c r="H38" s="41">
        <f t="shared" si="0"/>
        <v>2670000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270000</v>
      </c>
      <c r="D39" s="2">
        <f>C39</f>
        <v>270000</v>
      </c>
      <c r="E39" s="2">
        <f>D39</f>
        <v>270000</v>
      </c>
      <c r="H39" s="41">
        <f t="shared" si="0"/>
        <v>270000</v>
      </c>
    </row>
    <row r="40" spans="1:10" outlineLevel="1">
      <c r="A40" s="20">
        <v>3102</v>
      </c>
      <c r="B40" s="20" t="s">
        <v>12</v>
      </c>
      <c r="C40" s="2">
        <v>120000</v>
      </c>
      <c r="D40" s="2">
        <f t="shared" ref="D40:E55" si="4">C40</f>
        <v>120000</v>
      </c>
      <c r="E40" s="2">
        <f t="shared" si="4"/>
        <v>120000</v>
      </c>
      <c r="H40" s="41">
        <f t="shared" si="0"/>
        <v>120000</v>
      </c>
    </row>
    <row r="41" spans="1:10" outlineLevel="1">
      <c r="A41" s="20">
        <v>3103</v>
      </c>
      <c r="B41" s="20" t="s">
        <v>13</v>
      </c>
      <c r="C41" s="2">
        <v>120000</v>
      </c>
      <c r="D41" s="2">
        <f t="shared" si="4"/>
        <v>120000</v>
      </c>
      <c r="E41" s="2">
        <f t="shared" si="4"/>
        <v>120000</v>
      </c>
      <c r="H41" s="41">
        <f t="shared" si="0"/>
        <v>120000</v>
      </c>
    </row>
    <row r="42" spans="1:10" outlineLevel="1">
      <c r="A42" s="20">
        <v>3199</v>
      </c>
      <c r="B42" s="20" t="s">
        <v>14</v>
      </c>
      <c r="C42" s="2">
        <v>30000</v>
      </c>
      <c r="D42" s="2">
        <f t="shared" si="4"/>
        <v>30000</v>
      </c>
      <c r="E42" s="2">
        <f t="shared" si="4"/>
        <v>30000</v>
      </c>
      <c r="H42" s="41">
        <f t="shared" si="0"/>
        <v>30000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60000</v>
      </c>
      <c r="D45" s="2">
        <f t="shared" si="4"/>
        <v>60000</v>
      </c>
      <c r="E45" s="2">
        <f t="shared" si="4"/>
        <v>60000</v>
      </c>
      <c r="H45" s="41">
        <f t="shared" si="0"/>
        <v>60000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230000</v>
      </c>
      <c r="D48" s="2">
        <f t="shared" si="4"/>
        <v>230000</v>
      </c>
      <c r="E48" s="2">
        <f t="shared" si="4"/>
        <v>230000</v>
      </c>
      <c r="H48" s="41">
        <f t="shared" si="0"/>
        <v>230000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30000</v>
      </c>
      <c r="D51" s="2">
        <f t="shared" si="4"/>
        <v>30000</v>
      </c>
      <c r="E51" s="2">
        <f t="shared" si="4"/>
        <v>30000</v>
      </c>
      <c r="H51" s="41">
        <f t="shared" si="0"/>
        <v>30000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180000</v>
      </c>
      <c r="D54" s="2">
        <f t="shared" si="4"/>
        <v>180000</v>
      </c>
      <c r="E54" s="2">
        <f t="shared" si="4"/>
        <v>180000</v>
      </c>
      <c r="H54" s="41">
        <f t="shared" si="0"/>
        <v>180000</v>
      </c>
    </row>
    <row r="55" spans="1:10" outlineLevel="1">
      <c r="A55" s="20">
        <v>3303</v>
      </c>
      <c r="B55" s="20" t="s">
        <v>153</v>
      </c>
      <c r="C55" s="2">
        <v>1400000</v>
      </c>
      <c r="D55" s="2">
        <f t="shared" si="4"/>
        <v>1400000</v>
      </c>
      <c r="E55" s="2">
        <f t="shared" si="4"/>
        <v>1400000</v>
      </c>
      <c r="H55" s="41">
        <f t="shared" si="0"/>
        <v>1400000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170000</v>
      </c>
      <c r="D57" s="2">
        <f t="shared" si="5"/>
        <v>170000</v>
      </c>
      <c r="E57" s="2">
        <f t="shared" si="5"/>
        <v>170000</v>
      </c>
      <c r="H57" s="41">
        <f t="shared" si="0"/>
        <v>170000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60000</v>
      </c>
      <c r="D60" s="2">
        <f t="shared" si="5"/>
        <v>60000</v>
      </c>
      <c r="E60" s="2">
        <f t="shared" si="5"/>
        <v>60000</v>
      </c>
      <c r="H60" s="41">
        <f t="shared" si="0"/>
        <v>60000</v>
      </c>
    </row>
    <row r="61" spans="1:10">
      <c r="A61" s="194" t="s">
        <v>158</v>
      </c>
      <c r="B61" s="195"/>
      <c r="C61" s="22">
        <f>SUM(C62:C66)</f>
        <v>380000</v>
      </c>
      <c r="D61" s="22">
        <f>SUM(D62:D66)</f>
        <v>380000</v>
      </c>
      <c r="E61" s="22">
        <f>SUM(E62:E66)</f>
        <v>380000</v>
      </c>
      <c r="G61" s="39" t="s">
        <v>105</v>
      </c>
      <c r="H61" s="41">
        <f t="shared" si="0"/>
        <v>380000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>
        <v>380000</v>
      </c>
      <c r="D65" s="2">
        <f t="shared" si="6"/>
        <v>380000</v>
      </c>
      <c r="E65" s="2">
        <f t="shared" si="6"/>
        <v>380000</v>
      </c>
      <c r="H65" s="41">
        <f t="shared" si="0"/>
        <v>380000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8" t="s">
        <v>579</v>
      </c>
      <c r="B67" s="198"/>
      <c r="C67" s="25">
        <f>C97+C68</f>
        <v>9060000</v>
      </c>
      <c r="D67" s="25">
        <f>D97+D68</f>
        <v>9060000</v>
      </c>
      <c r="E67" s="25">
        <f>E97+E68</f>
        <v>9060000</v>
      </c>
      <c r="G67" s="39" t="s">
        <v>59</v>
      </c>
      <c r="H67" s="41">
        <f t="shared" ref="H67:H130" si="7">C67</f>
        <v>9060000</v>
      </c>
      <c r="I67" s="42"/>
      <c r="J67" s="40" t="b">
        <f>AND(H67=I67)</f>
        <v>0</v>
      </c>
    </row>
    <row r="68" spans="1:10">
      <c r="A68" s="194" t="s">
        <v>163</v>
      </c>
      <c r="B68" s="195"/>
      <c r="C68" s="21">
        <f>SUM(C69:C96)</f>
        <v>1933000</v>
      </c>
      <c r="D68" s="21">
        <f>SUM(D69:D96)</f>
        <v>1933000</v>
      </c>
      <c r="E68" s="21">
        <f>SUM(E69:E96)</f>
        <v>1933000</v>
      </c>
      <c r="G68" s="39" t="s">
        <v>56</v>
      </c>
      <c r="H68" s="41">
        <f t="shared" si="7"/>
        <v>1933000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>
        <v>10000</v>
      </c>
      <c r="D72" s="2">
        <f t="shared" si="8"/>
        <v>10000</v>
      </c>
      <c r="E72" s="2">
        <f t="shared" si="8"/>
        <v>10000</v>
      </c>
      <c r="H72" s="41">
        <f t="shared" si="7"/>
        <v>10000</v>
      </c>
    </row>
    <row r="73" spans="1:10" ht="15" customHeight="1" outlineLevel="1">
      <c r="A73" s="3">
        <v>5103</v>
      </c>
      <c r="B73" s="2" t="s">
        <v>167</v>
      </c>
      <c r="C73" s="2">
        <v>5000</v>
      </c>
      <c r="D73" s="2">
        <f t="shared" si="8"/>
        <v>5000</v>
      </c>
      <c r="E73" s="2">
        <f t="shared" si="8"/>
        <v>5000</v>
      </c>
      <c r="H73" s="41">
        <f t="shared" si="7"/>
        <v>5000</v>
      </c>
    </row>
    <row r="74" spans="1:10" ht="15" customHeight="1" outlineLevel="1">
      <c r="A74" s="3">
        <v>5104</v>
      </c>
      <c r="B74" s="2" t="s">
        <v>168</v>
      </c>
      <c r="C74" s="2">
        <v>100000</v>
      </c>
      <c r="D74" s="2">
        <f t="shared" si="8"/>
        <v>100000</v>
      </c>
      <c r="E74" s="2">
        <f t="shared" si="8"/>
        <v>100000</v>
      </c>
      <c r="H74" s="41">
        <f t="shared" si="7"/>
        <v>100000</v>
      </c>
    </row>
    <row r="75" spans="1:10" ht="15" customHeight="1" outlineLevel="1">
      <c r="A75" s="3">
        <v>5105</v>
      </c>
      <c r="B75" s="2" t="s">
        <v>169</v>
      </c>
      <c r="C75" s="2">
        <v>36000</v>
      </c>
      <c r="D75" s="2">
        <f t="shared" si="8"/>
        <v>36000</v>
      </c>
      <c r="E75" s="2">
        <f t="shared" si="8"/>
        <v>36000</v>
      </c>
      <c r="H75" s="41">
        <f t="shared" si="7"/>
        <v>36000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>
        <v>1000000</v>
      </c>
      <c r="D77" s="2">
        <f t="shared" si="8"/>
        <v>1000000</v>
      </c>
      <c r="E77" s="2">
        <f t="shared" si="8"/>
        <v>1000000</v>
      </c>
      <c r="H77" s="41">
        <f t="shared" si="7"/>
        <v>1000000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600000</v>
      </c>
      <c r="D79" s="2">
        <f t="shared" si="8"/>
        <v>600000</v>
      </c>
      <c r="E79" s="2">
        <f t="shared" si="8"/>
        <v>600000</v>
      </c>
      <c r="H79" s="41">
        <f t="shared" si="7"/>
        <v>600000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5000</v>
      </c>
      <c r="D83" s="2">
        <f t="shared" si="8"/>
        <v>5000</v>
      </c>
      <c r="E83" s="2">
        <f t="shared" si="8"/>
        <v>5000</v>
      </c>
      <c r="H83" s="41">
        <f t="shared" si="7"/>
        <v>5000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20000</v>
      </c>
      <c r="D87" s="2">
        <f t="shared" si="9"/>
        <v>20000</v>
      </c>
      <c r="E87" s="2">
        <f t="shared" si="9"/>
        <v>20000</v>
      </c>
      <c r="H87" s="41">
        <f t="shared" si="7"/>
        <v>20000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150000</v>
      </c>
      <c r="D90" s="2">
        <f t="shared" si="9"/>
        <v>150000</v>
      </c>
      <c r="E90" s="2">
        <f t="shared" si="9"/>
        <v>150000</v>
      </c>
      <c r="H90" s="41">
        <f t="shared" si="7"/>
        <v>150000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7000</v>
      </c>
      <c r="D92" s="2">
        <f t="shared" si="9"/>
        <v>7000</v>
      </c>
      <c r="E92" s="2">
        <f t="shared" si="9"/>
        <v>7000</v>
      </c>
      <c r="H92" s="41">
        <f t="shared" si="7"/>
        <v>7000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7127000</v>
      </c>
      <c r="D97" s="21">
        <f>SUM(D98:D113)</f>
        <v>7127000</v>
      </c>
      <c r="E97" s="21">
        <f>SUM(E98:E113)</f>
        <v>7127000</v>
      </c>
      <c r="G97" s="39" t="s">
        <v>58</v>
      </c>
      <c r="H97" s="41">
        <f t="shared" si="7"/>
        <v>7127000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6800000</v>
      </c>
      <c r="D98" s="2">
        <f>C98</f>
        <v>6800000</v>
      </c>
      <c r="E98" s="2">
        <f>D98</f>
        <v>6800000</v>
      </c>
      <c r="H98" s="41">
        <f t="shared" si="7"/>
        <v>6800000</v>
      </c>
    </row>
    <row r="99" spans="1:10" ht="15" customHeight="1" outlineLevel="1">
      <c r="A99" s="3">
        <v>6002</v>
      </c>
      <c r="B99" s="1" t="s">
        <v>185</v>
      </c>
      <c r="C99" s="2">
        <v>94345</v>
      </c>
      <c r="D99" s="2">
        <f t="shared" ref="D99:E113" si="10">C99</f>
        <v>94345</v>
      </c>
      <c r="E99" s="2">
        <f t="shared" si="10"/>
        <v>94345</v>
      </c>
      <c r="H99" s="41">
        <f t="shared" si="7"/>
        <v>94345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>
        <v>60000</v>
      </c>
      <c r="D101" s="2">
        <f t="shared" si="10"/>
        <v>60000</v>
      </c>
      <c r="E101" s="2">
        <f t="shared" si="10"/>
        <v>60000</v>
      </c>
      <c r="H101" s="41">
        <f t="shared" si="7"/>
        <v>60000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14655</v>
      </c>
      <c r="D103" s="2">
        <f t="shared" si="10"/>
        <v>14655</v>
      </c>
      <c r="E103" s="2">
        <f t="shared" si="10"/>
        <v>14655</v>
      </c>
      <c r="H103" s="41">
        <f t="shared" si="7"/>
        <v>14655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40000</v>
      </c>
      <c r="D106" s="2">
        <f t="shared" si="10"/>
        <v>40000</v>
      </c>
      <c r="E106" s="2">
        <f t="shared" si="10"/>
        <v>40000</v>
      </c>
      <c r="H106" s="41">
        <f t="shared" si="7"/>
        <v>40000</v>
      </c>
    </row>
    <row r="107" spans="1:10" outlineLevel="1">
      <c r="A107" s="3">
        <v>6010</v>
      </c>
      <c r="B107" s="1" t="s">
        <v>189</v>
      </c>
      <c r="C107" s="2">
        <v>15000</v>
      </c>
      <c r="D107" s="2">
        <f t="shared" si="10"/>
        <v>15000</v>
      </c>
      <c r="E107" s="2">
        <f t="shared" si="10"/>
        <v>15000</v>
      </c>
      <c r="H107" s="41">
        <f t="shared" si="7"/>
        <v>15000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60000</v>
      </c>
      <c r="D109" s="2">
        <f t="shared" si="10"/>
        <v>60000</v>
      </c>
      <c r="E109" s="2">
        <f t="shared" si="10"/>
        <v>60000</v>
      </c>
      <c r="H109" s="41">
        <f t="shared" si="7"/>
        <v>60000</v>
      </c>
    </row>
    <row r="110" spans="1:10" outlineLevel="1">
      <c r="A110" s="3">
        <v>6099</v>
      </c>
      <c r="B110" s="1" t="s">
        <v>192</v>
      </c>
      <c r="C110" s="2">
        <v>20000</v>
      </c>
      <c r="D110" s="2">
        <f t="shared" si="10"/>
        <v>20000</v>
      </c>
      <c r="E110" s="2">
        <f t="shared" si="10"/>
        <v>20000</v>
      </c>
      <c r="H110" s="41">
        <f t="shared" si="7"/>
        <v>20000</v>
      </c>
    </row>
    <row r="111" spans="1:10" outlineLevel="1">
      <c r="A111" s="3">
        <v>6099</v>
      </c>
      <c r="B111" s="1" t="s">
        <v>193</v>
      </c>
      <c r="C111" s="2">
        <v>1000</v>
      </c>
      <c r="D111" s="2">
        <f t="shared" si="10"/>
        <v>1000</v>
      </c>
      <c r="E111" s="2">
        <f t="shared" si="10"/>
        <v>1000</v>
      </c>
      <c r="H111" s="41">
        <f t="shared" si="7"/>
        <v>1000</v>
      </c>
    </row>
    <row r="112" spans="1:10" outlineLevel="1">
      <c r="A112" s="3">
        <v>6099</v>
      </c>
      <c r="B112" s="1" t="s">
        <v>194</v>
      </c>
      <c r="C112" s="2">
        <v>20000</v>
      </c>
      <c r="D112" s="2">
        <f t="shared" si="10"/>
        <v>20000</v>
      </c>
      <c r="E112" s="2">
        <f t="shared" si="10"/>
        <v>20000</v>
      </c>
      <c r="H112" s="41">
        <f t="shared" si="7"/>
        <v>20000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9" t="s">
        <v>62</v>
      </c>
      <c r="B114" s="200"/>
      <c r="C114" s="26">
        <f>C115+C152+C177</f>
        <v>7081000</v>
      </c>
      <c r="D114" s="26">
        <f>D115+D152+D177</f>
        <v>7081000</v>
      </c>
      <c r="E114" s="26">
        <f>E115+E152+E177</f>
        <v>7081000</v>
      </c>
      <c r="G114" s="39" t="s">
        <v>62</v>
      </c>
      <c r="H114" s="41">
        <f t="shared" si="7"/>
        <v>7081000</v>
      </c>
      <c r="I114" s="42"/>
      <c r="J114" s="40" t="b">
        <f>AND(H114=I114)</f>
        <v>0</v>
      </c>
    </row>
    <row r="115" spans="1:10">
      <c r="A115" s="196" t="s">
        <v>580</v>
      </c>
      <c r="B115" s="197"/>
      <c r="C115" s="23">
        <f>C116+C135</f>
        <v>5275380</v>
      </c>
      <c r="D115" s="23">
        <f>D116+D135</f>
        <v>5275380</v>
      </c>
      <c r="E115" s="23">
        <f>E116+E135</f>
        <v>5275380</v>
      </c>
      <c r="G115" s="39" t="s">
        <v>61</v>
      </c>
      <c r="H115" s="41">
        <f t="shared" si="7"/>
        <v>5275380</v>
      </c>
      <c r="I115" s="42"/>
      <c r="J115" s="40" t="b">
        <f>AND(H115=I115)</f>
        <v>0</v>
      </c>
    </row>
    <row r="116" spans="1:10" ht="15" customHeight="1">
      <c r="A116" s="194" t="s">
        <v>195</v>
      </c>
      <c r="B116" s="195"/>
      <c r="C116" s="21">
        <f>C117+C120+C123+C126+C129+C132</f>
        <v>1210896</v>
      </c>
      <c r="D116" s="21">
        <f>D117+D120+D123+D126+D129+D132</f>
        <v>1210896</v>
      </c>
      <c r="E116" s="21">
        <f>E117+E120+E123+E126+E129+E132</f>
        <v>1210896</v>
      </c>
      <c r="G116" s="39" t="s">
        <v>583</v>
      </c>
      <c r="H116" s="41">
        <f t="shared" si="7"/>
        <v>1210896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1210896</v>
      </c>
      <c r="D117" s="2">
        <f>D118+D119</f>
        <v>1210896</v>
      </c>
      <c r="E117" s="2">
        <f>E118+E119</f>
        <v>1210896</v>
      </c>
      <c r="H117" s="41">
        <f t="shared" si="7"/>
        <v>1210896</v>
      </c>
    </row>
    <row r="118" spans="1:10" ht="15" customHeight="1" outlineLevel="2">
      <c r="A118" s="130"/>
      <c r="B118" s="129" t="s">
        <v>855</v>
      </c>
      <c r="C118" s="128">
        <v>222896</v>
      </c>
      <c r="D118" s="128">
        <f>C118</f>
        <v>222896</v>
      </c>
      <c r="E118" s="128">
        <f>D118</f>
        <v>222896</v>
      </c>
      <c r="H118" s="41">
        <f t="shared" si="7"/>
        <v>222896</v>
      </c>
    </row>
    <row r="119" spans="1:10" ht="15" customHeight="1" outlineLevel="2">
      <c r="A119" s="130"/>
      <c r="B119" s="129" t="s">
        <v>860</v>
      </c>
      <c r="C119" s="128">
        <v>988000</v>
      </c>
      <c r="D119" s="128">
        <f>C119</f>
        <v>988000</v>
      </c>
      <c r="E119" s="128">
        <f>D119</f>
        <v>988000</v>
      </c>
      <c r="H119" s="41">
        <f t="shared" si="7"/>
        <v>988000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94" t="s">
        <v>202</v>
      </c>
      <c r="B135" s="195"/>
      <c r="C135" s="21">
        <f>C136+C140+C143+C146+C149</f>
        <v>4064484</v>
      </c>
      <c r="D135" s="21">
        <f>D136+D140+D143+D146+D149</f>
        <v>4064484</v>
      </c>
      <c r="E135" s="21">
        <f>E136+E140+E143+E146+E149</f>
        <v>4064484</v>
      </c>
      <c r="G135" s="39" t="s">
        <v>584</v>
      </c>
      <c r="H135" s="41">
        <f t="shared" si="11"/>
        <v>4064484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2631343</v>
      </c>
      <c r="D136" s="2">
        <f>D137+D138+D139</f>
        <v>2631343</v>
      </c>
      <c r="E136" s="2">
        <f>E137+E138+E139</f>
        <v>2631343</v>
      </c>
      <c r="H136" s="41">
        <f t="shared" si="11"/>
        <v>2631343</v>
      </c>
    </row>
    <row r="137" spans="1:10" ht="15" customHeight="1" outlineLevel="2">
      <c r="A137" s="130"/>
      <c r="B137" s="129" t="s">
        <v>855</v>
      </c>
      <c r="C137" s="128">
        <v>1361312</v>
      </c>
      <c r="D137" s="128">
        <f t="shared" ref="D137:E139" si="12">C137</f>
        <v>1361312</v>
      </c>
      <c r="E137" s="128">
        <f t="shared" si="12"/>
        <v>1361312</v>
      </c>
      <c r="H137" s="41">
        <f t="shared" si="11"/>
        <v>1361312</v>
      </c>
    </row>
    <row r="138" spans="1:10" ht="15" customHeight="1" outlineLevel="2">
      <c r="A138" s="130"/>
      <c r="B138" s="129" t="s">
        <v>862</v>
      </c>
      <c r="C138" s="128">
        <v>1071031</v>
      </c>
      <c r="D138" s="128">
        <f t="shared" si="12"/>
        <v>1071031</v>
      </c>
      <c r="E138" s="128">
        <f t="shared" si="12"/>
        <v>1071031</v>
      </c>
      <c r="H138" s="41">
        <f t="shared" si="11"/>
        <v>1071031</v>
      </c>
    </row>
    <row r="139" spans="1:10" ht="15" customHeight="1" outlineLevel="2">
      <c r="A139" s="130"/>
      <c r="B139" s="129" t="s">
        <v>861</v>
      </c>
      <c r="C139" s="128">
        <v>199000</v>
      </c>
      <c r="D139" s="128">
        <f t="shared" si="12"/>
        <v>199000</v>
      </c>
      <c r="E139" s="128">
        <f t="shared" si="12"/>
        <v>199000</v>
      </c>
      <c r="H139" s="41">
        <f t="shared" si="11"/>
        <v>199000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1433141</v>
      </c>
      <c r="D140" s="2">
        <f>D141+D142</f>
        <v>1433141</v>
      </c>
      <c r="E140" s="2">
        <f>E141+E142</f>
        <v>1433141</v>
      </c>
      <c r="H140" s="41">
        <f t="shared" si="11"/>
        <v>1433141</v>
      </c>
    </row>
    <row r="141" spans="1:10" ht="15" customHeight="1" outlineLevel="2">
      <c r="A141" s="130"/>
      <c r="B141" s="129" t="s">
        <v>855</v>
      </c>
      <c r="C141" s="128">
        <v>708141</v>
      </c>
      <c r="D141" s="128">
        <f>C141</f>
        <v>708141</v>
      </c>
      <c r="E141" s="128">
        <f>D141</f>
        <v>708141</v>
      </c>
      <c r="H141" s="41">
        <f t="shared" si="11"/>
        <v>708141</v>
      </c>
    </row>
    <row r="142" spans="1:10" ht="15" customHeight="1" outlineLevel="2">
      <c r="A142" s="130"/>
      <c r="B142" s="129" t="s">
        <v>860</v>
      </c>
      <c r="C142" s="128">
        <v>725000</v>
      </c>
      <c r="D142" s="128">
        <f>C142</f>
        <v>725000</v>
      </c>
      <c r="E142" s="128">
        <f>D142</f>
        <v>725000</v>
      </c>
      <c r="H142" s="41">
        <f t="shared" si="11"/>
        <v>725000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96" t="s">
        <v>581</v>
      </c>
      <c r="B152" s="197"/>
      <c r="C152" s="23">
        <f>C153+C163+C170</f>
        <v>1382168</v>
      </c>
      <c r="D152" s="23">
        <f>D153+D163+D170</f>
        <v>1382168</v>
      </c>
      <c r="E152" s="23">
        <f>E153+E163+E170</f>
        <v>1382168</v>
      </c>
      <c r="G152" s="39" t="s">
        <v>66</v>
      </c>
      <c r="H152" s="41">
        <f t="shared" si="11"/>
        <v>1382168</v>
      </c>
      <c r="I152" s="42"/>
      <c r="J152" s="40" t="b">
        <f>AND(H152=I152)</f>
        <v>0</v>
      </c>
    </row>
    <row r="153" spans="1:10">
      <c r="A153" s="194" t="s">
        <v>208</v>
      </c>
      <c r="B153" s="195"/>
      <c r="C153" s="21">
        <f>C154+C157+C160</f>
        <v>1382168</v>
      </c>
      <c r="D153" s="21">
        <f>D154+D157+D160</f>
        <v>1382168</v>
      </c>
      <c r="E153" s="21">
        <f>E154+E157+E160</f>
        <v>1382168</v>
      </c>
      <c r="G153" s="39" t="s">
        <v>585</v>
      </c>
      <c r="H153" s="41">
        <f t="shared" si="11"/>
        <v>1382168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1357318</v>
      </c>
      <c r="D154" s="2">
        <f>D155+D156</f>
        <v>1357318</v>
      </c>
      <c r="E154" s="2">
        <f>E155+E156</f>
        <v>1357318</v>
      </c>
      <c r="H154" s="41">
        <f t="shared" si="11"/>
        <v>1357318</v>
      </c>
    </row>
    <row r="155" spans="1:10" ht="15" customHeight="1" outlineLevel="2">
      <c r="A155" s="130"/>
      <c r="B155" s="129" t="s">
        <v>855</v>
      </c>
      <c r="C155" s="128">
        <v>495318</v>
      </c>
      <c r="D155" s="128">
        <f>C155</f>
        <v>495318</v>
      </c>
      <c r="E155" s="128">
        <f>D155</f>
        <v>495318</v>
      </c>
      <c r="H155" s="41">
        <f t="shared" si="11"/>
        <v>495318</v>
      </c>
    </row>
    <row r="156" spans="1:10" ht="15" customHeight="1" outlineLevel="2">
      <c r="A156" s="130"/>
      <c r="B156" s="129" t="s">
        <v>860</v>
      </c>
      <c r="C156" s="128">
        <v>862000</v>
      </c>
      <c r="D156" s="128">
        <f>C156</f>
        <v>862000</v>
      </c>
      <c r="E156" s="128">
        <f>D156</f>
        <v>862000</v>
      </c>
      <c r="H156" s="41">
        <f t="shared" si="11"/>
        <v>862000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24850</v>
      </c>
      <c r="D157" s="2">
        <f>D158+D159</f>
        <v>24850</v>
      </c>
      <c r="E157" s="2">
        <f>E158+E159</f>
        <v>24850</v>
      </c>
      <c r="H157" s="41">
        <f t="shared" si="11"/>
        <v>24850</v>
      </c>
    </row>
    <row r="158" spans="1:10" ht="15" customHeight="1" outlineLevel="2">
      <c r="A158" s="130"/>
      <c r="B158" s="129" t="s">
        <v>855</v>
      </c>
      <c r="C158" s="128">
        <v>24850</v>
      </c>
      <c r="D158" s="128">
        <f>C158</f>
        <v>24850</v>
      </c>
      <c r="E158" s="128">
        <f>D158</f>
        <v>24850</v>
      </c>
      <c r="H158" s="41">
        <f t="shared" si="11"/>
        <v>24850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94" t="s">
        <v>212</v>
      </c>
      <c r="B163" s="19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94" t="s">
        <v>214</v>
      </c>
      <c r="B170" s="19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96" t="s">
        <v>582</v>
      </c>
      <c r="B177" s="197"/>
      <c r="C177" s="27">
        <f>C178</f>
        <v>423452</v>
      </c>
      <c r="D177" s="27">
        <f>D178</f>
        <v>423452</v>
      </c>
      <c r="E177" s="27">
        <f>E178</f>
        <v>423452</v>
      </c>
      <c r="G177" s="39" t="s">
        <v>216</v>
      </c>
      <c r="H177" s="41">
        <f t="shared" si="11"/>
        <v>423452</v>
      </c>
      <c r="I177" s="42"/>
      <c r="J177" s="40" t="b">
        <f>AND(H177=I177)</f>
        <v>0</v>
      </c>
    </row>
    <row r="178" spans="1:10">
      <c r="A178" s="194" t="s">
        <v>217</v>
      </c>
      <c r="B178" s="195"/>
      <c r="C178" s="21">
        <f>C179+C184+C188+C197+C200+C203+C215+C222+C228+C235+C238+C243+C250</f>
        <v>423452</v>
      </c>
      <c r="D178" s="21">
        <f>D179+D184+D188+D197+D200+D203+D215+D222+D228+D235+D238+D243+D250</f>
        <v>423452</v>
      </c>
      <c r="E178" s="21">
        <f>E179+E184+E188+E197+E200+E203+E215+E222+E228+E235+E238+E243+E250</f>
        <v>423452</v>
      </c>
      <c r="G178" s="39" t="s">
        <v>587</v>
      </c>
      <c r="H178" s="41">
        <f t="shared" si="11"/>
        <v>423452</v>
      </c>
      <c r="I178" s="42"/>
      <c r="J178" s="40" t="b">
        <f>AND(H178=I178)</f>
        <v>0</v>
      </c>
    </row>
    <row r="179" spans="1:10" outlineLevel="1">
      <c r="A179" s="191" t="s">
        <v>849</v>
      </c>
      <c r="B179" s="19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91" t="s">
        <v>848</v>
      </c>
      <c r="B184" s="19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91" t="s">
        <v>846</v>
      </c>
      <c r="B188" s="19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91" t="s">
        <v>843</v>
      </c>
      <c r="B197" s="192"/>
      <c r="C197" s="2">
        <f t="shared" ref="C197:E198" si="14">C198</f>
        <v>5</v>
      </c>
      <c r="D197" s="2">
        <f t="shared" si="14"/>
        <v>5</v>
      </c>
      <c r="E197" s="2">
        <f t="shared" si="14"/>
        <v>5</v>
      </c>
    </row>
    <row r="198" spans="1:5" outlineLevel="2">
      <c r="A198" s="130">
        <v>4</v>
      </c>
      <c r="B198" s="129" t="s">
        <v>858</v>
      </c>
      <c r="C198" s="128">
        <f t="shared" si="14"/>
        <v>5</v>
      </c>
      <c r="D198" s="128">
        <f t="shared" si="14"/>
        <v>5</v>
      </c>
      <c r="E198" s="128">
        <f t="shared" si="14"/>
        <v>5</v>
      </c>
    </row>
    <row r="199" spans="1:5" outlineLevel="3">
      <c r="A199" s="90"/>
      <c r="B199" s="89" t="s">
        <v>855</v>
      </c>
      <c r="C199" s="127">
        <v>5</v>
      </c>
      <c r="D199" s="127">
        <f>C199</f>
        <v>5</v>
      </c>
      <c r="E199" s="127">
        <f>D199</f>
        <v>5</v>
      </c>
    </row>
    <row r="200" spans="1:5" outlineLevel="1">
      <c r="A200" s="191" t="s">
        <v>842</v>
      </c>
      <c r="B200" s="192"/>
      <c r="C200" s="2">
        <f>SUM(C201)</f>
        <v>120459</v>
      </c>
      <c r="D200" s="2">
        <f>SUM(D201)</f>
        <v>120459</v>
      </c>
      <c r="E200" s="2">
        <f>SUM(E201)</f>
        <v>120459</v>
      </c>
    </row>
    <row r="201" spans="1:5" outlineLevel="2">
      <c r="A201" s="130">
        <v>3</v>
      </c>
      <c r="B201" s="129" t="s">
        <v>857</v>
      </c>
      <c r="C201" s="128">
        <f>C202</f>
        <v>120459</v>
      </c>
      <c r="D201" s="128">
        <f>D202</f>
        <v>120459</v>
      </c>
      <c r="E201" s="128">
        <f>E202</f>
        <v>120459</v>
      </c>
    </row>
    <row r="202" spans="1:5" outlineLevel="3">
      <c r="A202" s="90"/>
      <c r="B202" s="89" t="s">
        <v>855</v>
      </c>
      <c r="C202" s="127">
        <v>120459</v>
      </c>
      <c r="D202" s="127">
        <f>C202</f>
        <v>120459</v>
      </c>
      <c r="E202" s="127">
        <f>D202</f>
        <v>120459</v>
      </c>
    </row>
    <row r="203" spans="1:5" outlineLevel="1">
      <c r="A203" s="191" t="s">
        <v>841</v>
      </c>
      <c r="B203" s="192"/>
      <c r="C203" s="2">
        <f>C204+C211+C213+C207</f>
        <v>30348</v>
      </c>
      <c r="D203" s="2">
        <f>D204+D211+D213+D207</f>
        <v>30348</v>
      </c>
      <c r="E203" s="2">
        <f>E204+E211+E213+E207</f>
        <v>30348</v>
      </c>
    </row>
    <row r="204" spans="1:5" outlineLevel="2">
      <c r="A204" s="130">
        <v>1</v>
      </c>
      <c r="B204" s="129" t="s">
        <v>859</v>
      </c>
      <c r="C204" s="128">
        <f>C205+C206</f>
        <v>30348</v>
      </c>
      <c r="D204" s="128">
        <f>D205+D206</f>
        <v>30348</v>
      </c>
      <c r="E204" s="128">
        <f>E205+E206</f>
        <v>30348</v>
      </c>
    </row>
    <row r="205" spans="1:5" outlineLevel="3">
      <c r="A205" s="90"/>
      <c r="B205" s="89" t="s">
        <v>855</v>
      </c>
      <c r="C205" s="127">
        <v>30348</v>
      </c>
      <c r="D205" s="127">
        <f>C205</f>
        <v>30348</v>
      </c>
      <c r="E205" s="127">
        <f>D205</f>
        <v>30348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91" t="s">
        <v>836</v>
      </c>
      <c r="B215" s="19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91" t="s">
        <v>834</v>
      </c>
      <c r="B222" s="192"/>
      <c r="C222" s="2">
        <f>C223</f>
        <v>23834</v>
      </c>
      <c r="D222" s="2">
        <f>D223</f>
        <v>23834</v>
      </c>
      <c r="E222" s="2">
        <f>E223</f>
        <v>23834</v>
      </c>
    </row>
    <row r="223" spans="1:5" outlineLevel="2">
      <c r="A223" s="130">
        <v>2</v>
      </c>
      <c r="B223" s="129" t="s">
        <v>856</v>
      </c>
      <c r="C223" s="128">
        <f>C225+C226+C227+C224</f>
        <v>23834</v>
      </c>
      <c r="D223" s="128">
        <f>D225+D226+D227+D224</f>
        <v>23834</v>
      </c>
      <c r="E223" s="128">
        <f>E225+E226+E227+E224</f>
        <v>23834</v>
      </c>
    </row>
    <row r="224" spans="1:5" outlineLevel="3">
      <c r="A224" s="90"/>
      <c r="B224" s="89" t="s">
        <v>855</v>
      </c>
      <c r="C224" s="127">
        <v>23834</v>
      </c>
      <c r="D224" s="127">
        <f>C224</f>
        <v>23834</v>
      </c>
      <c r="E224" s="127">
        <f>D224</f>
        <v>23834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91" t="s">
        <v>830</v>
      </c>
      <c r="B228" s="192"/>
      <c r="C228" s="2">
        <f>C229+C233</f>
        <v>112694</v>
      </c>
      <c r="D228" s="2">
        <f>D229+D233</f>
        <v>112694</v>
      </c>
      <c r="E228" s="2">
        <f>E229+E233</f>
        <v>112694</v>
      </c>
    </row>
    <row r="229" spans="1:5" outlineLevel="2">
      <c r="A229" s="130">
        <v>2</v>
      </c>
      <c r="B229" s="129" t="s">
        <v>856</v>
      </c>
      <c r="C229" s="128">
        <f>C231+C232+C230</f>
        <v>112694</v>
      </c>
      <c r="D229" s="128">
        <f>D231+D232+D230</f>
        <v>112694</v>
      </c>
      <c r="E229" s="128">
        <f>E231+E232+E230</f>
        <v>112694</v>
      </c>
    </row>
    <row r="230" spans="1:5" outlineLevel="3">
      <c r="A230" s="90"/>
      <c r="B230" s="89" t="s">
        <v>855</v>
      </c>
      <c r="C230" s="127">
        <v>112694</v>
      </c>
      <c r="D230" s="127">
        <f t="shared" ref="D230:E232" si="18">C230</f>
        <v>112694</v>
      </c>
      <c r="E230" s="127">
        <f t="shared" si="18"/>
        <v>112694</v>
      </c>
    </row>
    <row r="231" spans="1:5" outlineLevel="3">
      <c r="A231" s="90"/>
      <c r="B231" s="89" t="s">
        <v>829</v>
      </c>
      <c r="C231" s="127">
        <v>0</v>
      </c>
      <c r="D231" s="127">
        <f t="shared" si="18"/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91" t="s">
        <v>828</v>
      </c>
      <c r="B235" s="19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91" t="s">
        <v>826</v>
      </c>
      <c r="B238" s="19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 t="shared" ref="D240:E242" si="19">C240</f>
        <v>0</v>
      </c>
      <c r="E240" s="127">
        <f t="shared" si="19"/>
        <v>0</v>
      </c>
    </row>
    <row r="241" spans="1:10" outlineLevel="3">
      <c r="A241" s="90"/>
      <c r="B241" s="89" t="s">
        <v>825</v>
      </c>
      <c r="C241" s="127"/>
      <c r="D241" s="127">
        <f t="shared" si="19"/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91" t="s">
        <v>823</v>
      </c>
      <c r="B243" s="192"/>
      <c r="C243" s="2">
        <f>C244</f>
        <v>100116</v>
      </c>
      <c r="D243" s="2">
        <f>D244</f>
        <v>100116</v>
      </c>
      <c r="E243" s="2">
        <f>E244</f>
        <v>100116</v>
      </c>
    </row>
    <row r="244" spans="1:10" outlineLevel="2">
      <c r="A244" s="130">
        <v>2</v>
      </c>
      <c r="B244" s="129" t="s">
        <v>856</v>
      </c>
      <c r="C244" s="128">
        <f>C246+C247+C248+C249+C245</f>
        <v>100116</v>
      </c>
      <c r="D244" s="128">
        <f>D246+D247+D248+D249+D245</f>
        <v>100116</v>
      </c>
      <c r="E244" s="128">
        <f>E246+E247+E248+E249+E245</f>
        <v>100116</v>
      </c>
    </row>
    <row r="245" spans="1:10" outlineLevel="3">
      <c r="A245" s="90"/>
      <c r="B245" s="89" t="s">
        <v>855</v>
      </c>
      <c r="C245" s="127">
        <v>100116</v>
      </c>
      <c r="D245" s="127">
        <f>C245</f>
        <v>100116</v>
      </c>
      <c r="E245" s="127">
        <f>D245</f>
        <v>100116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91" t="s">
        <v>817</v>
      </c>
      <c r="B250" s="192"/>
      <c r="C250" s="2">
        <f>C251+C252</f>
        <v>35996</v>
      </c>
      <c r="D250" s="2">
        <f>D251+D252</f>
        <v>35996</v>
      </c>
      <c r="E250" s="2">
        <f>E251+E252</f>
        <v>35996</v>
      </c>
    </row>
    <row r="251" spans="1:10" outlineLevel="3">
      <c r="A251" s="90"/>
      <c r="B251" s="89" t="s">
        <v>855</v>
      </c>
      <c r="C251" s="127">
        <v>35996</v>
      </c>
      <c r="D251" s="127">
        <f>C251</f>
        <v>35996</v>
      </c>
      <c r="E251" s="127">
        <f>D251</f>
        <v>35996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93" t="s">
        <v>67</v>
      </c>
      <c r="B256" s="193"/>
      <c r="C256" s="193"/>
      <c r="D256" s="141" t="s">
        <v>853</v>
      </c>
      <c r="E256" s="141" t="s">
        <v>852</v>
      </c>
      <c r="G256" s="47" t="s">
        <v>589</v>
      </c>
      <c r="H256" s="48">
        <f>C257+C559</f>
        <v>37935000</v>
      </c>
      <c r="I256" s="49"/>
      <c r="J256" s="50" t="b">
        <f>AND(H256=I256)</f>
        <v>0</v>
      </c>
    </row>
    <row r="257" spans="1:10">
      <c r="A257" s="185" t="s">
        <v>60</v>
      </c>
      <c r="B257" s="186"/>
      <c r="C257" s="37">
        <f>C258+C550</f>
        <v>27154000</v>
      </c>
      <c r="D257" s="37">
        <v>28914000</v>
      </c>
      <c r="E257" s="37">
        <f>D257</f>
        <v>28914000</v>
      </c>
      <c r="G257" s="39" t="s">
        <v>60</v>
      </c>
      <c r="H257" s="41">
        <f>C257</f>
        <v>27154000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25777000</v>
      </c>
      <c r="D258" s="36">
        <f>D259+D339+D483+D547</f>
        <v>25777000</v>
      </c>
      <c r="E258" s="36">
        <f>E259+E339+E483+E547</f>
        <v>25777000</v>
      </c>
      <c r="G258" s="39" t="s">
        <v>57</v>
      </c>
      <c r="H258" s="41">
        <f t="shared" ref="H258:H321" si="21">C258</f>
        <v>25777000</v>
      </c>
      <c r="I258" s="42"/>
      <c r="J258" s="40" t="b">
        <f>AND(H258=I258)</f>
        <v>0</v>
      </c>
    </row>
    <row r="259" spans="1:10">
      <c r="A259" s="179" t="s">
        <v>267</v>
      </c>
      <c r="B259" s="180"/>
      <c r="C259" s="33">
        <f>C260+C263+C314</f>
        <v>17584000</v>
      </c>
      <c r="D259" s="33">
        <f>D260+D263+D314</f>
        <v>17584000</v>
      </c>
      <c r="E259" s="33">
        <f>E260+E263+E314</f>
        <v>17584000</v>
      </c>
      <c r="G259" s="39" t="s">
        <v>590</v>
      </c>
      <c r="H259" s="41">
        <f t="shared" si="21"/>
        <v>17584000</v>
      </c>
      <c r="I259" s="42"/>
      <c r="J259" s="40" t="b">
        <f>AND(H259=I259)</f>
        <v>0</v>
      </c>
    </row>
    <row r="260" spans="1:10" outlineLevel="1">
      <c r="A260" s="183" t="s">
        <v>268</v>
      </c>
      <c r="B260" s="184"/>
      <c r="C260" s="32">
        <f>SUM(C261:C262)</f>
        <v>75000</v>
      </c>
      <c r="D260" s="32">
        <f>SUM(D261:D262)</f>
        <v>75000</v>
      </c>
      <c r="E260" s="32">
        <f>SUM(E261:E262)</f>
        <v>75000</v>
      </c>
      <c r="H260" s="41">
        <f t="shared" si="21"/>
        <v>75000</v>
      </c>
    </row>
    <row r="261" spans="1:10" outlineLevel="2">
      <c r="A261" s="7">
        <v>1100</v>
      </c>
      <c r="B261" s="4" t="s">
        <v>32</v>
      </c>
      <c r="C261" s="5">
        <v>41000</v>
      </c>
      <c r="D261" s="5">
        <f>C261</f>
        <v>41000</v>
      </c>
      <c r="E261" s="5">
        <f>D261</f>
        <v>41000</v>
      </c>
      <c r="H261" s="41">
        <f t="shared" si="21"/>
        <v>41000</v>
      </c>
    </row>
    <row r="262" spans="1:10" outlineLevel="2">
      <c r="A262" s="6">
        <v>1100</v>
      </c>
      <c r="B262" s="4" t="s">
        <v>33</v>
      </c>
      <c r="C262" s="5">
        <v>34000</v>
      </c>
      <c r="D262" s="5">
        <f>C262</f>
        <v>34000</v>
      </c>
      <c r="E262" s="5">
        <f>D262</f>
        <v>34000</v>
      </c>
      <c r="H262" s="41">
        <f t="shared" si="21"/>
        <v>34000</v>
      </c>
    </row>
    <row r="263" spans="1:10" outlineLevel="1">
      <c r="A263" s="183" t="s">
        <v>269</v>
      </c>
      <c r="B263" s="184"/>
      <c r="C263" s="32">
        <f>C264+C265+C289+C296+C298+C302+C305+C308+C313</f>
        <v>17468000</v>
      </c>
      <c r="D263" s="32">
        <f>D264+D265+D289+D296+D298+D302+D305+D308+D313</f>
        <v>17468000</v>
      </c>
      <c r="E263" s="32">
        <f>E264+E265+E289+E296+E298+E302+E305+E308+E313</f>
        <v>17468000</v>
      </c>
      <c r="H263" s="41">
        <f t="shared" si="21"/>
        <v>17468000</v>
      </c>
    </row>
    <row r="264" spans="1:10" outlineLevel="2">
      <c r="A264" s="6">
        <v>1101</v>
      </c>
      <c r="B264" s="4" t="s">
        <v>34</v>
      </c>
      <c r="C264" s="5">
        <v>7033000</v>
      </c>
      <c r="D264" s="5">
        <f>C264</f>
        <v>7033000</v>
      </c>
      <c r="E264" s="5">
        <f>D264</f>
        <v>7033000</v>
      </c>
      <c r="H264" s="41">
        <f t="shared" si="21"/>
        <v>7033000</v>
      </c>
    </row>
    <row r="265" spans="1:10" outlineLevel="2">
      <c r="A265" s="6">
        <v>1101</v>
      </c>
      <c r="B265" s="4" t="s">
        <v>35</v>
      </c>
      <c r="C265" s="5">
        <f>SUM(C266:C288)</f>
        <v>6845000</v>
      </c>
      <c r="D265" s="5">
        <f>SUM(D266:D288)</f>
        <v>6845000</v>
      </c>
      <c r="E265" s="5">
        <f>SUM(E266:E288)</f>
        <v>6845000</v>
      </c>
      <c r="H265" s="41">
        <f t="shared" si="21"/>
        <v>6845000</v>
      </c>
    </row>
    <row r="266" spans="1:10" outlineLevel="3">
      <c r="A266" s="29"/>
      <c r="B266" s="28" t="s">
        <v>218</v>
      </c>
      <c r="C266" s="30">
        <v>396500</v>
      </c>
      <c r="D266" s="30">
        <f>C266</f>
        <v>396500</v>
      </c>
      <c r="E266" s="30">
        <f>D266</f>
        <v>396500</v>
      </c>
      <c r="H266" s="41">
        <f t="shared" si="21"/>
        <v>396500</v>
      </c>
    </row>
    <row r="267" spans="1:10" outlineLevel="3">
      <c r="A267" s="29"/>
      <c r="B267" s="28" t="s">
        <v>219</v>
      </c>
      <c r="C267" s="30">
        <v>1211500</v>
      </c>
      <c r="D267" s="30">
        <f t="shared" ref="D267:E282" si="22">C267</f>
        <v>1211500</v>
      </c>
      <c r="E267" s="30">
        <f t="shared" si="22"/>
        <v>1211500</v>
      </c>
      <c r="H267" s="41">
        <f t="shared" si="21"/>
        <v>1211500</v>
      </c>
    </row>
    <row r="268" spans="1:10" outlineLevel="3">
      <c r="A268" s="29"/>
      <c r="B268" s="28" t="s">
        <v>220</v>
      </c>
      <c r="C268" s="30">
        <v>1330300</v>
      </c>
      <c r="D268" s="30">
        <f t="shared" si="22"/>
        <v>1330300</v>
      </c>
      <c r="E268" s="30">
        <f t="shared" si="22"/>
        <v>1330300</v>
      </c>
      <c r="H268" s="41">
        <f t="shared" si="21"/>
        <v>1330300</v>
      </c>
    </row>
    <row r="269" spans="1:10" outlineLevel="3">
      <c r="A269" s="29"/>
      <c r="B269" s="28" t="s">
        <v>221</v>
      </c>
      <c r="C269" s="30">
        <v>21500</v>
      </c>
      <c r="D269" s="30">
        <f t="shared" si="22"/>
        <v>21500</v>
      </c>
      <c r="E269" s="30">
        <f t="shared" si="22"/>
        <v>21500</v>
      </c>
      <c r="H269" s="41">
        <f t="shared" si="21"/>
        <v>21500</v>
      </c>
    </row>
    <row r="270" spans="1:10" outlineLevel="3">
      <c r="A270" s="29"/>
      <c r="B270" s="28" t="s">
        <v>222</v>
      </c>
      <c r="C270" s="30">
        <v>106000</v>
      </c>
      <c r="D270" s="30">
        <f t="shared" si="22"/>
        <v>106000</v>
      </c>
      <c r="E270" s="30">
        <f t="shared" si="22"/>
        <v>106000</v>
      </c>
      <c r="H270" s="41">
        <f t="shared" si="21"/>
        <v>106000</v>
      </c>
    </row>
    <row r="271" spans="1:10" outlineLevel="3">
      <c r="A271" s="29"/>
      <c r="B271" s="28" t="s">
        <v>223</v>
      </c>
      <c r="C271" s="30">
        <v>340000</v>
      </c>
      <c r="D271" s="30">
        <f t="shared" si="22"/>
        <v>340000</v>
      </c>
      <c r="E271" s="30">
        <f t="shared" si="22"/>
        <v>340000</v>
      </c>
      <c r="H271" s="41">
        <f t="shared" si="21"/>
        <v>340000</v>
      </c>
    </row>
    <row r="272" spans="1:10" outlineLevel="3">
      <c r="A272" s="29"/>
      <c r="B272" s="28" t="s">
        <v>224</v>
      </c>
      <c r="C272" s="30">
        <v>25000</v>
      </c>
      <c r="D272" s="30">
        <f t="shared" si="22"/>
        <v>25000</v>
      </c>
      <c r="E272" s="30">
        <f t="shared" si="22"/>
        <v>25000</v>
      </c>
      <c r="H272" s="41">
        <f t="shared" si="21"/>
        <v>25000</v>
      </c>
    </row>
    <row r="273" spans="1:8" outlineLevel="3">
      <c r="A273" s="29"/>
      <c r="B273" s="28" t="s">
        <v>225</v>
      </c>
      <c r="C273" s="30">
        <v>10000</v>
      </c>
      <c r="D273" s="30">
        <f t="shared" si="22"/>
        <v>10000</v>
      </c>
      <c r="E273" s="30">
        <f t="shared" si="22"/>
        <v>10000</v>
      </c>
      <c r="H273" s="41">
        <f t="shared" si="21"/>
        <v>10000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>
        <v>36000</v>
      </c>
      <c r="D275" s="30">
        <f t="shared" si="22"/>
        <v>36000</v>
      </c>
      <c r="E275" s="30">
        <f t="shared" si="22"/>
        <v>36000</v>
      </c>
      <c r="H275" s="41">
        <f t="shared" si="21"/>
        <v>36000</v>
      </c>
    </row>
    <row r="276" spans="1:8" outlineLevel="3">
      <c r="A276" s="29"/>
      <c r="B276" s="28" t="s">
        <v>228</v>
      </c>
      <c r="C276" s="30">
        <v>40000</v>
      </c>
      <c r="D276" s="30">
        <f t="shared" si="22"/>
        <v>40000</v>
      </c>
      <c r="E276" s="30">
        <f t="shared" si="22"/>
        <v>40000</v>
      </c>
      <c r="H276" s="41">
        <f t="shared" si="21"/>
        <v>40000</v>
      </c>
    </row>
    <row r="277" spans="1:8" outlineLevel="3">
      <c r="A277" s="29"/>
      <c r="B277" s="28" t="s">
        <v>229</v>
      </c>
      <c r="C277" s="30">
        <v>11000</v>
      </c>
      <c r="D277" s="30">
        <f t="shared" si="22"/>
        <v>11000</v>
      </c>
      <c r="E277" s="30">
        <f t="shared" si="22"/>
        <v>11000</v>
      </c>
      <c r="H277" s="41">
        <f t="shared" si="21"/>
        <v>11000</v>
      </c>
    </row>
    <row r="278" spans="1:8" outlineLevel="3">
      <c r="A278" s="29"/>
      <c r="B278" s="28" t="s">
        <v>230</v>
      </c>
      <c r="C278" s="30">
        <v>15000</v>
      </c>
      <c r="D278" s="30">
        <f t="shared" si="22"/>
        <v>15000</v>
      </c>
      <c r="E278" s="30">
        <f t="shared" si="22"/>
        <v>15000</v>
      </c>
      <c r="H278" s="41">
        <f t="shared" si="21"/>
        <v>15000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24140</v>
      </c>
      <c r="D280" s="30">
        <f t="shared" si="22"/>
        <v>24140</v>
      </c>
      <c r="E280" s="30">
        <f t="shared" si="22"/>
        <v>24140</v>
      </c>
      <c r="H280" s="41">
        <f t="shared" si="21"/>
        <v>24140</v>
      </c>
    </row>
    <row r="281" spans="1:8" outlineLevel="3">
      <c r="A281" s="29"/>
      <c r="B281" s="28" t="s">
        <v>233</v>
      </c>
      <c r="C281" s="30">
        <v>630</v>
      </c>
      <c r="D281" s="30">
        <f t="shared" si="22"/>
        <v>630</v>
      </c>
      <c r="E281" s="30">
        <f t="shared" si="22"/>
        <v>630</v>
      </c>
      <c r="H281" s="41">
        <f t="shared" si="21"/>
        <v>630</v>
      </c>
    </row>
    <row r="282" spans="1:8" outlineLevel="3">
      <c r="A282" s="29"/>
      <c r="B282" s="28" t="s">
        <v>234</v>
      </c>
      <c r="C282" s="30">
        <v>430</v>
      </c>
      <c r="D282" s="30">
        <f t="shared" si="22"/>
        <v>430</v>
      </c>
      <c r="E282" s="30">
        <f t="shared" si="22"/>
        <v>430</v>
      </c>
      <c r="H282" s="41">
        <f t="shared" si="21"/>
        <v>430</v>
      </c>
    </row>
    <row r="283" spans="1:8" outlineLevel="3">
      <c r="A283" s="29"/>
      <c r="B283" s="28" t="s">
        <v>235</v>
      </c>
      <c r="C283" s="30">
        <v>1000</v>
      </c>
      <c r="D283" s="30">
        <f t="shared" ref="D283:E288" si="23">C283</f>
        <v>1000</v>
      </c>
      <c r="E283" s="30">
        <f t="shared" si="23"/>
        <v>1000</v>
      </c>
      <c r="H283" s="41">
        <f t="shared" si="21"/>
        <v>1000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3082000</v>
      </c>
      <c r="D286" s="30">
        <f t="shared" si="23"/>
        <v>3082000</v>
      </c>
      <c r="E286" s="30">
        <f t="shared" si="23"/>
        <v>3082000</v>
      </c>
      <c r="H286" s="41">
        <f t="shared" si="21"/>
        <v>3082000</v>
      </c>
    </row>
    <row r="287" spans="1:8" outlineLevel="3">
      <c r="A287" s="29"/>
      <c r="B287" s="28" t="s">
        <v>239</v>
      </c>
      <c r="C287" s="30">
        <v>194000</v>
      </c>
      <c r="D287" s="30">
        <f t="shared" si="23"/>
        <v>194000</v>
      </c>
      <c r="E287" s="30">
        <f t="shared" si="23"/>
        <v>194000</v>
      </c>
      <c r="H287" s="41">
        <f t="shared" si="21"/>
        <v>194000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149000</v>
      </c>
      <c r="D289" s="5">
        <f>SUM(D290:D295)</f>
        <v>149000</v>
      </c>
      <c r="E289" s="5">
        <f>SUM(E290:E295)</f>
        <v>149000</v>
      </c>
      <c r="H289" s="41">
        <f t="shared" si="21"/>
        <v>149000</v>
      </c>
    </row>
    <row r="290" spans="1:8" outlineLevel="3">
      <c r="A290" s="29"/>
      <c r="B290" s="28" t="s">
        <v>241</v>
      </c>
      <c r="C290" s="30">
        <v>113000</v>
      </c>
      <c r="D290" s="30">
        <f>C290</f>
        <v>113000</v>
      </c>
      <c r="E290" s="30">
        <f>D290</f>
        <v>113000</v>
      </c>
      <c r="H290" s="41">
        <f t="shared" si="21"/>
        <v>113000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10000</v>
      </c>
      <c r="D292" s="30">
        <f t="shared" si="24"/>
        <v>10000</v>
      </c>
      <c r="E292" s="30">
        <f t="shared" si="24"/>
        <v>10000</v>
      </c>
      <c r="H292" s="41">
        <f t="shared" si="21"/>
        <v>10000</v>
      </c>
    </row>
    <row r="293" spans="1:8" outlineLevel="3">
      <c r="A293" s="29"/>
      <c r="B293" s="28" t="s">
        <v>244</v>
      </c>
      <c r="C293" s="30">
        <v>4000</v>
      </c>
      <c r="D293" s="30">
        <f t="shared" si="24"/>
        <v>4000</v>
      </c>
      <c r="E293" s="30">
        <f t="shared" si="24"/>
        <v>4000</v>
      </c>
      <c r="H293" s="41">
        <f t="shared" si="21"/>
        <v>4000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22000</v>
      </c>
      <c r="D295" s="30">
        <f t="shared" si="24"/>
        <v>22000</v>
      </c>
      <c r="E295" s="30">
        <f t="shared" si="24"/>
        <v>22000</v>
      </c>
      <c r="H295" s="41">
        <f t="shared" si="21"/>
        <v>22000</v>
      </c>
    </row>
    <row r="296" spans="1:8" outlineLevel="2">
      <c r="A296" s="6">
        <v>1101</v>
      </c>
      <c r="B296" s="4" t="s">
        <v>247</v>
      </c>
      <c r="C296" s="5">
        <f>SUM(C297)</f>
        <v>25000</v>
      </c>
      <c r="D296" s="5">
        <f>SUM(D297)</f>
        <v>25000</v>
      </c>
      <c r="E296" s="5">
        <f>SUM(E297)</f>
        <v>25000</v>
      </c>
      <c r="H296" s="41">
        <f t="shared" si="21"/>
        <v>25000</v>
      </c>
    </row>
    <row r="297" spans="1:8" outlineLevel="3">
      <c r="A297" s="29"/>
      <c r="B297" s="28" t="s">
        <v>111</v>
      </c>
      <c r="C297" s="30">
        <v>25000</v>
      </c>
      <c r="D297" s="30">
        <f>C297</f>
        <v>25000</v>
      </c>
      <c r="E297" s="30">
        <f>D297</f>
        <v>25000</v>
      </c>
      <c r="H297" s="41">
        <f t="shared" si="21"/>
        <v>25000</v>
      </c>
    </row>
    <row r="298" spans="1:8" outlineLevel="2">
      <c r="A298" s="6">
        <v>1101</v>
      </c>
      <c r="B298" s="4" t="s">
        <v>37</v>
      </c>
      <c r="C298" s="5">
        <f>SUM(C299:C301)</f>
        <v>536000</v>
      </c>
      <c r="D298" s="5">
        <f>SUM(D299:D301)</f>
        <v>536000</v>
      </c>
      <c r="E298" s="5">
        <f>SUM(E299:E301)</f>
        <v>536000</v>
      </c>
      <c r="H298" s="41">
        <f t="shared" si="21"/>
        <v>536000</v>
      </c>
    </row>
    <row r="299" spans="1:8" outlineLevel="3">
      <c r="A299" s="29"/>
      <c r="B299" s="28" t="s">
        <v>248</v>
      </c>
      <c r="C299" s="30">
        <v>220000</v>
      </c>
      <c r="D299" s="30">
        <f t="shared" ref="D299:E301" si="25">C299</f>
        <v>220000</v>
      </c>
      <c r="E299" s="30">
        <f t="shared" si="25"/>
        <v>220000</v>
      </c>
      <c r="H299" s="41">
        <f t="shared" si="21"/>
        <v>220000</v>
      </c>
    </row>
    <row r="300" spans="1:8" outlineLevel="3">
      <c r="A300" s="29"/>
      <c r="B300" s="28" t="s">
        <v>249</v>
      </c>
      <c r="C300" s="30">
        <v>316000</v>
      </c>
      <c r="D300" s="30">
        <f t="shared" si="25"/>
        <v>316000</v>
      </c>
      <c r="E300" s="30">
        <f t="shared" si="25"/>
        <v>316000</v>
      </c>
      <c r="H300" s="41">
        <f t="shared" si="21"/>
        <v>316000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337000</v>
      </c>
      <c r="D302" s="5">
        <f>SUM(D303:D304)</f>
        <v>337000</v>
      </c>
      <c r="E302" s="5">
        <f>SUM(E303:E304)</f>
        <v>337000</v>
      </c>
      <c r="H302" s="41">
        <f t="shared" si="21"/>
        <v>337000</v>
      </c>
    </row>
    <row r="303" spans="1:8" outlineLevel="3">
      <c r="A303" s="29"/>
      <c r="B303" s="28" t="s">
        <v>252</v>
      </c>
      <c r="C303" s="30">
        <v>60000</v>
      </c>
      <c r="D303" s="30">
        <f>C303</f>
        <v>60000</v>
      </c>
      <c r="E303" s="30">
        <f>D303</f>
        <v>60000</v>
      </c>
      <c r="H303" s="41">
        <f t="shared" si="21"/>
        <v>60000</v>
      </c>
    </row>
    <row r="304" spans="1:8" outlineLevel="3">
      <c r="A304" s="29"/>
      <c r="B304" s="28" t="s">
        <v>253</v>
      </c>
      <c r="C304" s="30">
        <v>277000</v>
      </c>
      <c r="D304" s="30">
        <f>C304</f>
        <v>277000</v>
      </c>
      <c r="E304" s="30">
        <f>D304</f>
        <v>277000</v>
      </c>
      <c r="H304" s="41">
        <f t="shared" si="21"/>
        <v>277000</v>
      </c>
    </row>
    <row r="305" spans="1:8" outlineLevel="2">
      <c r="A305" s="6">
        <v>1101</v>
      </c>
      <c r="B305" s="4" t="s">
        <v>38</v>
      </c>
      <c r="C305" s="5">
        <f>SUM(C306:C307)</f>
        <v>212000</v>
      </c>
      <c r="D305" s="5">
        <f>SUM(D306:D307)</f>
        <v>212000</v>
      </c>
      <c r="E305" s="5">
        <f>SUM(E306:E307)</f>
        <v>212000</v>
      </c>
      <c r="H305" s="41">
        <f t="shared" si="21"/>
        <v>212000</v>
      </c>
    </row>
    <row r="306" spans="1:8" outlineLevel="3">
      <c r="A306" s="29"/>
      <c r="B306" s="28" t="s">
        <v>254</v>
      </c>
      <c r="C306" s="30">
        <v>157000</v>
      </c>
      <c r="D306" s="30">
        <f>C306</f>
        <v>157000</v>
      </c>
      <c r="E306" s="30">
        <f>D306</f>
        <v>157000</v>
      </c>
      <c r="H306" s="41">
        <f t="shared" si="21"/>
        <v>157000</v>
      </c>
    </row>
    <row r="307" spans="1:8" outlineLevel="3">
      <c r="A307" s="29"/>
      <c r="B307" s="28" t="s">
        <v>255</v>
      </c>
      <c r="C307" s="30">
        <v>55000</v>
      </c>
      <c r="D307" s="30">
        <f>C307</f>
        <v>55000</v>
      </c>
      <c r="E307" s="30">
        <f>D307</f>
        <v>55000</v>
      </c>
      <c r="H307" s="41">
        <f t="shared" si="21"/>
        <v>55000</v>
      </c>
    </row>
    <row r="308" spans="1:8" outlineLevel="2">
      <c r="A308" s="6">
        <v>1101</v>
      </c>
      <c r="B308" s="4" t="s">
        <v>39</v>
      </c>
      <c r="C308" s="5">
        <f>SUM(C309:C312)</f>
        <v>2331000</v>
      </c>
      <c r="D308" s="5">
        <f>SUM(D309:D312)</f>
        <v>2331000</v>
      </c>
      <c r="E308" s="5">
        <f>SUM(E309:E312)</f>
        <v>2331000</v>
      </c>
      <c r="H308" s="41">
        <f t="shared" si="21"/>
        <v>2331000</v>
      </c>
    </row>
    <row r="309" spans="1:8" outlineLevel="3">
      <c r="A309" s="29"/>
      <c r="B309" s="28" t="s">
        <v>256</v>
      </c>
      <c r="C309" s="30">
        <v>1668000</v>
      </c>
      <c r="D309" s="30">
        <f>C309</f>
        <v>1668000</v>
      </c>
      <c r="E309" s="30">
        <f>D309</f>
        <v>1668000</v>
      </c>
      <c r="H309" s="41">
        <f t="shared" si="21"/>
        <v>1668000</v>
      </c>
    </row>
    <row r="310" spans="1:8" outlineLevel="3">
      <c r="A310" s="29"/>
      <c r="B310" s="28" t="s">
        <v>257</v>
      </c>
      <c r="C310" s="30">
        <v>536000</v>
      </c>
      <c r="D310" s="30">
        <f t="shared" ref="D310:E312" si="26">C310</f>
        <v>536000</v>
      </c>
      <c r="E310" s="30">
        <f t="shared" si="26"/>
        <v>536000</v>
      </c>
      <c r="H310" s="41">
        <f t="shared" si="21"/>
        <v>536000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127000</v>
      </c>
      <c r="D312" s="30">
        <f t="shared" si="26"/>
        <v>127000</v>
      </c>
      <c r="E312" s="30">
        <f t="shared" si="26"/>
        <v>127000</v>
      </c>
      <c r="H312" s="41">
        <f t="shared" si="21"/>
        <v>127000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3" t="s">
        <v>601</v>
      </c>
      <c r="B314" s="184"/>
      <c r="C314" s="32">
        <f>C315+C325+C331+C336+C337+C338+C328</f>
        <v>41000</v>
      </c>
      <c r="D314" s="32">
        <f>D315+D325+D331+D336+D337+D338+D328</f>
        <v>41000</v>
      </c>
      <c r="E314" s="32">
        <f>E315+E325+E331+E336+E337+E338+E328</f>
        <v>41000</v>
      </c>
      <c r="H314" s="41">
        <f t="shared" si="21"/>
        <v>41000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35000</v>
      </c>
      <c r="D325" s="5">
        <f>SUM(D326:D327)</f>
        <v>35000</v>
      </c>
      <c r="E325" s="5">
        <f>SUM(E326:E327)</f>
        <v>35000</v>
      </c>
      <c r="H325" s="41">
        <f t="shared" si="28"/>
        <v>35000</v>
      </c>
    </row>
    <row r="326" spans="1:8" outlineLevel="3">
      <c r="A326" s="29"/>
      <c r="B326" s="28" t="s">
        <v>264</v>
      </c>
      <c r="C326" s="30">
        <v>35000</v>
      </c>
      <c r="D326" s="30">
        <f>C326</f>
        <v>35000</v>
      </c>
      <c r="E326" s="30">
        <f>D326</f>
        <v>35000</v>
      </c>
      <c r="H326" s="41">
        <f t="shared" si="28"/>
        <v>35000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6000</v>
      </c>
      <c r="D336" s="5">
        <f t="shared" ref="D336:E338" si="30">C336</f>
        <v>6000</v>
      </c>
      <c r="E336" s="5">
        <f t="shared" si="30"/>
        <v>6000</v>
      </c>
      <c r="H336" s="41">
        <f t="shared" si="28"/>
        <v>6000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30"/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9" t="s">
        <v>270</v>
      </c>
      <c r="B339" s="180"/>
      <c r="C339" s="33">
        <f>C340+C444+C482</f>
        <v>7011000</v>
      </c>
      <c r="D339" s="33">
        <f>D340+D444+D482</f>
        <v>7011000</v>
      </c>
      <c r="E339" s="33">
        <f>E340+E444+E482</f>
        <v>7011000</v>
      </c>
      <c r="G339" s="39" t="s">
        <v>591</v>
      </c>
      <c r="H339" s="41">
        <f t="shared" si="28"/>
        <v>7011000</v>
      </c>
      <c r="I339" s="42"/>
      <c r="J339" s="40" t="b">
        <f>AND(H339=I339)</f>
        <v>0</v>
      </c>
    </row>
    <row r="340" spans="1:10" outlineLevel="1">
      <c r="A340" s="183" t="s">
        <v>271</v>
      </c>
      <c r="B340" s="184"/>
      <c r="C340" s="32">
        <f>C341+C342+C343+C344+C347+C348+C353+C356+C357+C362+C367+C368+C371+C372+C373+C376+C377+C378+C382+C388+C391+C392+C395+C398+C399+C404+C407+C408+C409+C412+C415+C416+C419+C420+C421+C422+C429+C443</f>
        <v>5326900</v>
      </c>
      <c r="D340" s="32">
        <f>D341+D342+D343+D344+D347+D348+D353+D356+D357+D362+D367+BH290668+D371+D372+D373+D376+D377+D378+D382+D388+D391+D392+D395+D398+D399+D404+D407+D408+D409+D412+D415+D416+D419+D420+D421+D422+D429+D443</f>
        <v>5326900</v>
      </c>
      <c r="E340" s="32">
        <f>E341+E342+E343+E344+E347+E348+E353+E356+E357+E362+E367+BI290668+E371+E372+E373+E376+E377+E378+E382+E388+E391+E392+E395+E398+E399+E404+E407+E408+E409+E412+E415+E416+E419+E420+E421+E422+E429+E443</f>
        <v>5326900</v>
      </c>
      <c r="H340" s="41">
        <f t="shared" si="28"/>
        <v>5326900</v>
      </c>
    </row>
    <row r="341" spans="1:10" outlineLevel="2">
      <c r="A341" s="6">
        <v>2201</v>
      </c>
      <c r="B341" s="34" t="s">
        <v>272</v>
      </c>
      <c r="C341" s="5">
        <v>80000</v>
      </c>
      <c r="D341" s="5">
        <f t="shared" ref="D341:E343" si="31">C341</f>
        <v>80000</v>
      </c>
      <c r="E341" s="5">
        <f t="shared" si="31"/>
        <v>80000</v>
      </c>
      <c r="H341" s="41">
        <f t="shared" si="28"/>
        <v>80000</v>
      </c>
    </row>
    <row r="342" spans="1:10" outlineLevel="2">
      <c r="A342" s="6">
        <v>2201</v>
      </c>
      <c r="B342" s="4" t="s">
        <v>40</v>
      </c>
      <c r="C342" s="5">
        <v>330000</v>
      </c>
      <c r="D342" s="5">
        <f t="shared" si="31"/>
        <v>330000</v>
      </c>
      <c r="E342" s="5">
        <f t="shared" si="31"/>
        <v>330000</v>
      </c>
      <c r="H342" s="41">
        <f t="shared" si="28"/>
        <v>330000</v>
      </c>
    </row>
    <row r="343" spans="1:10" outlineLevel="2">
      <c r="A343" s="6">
        <v>2201</v>
      </c>
      <c r="B343" s="4" t="s">
        <v>41</v>
      </c>
      <c r="C343" s="5">
        <v>1350000</v>
      </c>
      <c r="D343" s="5">
        <f t="shared" si="31"/>
        <v>1350000</v>
      </c>
      <c r="E343" s="5">
        <f t="shared" si="31"/>
        <v>1350000</v>
      </c>
      <c r="H343" s="41">
        <f t="shared" si="28"/>
        <v>1350000</v>
      </c>
    </row>
    <row r="344" spans="1:10" outlineLevel="2">
      <c r="A344" s="6">
        <v>2201</v>
      </c>
      <c r="B344" s="4" t="s">
        <v>273</v>
      </c>
      <c r="C344" s="5">
        <f>SUM(C345:C346)</f>
        <v>40000</v>
      </c>
      <c r="D344" s="5">
        <f>SUM(D345:D346)</f>
        <v>40000</v>
      </c>
      <c r="E344" s="5">
        <f>SUM(E345:E346)</f>
        <v>40000</v>
      </c>
      <c r="H344" s="41">
        <f t="shared" si="28"/>
        <v>40000</v>
      </c>
    </row>
    <row r="345" spans="1:10" outlineLevel="3">
      <c r="A345" s="29"/>
      <c r="B345" s="28" t="s">
        <v>274</v>
      </c>
      <c r="C345" s="30">
        <v>20000</v>
      </c>
      <c r="D345" s="30">
        <f t="shared" ref="D345:E347" si="32">C345</f>
        <v>20000</v>
      </c>
      <c r="E345" s="30">
        <f t="shared" si="32"/>
        <v>20000</v>
      </c>
      <c r="H345" s="41">
        <f t="shared" si="28"/>
        <v>20000</v>
      </c>
    </row>
    <row r="346" spans="1:10" outlineLevel="3">
      <c r="A346" s="29"/>
      <c r="B346" s="28" t="s">
        <v>275</v>
      </c>
      <c r="C346" s="30">
        <v>20000</v>
      </c>
      <c r="D346" s="30">
        <f t="shared" si="32"/>
        <v>20000</v>
      </c>
      <c r="E346" s="30">
        <f t="shared" si="32"/>
        <v>20000</v>
      </c>
      <c r="H346" s="41">
        <f t="shared" si="28"/>
        <v>20000</v>
      </c>
    </row>
    <row r="347" spans="1:10" outlineLevel="2">
      <c r="A347" s="6">
        <v>2201</v>
      </c>
      <c r="B347" s="4" t="s">
        <v>276</v>
      </c>
      <c r="C347" s="5">
        <v>30000</v>
      </c>
      <c r="D347" s="5">
        <f t="shared" si="32"/>
        <v>30000</v>
      </c>
      <c r="E347" s="5">
        <f t="shared" si="32"/>
        <v>30000</v>
      </c>
      <c r="H347" s="41">
        <f t="shared" si="28"/>
        <v>30000</v>
      </c>
    </row>
    <row r="348" spans="1:10" outlineLevel="2">
      <c r="A348" s="6">
        <v>2201</v>
      </c>
      <c r="B348" s="4" t="s">
        <v>277</v>
      </c>
      <c r="C348" s="5">
        <f>SUM(C349:C352)</f>
        <v>960000</v>
      </c>
      <c r="D348" s="5">
        <f>SUM(D349:D352)</f>
        <v>960000</v>
      </c>
      <c r="E348" s="5">
        <f>SUM(E349:E352)</f>
        <v>960000</v>
      </c>
      <c r="H348" s="41">
        <f t="shared" si="28"/>
        <v>960000</v>
      </c>
    </row>
    <row r="349" spans="1:10" outlineLevel="3">
      <c r="A349" s="29"/>
      <c r="B349" s="28" t="s">
        <v>278</v>
      </c>
      <c r="C349" s="30">
        <v>920000</v>
      </c>
      <c r="D349" s="30">
        <f>C349</f>
        <v>920000</v>
      </c>
      <c r="E349" s="30">
        <f>D349</f>
        <v>920000</v>
      </c>
      <c r="H349" s="41">
        <f t="shared" si="28"/>
        <v>920000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30000</v>
      </c>
      <c r="D351" s="30">
        <f t="shared" si="33"/>
        <v>30000</v>
      </c>
      <c r="E351" s="30">
        <f t="shared" si="33"/>
        <v>30000</v>
      </c>
      <c r="H351" s="41">
        <f t="shared" si="28"/>
        <v>30000</v>
      </c>
    </row>
    <row r="352" spans="1:10" outlineLevel="3">
      <c r="A352" s="29"/>
      <c r="B352" s="28" t="s">
        <v>281</v>
      </c>
      <c r="C352" s="30">
        <v>10000</v>
      </c>
      <c r="D352" s="30">
        <f t="shared" si="33"/>
        <v>10000</v>
      </c>
      <c r="E352" s="30">
        <f t="shared" si="33"/>
        <v>10000</v>
      </c>
      <c r="H352" s="41">
        <f t="shared" si="28"/>
        <v>10000</v>
      </c>
    </row>
    <row r="353" spans="1:8" outlineLevel="2">
      <c r="A353" s="6">
        <v>2201</v>
      </c>
      <c r="B353" s="4" t="s">
        <v>282</v>
      </c>
      <c r="C353" s="5">
        <f>SUM(C354:C355)</f>
        <v>4000</v>
      </c>
      <c r="D353" s="5">
        <f>SUM(D354:D355)</f>
        <v>4000</v>
      </c>
      <c r="E353" s="5">
        <f>SUM(E354:E355)</f>
        <v>4000</v>
      </c>
      <c r="H353" s="41">
        <f t="shared" si="28"/>
        <v>4000</v>
      </c>
    </row>
    <row r="354" spans="1:8" outlineLevel="3">
      <c r="A354" s="29"/>
      <c r="B354" s="28" t="s">
        <v>42</v>
      </c>
      <c r="C354" s="30">
        <v>3000</v>
      </c>
      <c r="D354" s="30">
        <f t="shared" ref="D354:E356" si="34">C354</f>
        <v>3000</v>
      </c>
      <c r="E354" s="30">
        <f t="shared" si="34"/>
        <v>3000</v>
      </c>
      <c r="H354" s="41">
        <f t="shared" si="28"/>
        <v>3000</v>
      </c>
    </row>
    <row r="355" spans="1:8" outlineLevel="3">
      <c r="A355" s="29"/>
      <c r="B355" s="28" t="s">
        <v>283</v>
      </c>
      <c r="C355" s="30">
        <v>1000</v>
      </c>
      <c r="D355" s="30">
        <f t="shared" si="34"/>
        <v>1000</v>
      </c>
      <c r="E355" s="30">
        <f t="shared" si="34"/>
        <v>1000</v>
      </c>
      <c r="H355" s="41">
        <f t="shared" si="28"/>
        <v>1000</v>
      </c>
    </row>
    <row r="356" spans="1:8" outlineLevel="2">
      <c r="A356" s="6">
        <v>2201</v>
      </c>
      <c r="B356" s="4" t="s">
        <v>284</v>
      </c>
      <c r="C356" s="5">
        <v>12000</v>
      </c>
      <c r="D356" s="5">
        <f t="shared" si="34"/>
        <v>12000</v>
      </c>
      <c r="E356" s="5">
        <f t="shared" si="34"/>
        <v>12000</v>
      </c>
      <c r="H356" s="41">
        <f t="shared" si="28"/>
        <v>12000</v>
      </c>
    </row>
    <row r="357" spans="1:8" outlineLevel="2">
      <c r="A357" s="6">
        <v>2201</v>
      </c>
      <c r="B357" s="4" t="s">
        <v>285</v>
      </c>
      <c r="C357" s="5">
        <f>SUM(C358:C361)</f>
        <v>113000</v>
      </c>
      <c r="D357" s="5">
        <f>SUM(D358:D361)</f>
        <v>113000</v>
      </c>
      <c r="E357" s="5">
        <f>SUM(E358:E361)</f>
        <v>113000</v>
      </c>
      <c r="H357" s="41">
        <f t="shared" si="28"/>
        <v>113000</v>
      </c>
    </row>
    <row r="358" spans="1:8" outlineLevel="3">
      <c r="A358" s="29"/>
      <c r="B358" s="28" t="s">
        <v>286</v>
      </c>
      <c r="C358" s="30">
        <v>80000</v>
      </c>
      <c r="D358" s="30">
        <f>C358</f>
        <v>80000</v>
      </c>
      <c r="E358" s="30">
        <f>D358</f>
        <v>80000</v>
      </c>
      <c r="H358" s="41">
        <f t="shared" si="28"/>
        <v>80000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33000</v>
      </c>
      <c r="D360" s="30">
        <f t="shared" si="35"/>
        <v>33000</v>
      </c>
      <c r="E360" s="30">
        <f t="shared" si="35"/>
        <v>33000</v>
      </c>
      <c r="H360" s="41">
        <f t="shared" si="28"/>
        <v>33000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630000</v>
      </c>
      <c r="D362" s="5">
        <f>SUM(D363:D366)</f>
        <v>630000</v>
      </c>
      <c r="E362" s="5">
        <f>SUM(E363:E366)</f>
        <v>630000</v>
      </c>
      <c r="H362" s="41">
        <f t="shared" si="28"/>
        <v>630000</v>
      </c>
    </row>
    <row r="363" spans="1:8" outlineLevel="3">
      <c r="A363" s="29"/>
      <c r="B363" s="28" t="s">
        <v>291</v>
      </c>
      <c r="C363" s="30">
        <v>140000</v>
      </c>
      <c r="D363" s="30">
        <f>C363</f>
        <v>140000</v>
      </c>
      <c r="E363" s="30">
        <f>D363</f>
        <v>140000</v>
      </c>
      <c r="H363" s="41">
        <f t="shared" si="28"/>
        <v>140000</v>
      </c>
    </row>
    <row r="364" spans="1:8" outlineLevel="3">
      <c r="A364" s="29"/>
      <c r="B364" s="28" t="s">
        <v>292</v>
      </c>
      <c r="C364" s="30">
        <v>470000</v>
      </c>
      <c r="D364" s="30">
        <f t="shared" ref="D364:E366" si="36">C364</f>
        <v>470000</v>
      </c>
      <c r="E364" s="30">
        <f t="shared" si="36"/>
        <v>470000</v>
      </c>
      <c r="H364" s="41">
        <f t="shared" si="28"/>
        <v>470000</v>
      </c>
    </row>
    <row r="365" spans="1:8" outlineLevel="3">
      <c r="A365" s="29"/>
      <c r="B365" s="28" t="s">
        <v>293</v>
      </c>
      <c r="C365" s="30">
        <v>10000</v>
      </c>
      <c r="D365" s="30">
        <f t="shared" si="36"/>
        <v>10000</v>
      </c>
      <c r="E365" s="30">
        <f t="shared" si="36"/>
        <v>10000</v>
      </c>
      <c r="H365" s="41">
        <f t="shared" si="28"/>
        <v>10000</v>
      </c>
    </row>
    <row r="366" spans="1:8" outlineLevel="3">
      <c r="A366" s="29"/>
      <c r="B366" s="28" t="s">
        <v>294</v>
      </c>
      <c r="C366" s="30">
        <v>10000</v>
      </c>
      <c r="D366" s="30">
        <f t="shared" si="36"/>
        <v>10000</v>
      </c>
      <c r="E366" s="30">
        <f t="shared" si="36"/>
        <v>10000</v>
      </c>
      <c r="H366" s="41">
        <f t="shared" si="28"/>
        <v>10000</v>
      </c>
    </row>
    <row r="367" spans="1:8" outlineLevel="2">
      <c r="A367" s="6">
        <v>2201</v>
      </c>
      <c r="B367" s="4" t="s">
        <v>43</v>
      </c>
      <c r="C367" s="5">
        <v>25000</v>
      </c>
      <c r="D367" s="5">
        <f>C367</f>
        <v>25000</v>
      </c>
      <c r="E367" s="5">
        <f>D367</f>
        <v>25000</v>
      </c>
      <c r="H367" s="41">
        <f t="shared" si="28"/>
        <v>25000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40000</v>
      </c>
      <c r="D371" s="5">
        <f t="shared" si="37"/>
        <v>40000</v>
      </c>
      <c r="E371" s="5">
        <f t="shared" si="37"/>
        <v>40000</v>
      </c>
      <c r="H371" s="41">
        <f t="shared" si="28"/>
        <v>40000</v>
      </c>
    </row>
    <row r="372" spans="1:8" outlineLevel="2">
      <c r="A372" s="6">
        <v>2201</v>
      </c>
      <c r="B372" s="4" t="s">
        <v>45</v>
      </c>
      <c r="C372" s="5">
        <v>100000</v>
      </c>
      <c r="D372" s="5">
        <f t="shared" si="37"/>
        <v>100000</v>
      </c>
      <c r="E372" s="5">
        <f t="shared" si="37"/>
        <v>100000</v>
      </c>
      <c r="H372" s="41">
        <f t="shared" si="28"/>
        <v>100000</v>
      </c>
    </row>
    <row r="373" spans="1:8" outlineLevel="2" collapsed="1">
      <c r="A373" s="6">
        <v>2201</v>
      </c>
      <c r="B373" s="4" t="s">
        <v>298</v>
      </c>
      <c r="C373" s="5">
        <f>SUM(C374:C375)</f>
        <v>2000</v>
      </c>
      <c r="D373" s="5">
        <f>SUM(D374:D375)</f>
        <v>2000</v>
      </c>
      <c r="E373" s="5">
        <f>SUM(E374:E375)</f>
        <v>2000</v>
      </c>
      <c r="H373" s="41">
        <f t="shared" si="28"/>
        <v>2000</v>
      </c>
    </row>
    <row r="374" spans="1:8" outlineLevel="3">
      <c r="A374" s="29"/>
      <c r="B374" s="28" t="s">
        <v>299</v>
      </c>
      <c r="C374" s="30">
        <v>2000</v>
      </c>
      <c r="D374" s="30">
        <f t="shared" ref="D374:E377" si="38">C374</f>
        <v>2000</v>
      </c>
      <c r="E374" s="30">
        <f t="shared" si="38"/>
        <v>2000</v>
      </c>
      <c r="H374" s="41">
        <f t="shared" si="28"/>
        <v>2000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10000</v>
      </c>
      <c r="D376" s="5">
        <f t="shared" si="38"/>
        <v>10000</v>
      </c>
      <c r="E376" s="5">
        <f t="shared" si="38"/>
        <v>10000</v>
      </c>
      <c r="H376" s="41">
        <f t="shared" si="28"/>
        <v>10000</v>
      </c>
    </row>
    <row r="377" spans="1:8" outlineLevel="2" collapsed="1">
      <c r="A377" s="6">
        <v>2201</v>
      </c>
      <c r="B377" s="4" t="s">
        <v>302</v>
      </c>
      <c r="C377" s="5">
        <v>12000</v>
      </c>
      <c r="D377" s="5">
        <f t="shared" si="38"/>
        <v>12000</v>
      </c>
      <c r="E377" s="5">
        <f t="shared" si="38"/>
        <v>12000</v>
      </c>
      <c r="H377" s="41">
        <f t="shared" si="28"/>
        <v>12000</v>
      </c>
    </row>
    <row r="378" spans="1:8" outlineLevel="2">
      <c r="A378" s="6">
        <v>2201</v>
      </c>
      <c r="B378" s="4" t="s">
        <v>303</v>
      </c>
      <c r="C378" s="5">
        <f>SUM(C379:C381)</f>
        <v>70000</v>
      </c>
      <c r="D378" s="5">
        <f>SUM(D379:D381)</f>
        <v>70000</v>
      </c>
      <c r="E378" s="5">
        <f>SUM(E379:E381)</f>
        <v>70000</v>
      </c>
      <c r="H378" s="41">
        <f t="shared" si="28"/>
        <v>70000</v>
      </c>
    </row>
    <row r="379" spans="1:8" outlineLevel="3">
      <c r="A379" s="29"/>
      <c r="B379" s="28" t="s">
        <v>46</v>
      </c>
      <c r="C379" s="30">
        <v>40000</v>
      </c>
      <c r="D379" s="30">
        <f t="shared" ref="D379:E381" si="39">C379</f>
        <v>40000</v>
      </c>
      <c r="E379" s="30">
        <f t="shared" si="39"/>
        <v>40000</v>
      </c>
      <c r="H379" s="41">
        <f t="shared" si="28"/>
        <v>40000</v>
      </c>
    </row>
    <row r="380" spans="1:8" outlineLevel="3">
      <c r="A380" s="29"/>
      <c r="B380" s="28" t="s">
        <v>113</v>
      </c>
      <c r="C380" s="30">
        <v>10000</v>
      </c>
      <c r="D380" s="30">
        <f t="shared" si="39"/>
        <v>10000</v>
      </c>
      <c r="E380" s="30">
        <f t="shared" si="39"/>
        <v>10000</v>
      </c>
      <c r="H380" s="41">
        <f t="shared" si="28"/>
        <v>10000</v>
      </c>
    </row>
    <row r="381" spans="1:8" outlineLevel="3">
      <c r="A381" s="29"/>
      <c r="B381" s="28" t="s">
        <v>47</v>
      </c>
      <c r="C381" s="30">
        <v>20000</v>
      </c>
      <c r="D381" s="30">
        <f t="shared" si="39"/>
        <v>20000</v>
      </c>
      <c r="E381" s="30">
        <f t="shared" si="39"/>
        <v>20000</v>
      </c>
      <c r="H381" s="41">
        <f t="shared" si="28"/>
        <v>20000</v>
      </c>
    </row>
    <row r="382" spans="1:8" outlineLevel="2">
      <c r="A382" s="6">
        <v>2201</v>
      </c>
      <c r="B382" s="4" t="s">
        <v>114</v>
      </c>
      <c r="C382" s="5">
        <f>SUM(C383:C387)</f>
        <v>13100</v>
      </c>
      <c r="D382" s="5">
        <f>SUM(D383:D387)</f>
        <v>13100</v>
      </c>
      <c r="E382" s="5">
        <f>SUM(E383:E387)</f>
        <v>13100</v>
      </c>
      <c r="H382" s="41">
        <f t="shared" si="28"/>
        <v>13100</v>
      </c>
    </row>
    <row r="383" spans="1:8" outlineLevel="3">
      <c r="A383" s="29"/>
      <c r="B383" s="28" t="s">
        <v>304</v>
      </c>
      <c r="C383" s="30">
        <v>4000</v>
      </c>
      <c r="D383" s="30">
        <f>C383</f>
        <v>4000</v>
      </c>
      <c r="E383" s="30">
        <f>D383</f>
        <v>4000</v>
      </c>
      <c r="H383" s="41">
        <f t="shared" si="28"/>
        <v>4000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>
        <v>100</v>
      </c>
      <c r="D385" s="30">
        <f t="shared" si="40"/>
        <v>100</v>
      </c>
      <c r="E385" s="30">
        <f t="shared" si="40"/>
        <v>100</v>
      </c>
      <c r="H385" s="41">
        <f t="shared" si="28"/>
        <v>100</v>
      </c>
    </row>
    <row r="386" spans="1:8" outlineLevel="3">
      <c r="A386" s="29"/>
      <c r="B386" s="28" t="s">
        <v>307</v>
      </c>
      <c r="C386" s="30">
        <v>6000</v>
      </c>
      <c r="D386" s="30">
        <f t="shared" si="40"/>
        <v>6000</v>
      </c>
      <c r="E386" s="30">
        <f t="shared" si="40"/>
        <v>6000</v>
      </c>
      <c r="H386" s="41">
        <f t="shared" ref="H386:H449" si="41">C386</f>
        <v>6000</v>
      </c>
    </row>
    <row r="387" spans="1:8" outlineLevel="3">
      <c r="A387" s="29"/>
      <c r="B387" s="28" t="s">
        <v>308</v>
      </c>
      <c r="C387" s="30">
        <v>3000</v>
      </c>
      <c r="D387" s="30">
        <f t="shared" si="40"/>
        <v>3000</v>
      </c>
      <c r="E387" s="30">
        <f t="shared" si="40"/>
        <v>3000</v>
      </c>
      <c r="H387" s="41">
        <f t="shared" si="41"/>
        <v>3000</v>
      </c>
    </row>
    <row r="388" spans="1:8" outlineLevel="2">
      <c r="A388" s="6">
        <v>2201</v>
      </c>
      <c r="B388" s="4" t="s">
        <v>309</v>
      </c>
      <c r="C388" s="5">
        <f>SUM(C389:C390)</f>
        <v>15000</v>
      </c>
      <c r="D388" s="5">
        <f>SUM(D389:D390)</f>
        <v>15000</v>
      </c>
      <c r="E388" s="5">
        <f>SUM(E389:E390)</f>
        <v>15000</v>
      </c>
      <c r="H388" s="41">
        <f t="shared" si="41"/>
        <v>15000</v>
      </c>
    </row>
    <row r="389" spans="1:8" outlineLevel="3">
      <c r="A389" s="29"/>
      <c r="B389" s="28" t="s">
        <v>48</v>
      </c>
      <c r="C389" s="30">
        <v>10000</v>
      </c>
      <c r="D389" s="30">
        <f t="shared" ref="D389:E391" si="42">C389</f>
        <v>10000</v>
      </c>
      <c r="E389" s="30">
        <f t="shared" si="42"/>
        <v>10000</v>
      </c>
      <c r="H389" s="41">
        <f t="shared" si="41"/>
        <v>10000</v>
      </c>
    </row>
    <row r="390" spans="1:8" outlineLevel="3">
      <c r="A390" s="29"/>
      <c r="B390" s="28" t="s">
        <v>310</v>
      </c>
      <c r="C390" s="30">
        <v>5000</v>
      </c>
      <c r="D390" s="30">
        <f t="shared" si="42"/>
        <v>5000</v>
      </c>
      <c r="E390" s="30">
        <f t="shared" si="42"/>
        <v>5000</v>
      </c>
      <c r="H390" s="41">
        <f t="shared" si="41"/>
        <v>5000</v>
      </c>
    </row>
    <row r="391" spans="1:8" outlineLevel="2">
      <c r="A391" s="6">
        <v>2201</v>
      </c>
      <c r="B391" s="4" t="s">
        <v>311</v>
      </c>
      <c r="C391" s="5">
        <v>5000</v>
      </c>
      <c r="D391" s="5">
        <f t="shared" si="42"/>
        <v>5000</v>
      </c>
      <c r="E391" s="5">
        <f t="shared" si="42"/>
        <v>5000</v>
      </c>
      <c r="H391" s="41">
        <f t="shared" si="41"/>
        <v>5000</v>
      </c>
    </row>
    <row r="392" spans="1:8" outlineLevel="2" collapsed="1">
      <c r="A392" s="6">
        <v>2201</v>
      </c>
      <c r="B392" s="4" t="s">
        <v>312</v>
      </c>
      <c r="C392" s="5">
        <f>SUM(C393:C394)</f>
        <v>285000</v>
      </c>
      <c r="D392" s="5">
        <f>SUM(D393:D394)</f>
        <v>285000</v>
      </c>
      <c r="E392" s="5">
        <f>SUM(E393:E394)</f>
        <v>285000</v>
      </c>
      <c r="H392" s="41">
        <f t="shared" si="41"/>
        <v>285000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285000</v>
      </c>
      <c r="D394" s="30">
        <f>C394</f>
        <v>285000</v>
      </c>
      <c r="E394" s="30">
        <f>D394</f>
        <v>285000</v>
      </c>
      <c r="H394" s="41">
        <f t="shared" si="41"/>
        <v>285000</v>
      </c>
    </row>
    <row r="395" spans="1:8" outlineLevel="2">
      <c r="A395" s="6">
        <v>2201</v>
      </c>
      <c r="B395" s="4" t="s">
        <v>115</v>
      </c>
      <c r="C395" s="5">
        <f>SUM(C396:C397)</f>
        <v>2000</v>
      </c>
      <c r="D395" s="5">
        <f>SUM(D396:D397)</f>
        <v>2000</v>
      </c>
      <c r="E395" s="5">
        <f>SUM(E396:E397)</f>
        <v>2000</v>
      </c>
      <c r="H395" s="41">
        <f t="shared" si="41"/>
        <v>2000</v>
      </c>
    </row>
    <row r="396" spans="1:8" outlineLevel="3">
      <c r="A396" s="29"/>
      <c r="B396" s="28" t="s">
        <v>315</v>
      </c>
      <c r="C396" s="30">
        <v>2000</v>
      </c>
      <c r="D396" s="30">
        <f t="shared" ref="D396:E398" si="43">C396</f>
        <v>2000</v>
      </c>
      <c r="E396" s="30">
        <f t="shared" si="43"/>
        <v>2000</v>
      </c>
      <c r="H396" s="41">
        <f t="shared" si="41"/>
        <v>2000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6000</v>
      </c>
      <c r="D398" s="5">
        <f t="shared" si="43"/>
        <v>6000</v>
      </c>
      <c r="E398" s="5">
        <f t="shared" si="43"/>
        <v>6000</v>
      </c>
      <c r="H398" s="41">
        <f t="shared" si="41"/>
        <v>6000</v>
      </c>
    </row>
    <row r="399" spans="1:8" outlineLevel="2" collapsed="1">
      <c r="A399" s="6">
        <v>2201</v>
      </c>
      <c r="B399" s="4" t="s">
        <v>116</v>
      </c>
      <c r="C399" s="5">
        <f>SUM(C400:C403)</f>
        <v>5000</v>
      </c>
      <c r="D399" s="5">
        <f>SUM(D400:D403)</f>
        <v>5000</v>
      </c>
      <c r="E399" s="5">
        <f>SUM(E400:E403)</f>
        <v>5000</v>
      </c>
      <c r="H399" s="41">
        <f t="shared" si="41"/>
        <v>5000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5000</v>
      </c>
      <c r="D402" s="30">
        <f t="shared" si="44"/>
        <v>5000</v>
      </c>
      <c r="E402" s="30">
        <f t="shared" si="44"/>
        <v>5000</v>
      </c>
      <c r="H402" s="41">
        <f t="shared" si="41"/>
        <v>5000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32000</v>
      </c>
      <c r="D404" s="5">
        <f>SUM(D405:D406)</f>
        <v>32000</v>
      </c>
      <c r="E404" s="5">
        <f>SUM(E405:E406)</f>
        <v>32000</v>
      </c>
      <c r="H404" s="41">
        <f t="shared" si="41"/>
        <v>32000</v>
      </c>
    </row>
    <row r="405" spans="1:8" outlineLevel="3">
      <c r="A405" s="29"/>
      <c r="B405" s="28" t="s">
        <v>323</v>
      </c>
      <c r="C405" s="30">
        <v>10000</v>
      </c>
      <c r="D405" s="30">
        <f t="shared" ref="D405:E408" si="45">C405</f>
        <v>10000</v>
      </c>
      <c r="E405" s="30">
        <f t="shared" si="45"/>
        <v>10000</v>
      </c>
      <c r="H405" s="41">
        <f t="shared" si="41"/>
        <v>10000</v>
      </c>
    </row>
    <row r="406" spans="1:8" outlineLevel="3">
      <c r="A406" s="29"/>
      <c r="B406" s="28" t="s">
        <v>324</v>
      </c>
      <c r="C406" s="30">
        <v>22000</v>
      </c>
      <c r="D406" s="30">
        <f t="shared" si="45"/>
        <v>22000</v>
      </c>
      <c r="E406" s="30">
        <f t="shared" si="45"/>
        <v>22000</v>
      </c>
      <c r="H406" s="41">
        <f t="shared" si="41"/>
        <v>22000</v>
      </c>
    </row>
    <row r="407" spans="1:8" outlineLevel="2">
      <c r="A407" s="6">
        <v>2201</v>
      </c>
      <c r="B407" s="4" t="s">
        <v>325</v>
      </c>
      <c r="C407" s="5">
        <v>2000</v>
      </c>
      <c r="D407" s="5">
        <f t="shared" si="45"/>
        <v>2000</v>
      </c>
      <c r="E407" s="5">
        <f t="shared" si="45"/>
        <v>2000</v>
      </c>
      <c r="H407" s="41">
        <f t="shared" si="41"/>
        <v>2000</v>
      </c>
    </row>
    <row r="408" spans="1:8" outlineLevel="2" collapsed="1">
      <c r="A408" s="6">
        <v>2201</v>
      </c>
      <c r="B408" s="4" t="s">
        <v>326</v>
      </c>
      <c r="C408" s="5">
        <v>2000</v>
      </c>
      <c r="D408" s="5">
        <f t="shared" si="45"/>
        <v>2000</v>
      </c>
      <c r="E408" s="5">
        <f t="shared" si="45"/>
        <v>2000</v>
      </c>
      <c r="H408" s="41">
        <f t="shared" si="41"/>
        <v>2000</v>
      </c>
    </row>
    <row r="409" spans="1:8" outlineLevel="2" collapsed="1">
      <c r="A409" s="6">
        <v>2201</v>
      </c>
      <c r="B409" s="4" t="s">
        <v>327</v>
      </c>
      <c r="C409" s="5">
        <f>SUM(C410:C411)</f>
        <v>15000</v>
      </c>
      <c r="D409" s="5">
        <f>SUM(D410:D411)</f>
        <v>15000</v>
      </c>
      <c r="E409" s="5">
        <f>SUM(E410:E411)</f>
        <v>15000</v>
      </c>
      <c r="H409" s="41">
        <f t="shared" si="41"/>
        <v>15000</v>
      </c>
    </row>
    <row r="410" spans="1:8" outlineLevel="3" collapsed="1">
      <c r="A410" s="29"/>
      <c r="B410" s="28" t="s">
        <v>49</v>
      </c>
      <c r="C410" s="30">
        <v>15000</v>
      </c>
      <c r="D410" s="30">
        <f>C410</f>
        <v>15000</v>
      </c>
      <c r="E410" s="30">
        <f>D410</f>
        <v>15000</v>
      </c>
      <c r="H410" s="41">
        <f t="shared" si="41"/>
        <v>15000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60000</v>
      </c>
      <c r="D412" s="5">
        <f>SUM(D413:D414)</f>
        <v>60000</v>
      </c>
      <c r="E412" s="5">
        <f>SUM(E413:E414)</f>
        <v>60000</v>
      </c>
      <c r="H412" s="41">
        <f t="shared" si="41"/>
        <v>60000</v>
      </c>
    </row>
    <row r="413" spans="1:8" outlineLevel="3" collapsed="1">
      <c r="A413" s="29"/>
      <c r="B413" s="28" t="s">
        <v>328</v>
      </c>
      <c r="C413" s="30">
        <v>20000</v>
      </c>
      <c r="D413" s="30">
        <f t="shared" ref="D413:E415" si="46">C413</f>
        <v>20000</v>
      </c>
      <c r="E413" s="30">
        <f t="shared" si="46"/>
        <v>20000</v>
      </c>
      <c r="H413" s="41">
        <f t="shared" si="41"/>
        <v>20000</v>
      </c>
    </row>
    <row r="414" spans="1:8" outlineLevel="3">
      <c r="A414" s="29"/>
      <c r="B414" s="28" t="s">
        <v>329</v>
      </c>
      <c r="C414" s="30">
        <v>40000</v>
      </c>
      <c r="D414" s="30">
        <f t="shared" si="46"/>
        <v>40000</v>
      </c>
      <c r="E414" s="30">
        <f t="shared" si="46"/>
        <v>40000</v>
      </c>
      <c r="H414" s="41">
        <f t="shared" si="41"/>
        <v>40000</v>
      </c>
    </row>
    <row r="415" spans="1:8" outlineLevel="2">
      <c r="A415" s="6">
        <v>2201</v>
      </c>
      <c r="B415" s="4" t="s">
        <v>118</v>
      </c>
      <c r="C415" s="5">
        <v>4000</v>
      </c>
      <c r="D415" s="5">
        <f t="shared" si="46"/>
        <v>4000</v>
      </c>
      <c r="E415" s="5">
        <f t="shared" si="46"/>
        <v>4000</v>
      </c>
      <c r="H415" s="41">
        <f t="shared" si="41"/>
        <v>4000</v>
      </c>
    </row>
    <row r="416" spans="1:8" outlineLevel="2" collapsed="1">
      <c r="A416" s="6">
        <v>2201</v>
      </c>
      <c r="B416" s="4" t="s">
        <v>332</v>
      </c>
      <c r="C416" s="5">
        <f>SUM(C417:C418)</f>
        <v>10000</v>
      </c>
      <c r="D416" s="5">
        <f>SUM(D417:D418)</f>
        <v>10000</v>
      </c>
      <c r="E416" s="5">
        <f>SUM(E417:E418)</f>
        <v>10000</v>
      </c>
      <c r="H416" s="41">
        <f t="shared" si="41"/>
        <v>10000</v>
      </c>
    </row>
    <row r="417" spans="1:8" outlineLevel="3" collapsed="1">
      <c r="A417" s="29"/>
      <c r="B417" s="28" t="s">
        <v>330</v>
      </c>
      <c r="C417" s="30">
        <v>8000</v>
      </c>
      <c r="D417" s="30">
        <f t="shared" ref="D417:E421" si="47">C417</f>
        <v>8000</v>
      </c>
      <c r="E417" s="30">
        <f t="shared" si="47"/>
        <v>8000</v>
      </c>
      <c r="H417" s="41">
        <f t="shared" si="41"/>
        <v>8000</v>
      </c>
    </row>
    <row r="418" spans="1:8" outlineLevel="3">
      <c r="A418" s="29"/>
      <c r="B418" s="28" t="s">
        <v>331</v>
      </c>
      <c r="C418" s="30">
        <v>2000</v>
      </c>
      <c r="D418" s="30">
        <f t="shared" si="47"/>
        <v>2000</v>
      </c>
      <c r="E418" s="30">
        <f t="shared" si="47"/>
        <v>2000</v>
      </c>
      <c r="H418" s="41">
        <f t="shared" si="41"/>
        <v>2000</v>
      </c>
    </row>
    <row r="419" spans="1:8" outlineLevel="2">
      <c r="A419" s="6">
        <v>2201</v>
      </c>
      <c r="B419" s="4" t="s">
        <v>333</v>
      </c>
      <c r="C419" s="5">
        <v>10000</v>
      </c>
      <c r="D419" s="5">
        <f t="shared" si="47"/>
        <v>10000</v>
      </c>
      <c r="E419" s="5">
        <f t="shared" si="47"/>
        <v>10000</v>
      </c>
      <c r="H419" s="41">
        <f t="shared" si="41"/>
        <v>10000</v>
      </c>
    </row>
    <row r="420" spans="1:8" outlineLevel="2">
      <c r="A420" s="6">
        <v>2201</v>
      </c>
      <c r="B420" s="4" t="s">
        <v>334</v>
      </c>
      <c r="C420" s="5">
        <v>3000</v>
      </c>
      <c r="D420" s="5">
        <f t="shared" si="47"/>
        <v>3000</v>
      </c>
      <c r="E420" s="5">
        <f t="shared" si="47"/>
        <v>3000</v>
      </c>
      <c r="H420" s="41">
        <f t="shared" si="41"/>
        <v>3000</v>
      </c>
    </row>
    <row r="421" spans="1:8" outlineLevel="2" collapsed="1">
      <c r="A421" s="6">
        <v>2201</v>
      </c>
      <c r="B421" s="4" t="s">
        <v>335</v>
      </c>
      <c r="C421" s="5">
        <v>2000</v>
      </c>
      <c r="D421" s="5">
        <f t="shared" si="47"/>
        <v>2000</v>
      </c>
      <c r="E421" s="5">
        <f t="shared" si="47"/>
        <v>2000</v>
      </c>
      <c r="H421" s="41">
        <f t="shared" si="41"/>
        <v>2000</v>
      </c>
    </row>
    <row r="422" spans="1:8" outlineLevel="2" collapsed="1">
      <c r="A422" s="6">
        <v>2201</v>
      </c>
      <c r="B422" s="4" t="s">
        <v>119</v>
      </c>
      <c r="C422" s="5">
        <f>SUM(C423:C428)</f>
        <v>57800</v>
      </c>
      <c r="D422" s="5">
        <f>SUM(D423:D428)</f>
        <v>57800</v>
      </c>
      <c r="E422" s="5">
        <f>SUM(E423:E428)</f>
        <v>57800</v>
      </c>
      <c r="H422" s="41">
        <f t="shared" si="41"/>
        <v>57800</v>
      </c>
    </row>
    <row r="423" spans="1:8" outlineLevel="3">
      <c r="A423" s="29"/>
      <c r="B423" s="28" t="s">
        <v>336</v>
      </c>
      <c r="C423" s="30"/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1000</v>
      </c>
      <c r="D424" s="30">
        <f t="shared" ref="D424:E428" si="48">C424</f>
        <v>1000</v>
      </c>
      <c r="E424" s="30">
        <f t="shared" si="48"/>
        <v>1000</v>
      </c>
      <c r="H424" s="41">
        <f t="shared" si="41"/>
        <v>1000</v>
      </c>
    </row>
    <row r="425" spans="1:8" outlineLevel="3">
      <c r="A425" s="29"/>
      <c r="B425" s="28" t="s">
        <v>338</v>
      </c>
      <c r="C425" s="30">
        <v>1800</v>
      </c>
      <c r="D425" s="30">
        <f t="shared" si="48"/>
        <v>1800</v>
      </c>
      <c r="E425" s="30">
        <f t="shared" si="48"/>
        <v>1800</v>
      </c>
      <c r="H425" s="41">
        <f t="shared" si="41"/>
        <v>1800</v>
      </c>
    </row>
    <row r="426" spans="1:8" outlineLevel="3">
      <c r="A426" s="29"/>
      <c r="B426" s="28" t="s">
        <v>339</v>
      </c>
      <c r="C426" s="30">
        <v>35000</v>
      </c>
      <c r="D426" s="30">
        <f t="shared" si="48"/>
        <v>35000</v>
      </c>
      <c r="E426" s="30">
        <f t="shared" si="48"/>
        <v>35000</v>
      </c>
      <c r="H426" s="41">
        <f t="shared" si="41"/>
        <v>35000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20000</v>
      </c>
      <c r="D428" s="30">
        <f t="shared" si="48"/>
        <v>20000</v>
      </c>
      <c r="E428" s="30">
        <f t="shared" si="48"/>
        <v>20000</v>
      </c>
      <c r="H428" s="41">
        <f t="shared" si="41"/>
        <v>20000</v>
      </c>
    </row>
    <row r="429" spans="1:8" outlineLevel="2">
      <c r="A429" s="6">
        <v>2201</v>
      </c>
      <c r="B429" s="4" t="s">
        <v>342</v>
      </c>
      <c r="C429" s="5">
        <f>SUM(C430:C442)</f>
        <v>990000</v>
      </c>
      <c r="D429" s="5">
        <f>SUM(D430:D442)</f>
        <v>990000</v>
      </c>
      <c r="E429" s="5">
        <f>SUM(E430:E442)</f>
        <v>990000</v>
      </c>
      <c r="H429" s="41">
        <f t="shared" si="41"/>
        <v>990000</v>
      </c>
    </row>
    <row r="430" spans="1:8" outlineLevel="3">
      <c r="A430" s="29"/>
      <c r="B430" s="28" t="s">
        <v>343</v>
      </c>
      <c r="C430" s="30">
        <v>130000</v>
      </c>
      <c r="D430" s="30">
        <f>C430</f>
        <v>130000</v>
      </c>
      <c r="E430" s="30">
        <f>D430</f>
        <v>130000</v>
      </c>
      <c r="H430" s="41">
        <f t="shared" si="41"/>
        <v>130000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>
        <v>200000</v>
      </c>
      <c r="D432" s="30">
        <f t="shared" si="49"/>
        <v>200000</v>
      </c>
      <c r="E432" s="30">
        <f t="shared" si="49"/>
        <v>200000</v>
      </c>
      <c r="H432" s="41">
        <f t="shared" si="41"/>
        <v>200000</v>
      </c>
    </row>
    <row r="433" spans="1:8" outlineLevel="3">
      <c r="A433" s="29"/>
      <c r="B433" s="28" t="s">
        <v>346</v>
      </c>
      <c r="C433" s="30">
        <v>14000</v>
      </c>
      <c r="D433" s="30">
        <f t="shared" si="49"/>
        <v>14000</v>
      </c>
      <c r="E433" s="30">
        <f t="shared" si="49"/>
        <v>14000</v>
      </c>
      <c r="H433" s="41">
        <f t="shared" si="41"/>
        <v>14000</v>
      </c>
    </row>
    <row r="434" spans="1:8" outlineLevel="3">
      <c r="A434" s="29"/>
      <c r="B434" s="28" t="s">
        <v>347</v>
      </c>
      <c r="C434" s="30">
        <v>10000</v>
      </c>
      <c r="D434" s="30">
        <f t="shared" si="49"/>
        <v>10000</v>
      </c>
      <c r="E434" s="30">
        <f t="shared" si="49"/>
        <v>10000</v>
      </c>
      <c r="H434" s="41">
        <f t="shared" si="41"/>
        <v>10000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20000</v>
      </c>
      <c r="D439" s="30">
        <f t="shared" si="49"/>
        <v>20000</v>
      </c>
      <c r="E439" s="30">
        <f t="shared" si="49"/>
        <v>20000</v>
      </c>
      <c r="H439" s="41">
        <f t="shared" si="41"/>
        <v>20000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136000</v>
      </c>
      <c r="D441" s="30">
        <f t="shared" si="49"/>
        <v>136000</v>
      </c>
      <c r="E441" s="30">
        <f t="shared" si="49"/>
        <v>136000</v>
      </c>
      <c r="H441" s="41">
        <f t="shared" si="41"/>
        <v>136000</v>
      </c>
    </row>
    <row r="442" spans="1:8" outlineLevel="3">
      <c r="A442" s="29"/>
      <c r="B442" s="28" t="s">
        <v>355</v>
      </c>
      <c r="C442" s="30">
        <v>480000</v>
      </c>
      <c r="D442" s="30">
        <f t="shared" si="49"/>
        <v>480000</v>
      </c>
      <c r="E442" s="30">
        <f t="shared" si="49"/>
        <v>480000</v>
      </c>
      <c r="H442" s="41">
        <f t="shared" si="41"/>
        <v>480000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3" t="s">
        <v>357</v>
      </c>
      <c r="B444" s="184"/>
      <c r="C444" s="32">
        <f>C445+C454+C455+C459+C462+C463+C468+C474+C477+C480+C481+C450</f>
        <v>1684100</v>
      </c>
      <c r="D444" s="32">
        <f>D445+D454+D455+D459+D462+D463+D468+D474+D477+D480+D481+D450</f>
        <v>1684100</v>
      </c>
      <c r="E444" s="32">
        <f>E445+E454+E455+E459+E462+E463+E468+E474+E477+E480+E481+E450</f>
        <v>1684100</v>
      </c>
      <c r="H444" s="41">
        <f t="shared" si="41"/>
        <v>1684100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339100</v>
      </c>
      <c r="D445" s="5">
        <f>SUM(D446:D449)</f>
        <v>339100</v>
      </c>
      <c r="E445" s="5">
        <f>SUM(E446:E449)</f>
        <v>339100</v>
      </c>
      <c r="H445" s="41">
        <f t="shared" si="41"/>
        <v>339100</v>
      </c>
    </row>
    <row r="446" spans="1:8" ht="15" customHeight="1" outlineLevel="3">
      <c r="A446" s="28"/>
      <c r="B446" s="28" t="s">
        <v>359</v>
      </c>
      <c r="C446" s="30">
        <v>3000</v>
      </c>
      <c r="D446" s="30">
        <f>C446</f>
        <v>3000</v>
      </c>
      <c r="E446" s="30">
        <f>D446</f>
        <v>3000</v>
      </c>
      <c r="H446" s="41">
        <f t="shared" si="41"/>
        <v>3000</v>
      </c>
    </row>
    <row r="447" spans="1:8" ht="15" customHeight="1" outlineLevel="3">
      <c r="A447" s="28"/>
      <c r="B447" s="28" t="s">
        <v>360</v>
      </c>
      <c r="C447" s="30">
        <v>41100</v>
      </c>
      <c r="D447" s="30">
        <f t="shared" ref="D447:E449" si="50">C447</f>
        <v>41100</v>
      </c>
      <c r="E447" s="30">
        <f t="shared" si="50"/>
        <v>41100</v>
      </c>
      <c r="H447" s="41">
        <f t="shared" si="41"/>
        <v>41100</v>
      </c>
    </row>
    <row r="448" spans="1:8" ht="15" customHeight="1" outlineLevel="3">
      <c r="A448" s="28"/>
      <c r="B448" s="28" t="s">
        <v>361</v>
      </c>
      <c r="C448" s="30">
        <v>15000</v>
      </c>
      <c r="D448" s="30">
        <f t="shared" si="50"/>
        <v>15000</v>
      </c>
      <c r="E448" s="30">
        <f t="shared" si="50"/>
        <v>15000</v>
      </c>
      <c r="H448" s="41">
        <f t="shared" si="41"/>
        <v>15000</v>
      </c>
    </row>
    <row r="449" spans="1:8" ht="15" customHeight="1" outlineLevel="3">
      <c r="A449" s="28"/>
      <c r="B449" s="28" t="s">
        <v>362</v>
      </c>
      <c r="C449" s="30">
        <v>280000</v>
      </c>
      <c r="D449" s="30">
        <f t="shared" si="50"/>
        <v>280000</v>
      </c>
      <c r="E449" s="30">
        <f t="shared" si="50"/>
        <v>280000</v>
      </c>
      <c r="H449" s="41">
        <f t="shared" si="41"/>
        <v>280000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840000</v>
      </c>
      <c r="D450" s="5">
        <f>SUM(D451:D453)</f>
        <v>840000</v>
      </c>
      <c r="E450" s="5">
        <f>SUM(E451:E453)</f>
        <v>840000</v>
      </c>
      <c r="H450" s="41">
        <f t="shared" ref="H450:H513" si="51">C450</f>
        <v>840000</v>
      </c>
    </row>
    <row r="451" spans="1:8" ht="15" customHeight="1" outlineLevel="3">
      <c r="A451" s="28"/>
      <c r="B451" s="28" t="s">
        <v>364</v>
      </c>
      <c r="C451" s="30">
        <v>800000</v>
      </c>
      <c r="D451" s="30">
        <f t="shared" ref="D451:E454" si="52">C451</f>
        <v>800000</v>
      </c>
      <c r="E451" s="30">
        <f t="shared" si="52"/>
        <v>800000</v>
      </c>
      <c r="H451" s="41">
        <f t="shared" si="51"/>
        <v>800000</v>
      </c>
    </row>
    <row r="452" spans="1:8" ht="15" customHeight="1" outlineLevel="3">
      <c r="A452" s="28"/>
      <c r="B452" s="28" t="s">
        <v>365</v>
      </c>
      <c r="C452" s="30">
        <v>40000</v>
      </c>
      <c r="D452" s="30">
        <f t="shared" si="52"/>
        <v>40000</v>
      </c>
      <c r="E452" s="30">
        <f t="shared" si="52"/>
        <v>40000</v>
      </c>
      <c r="H452" s="41">
        <f t="shared" si="51"/>
        <v>40000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140000</v>
      </c>
      <c r="D454" s="5">
        <f t="shared" si="52"/>
        <v>140000</v>
      </c>
      <c r="E454" s="5">
        <f t="shared" si="52"/>
        <v>140000</v>
      </c>
      <c r="H454" s="41">
        <f t="shared" si="51"/>
        <v>140000</v>
      </c>
    </row>
    <row r="455" spans="1:8" outlineLevel="2">
      <c r="A455" s="6">
        <v>2202</v>
      </c>
      <c r="B455" s="4" t="s">
        <v>120</v>
      </c>
      <c r="C455" s="5">
        <f>SUM(C456:C458)</f>
        <v>100000</v>
      </c>
      <c r="D455" s="5">
        <f>SUM(D456:D458)</f>
        <v>100000</v>
      </c>
      <c r="E455" s="5">
        <f>SUM(E456:E458)</f>
        <v>100000</v>
      </c>
      <c r="H455" s="41">
        <f t="shared" si="51"/>
        <v>100000</v>
      </c>
    </row>
    <row r="456" spans="1:8" ht="15" customHeight="1" outlineLevel="3">
      <c r="A456" s="28"/>
      <c r="B456" s="28" t="s">
        <v>367</v>
      </c>
      <c r="C456" s="30">
        <v>80000</v>
      </c>
      <c r="D456" s="30">
        <f t="shared" ref="D456:E458" si="53">C456</f>
        <v>80000</v>
      </c>
      <c r="E456" s="30">
        <f t="shared" si="53"/>
        <v>80000</v>
      </c>
      <c r="H456" s="41">
        <f t="shared" si="51"/>
        <v>80000</v>
      </c>
    </row>
    <row r="457" spans="1:8" ht="15" customHeight="1" outlineLevel="3">
      <c r="A457" s="28"/>
      <c r="B457" s="28" t="s">
        <v>368</v>
      </c>
      <c r="C457" s="30">
        <v>10000</v>
      </c>
      <c r="D457" s="30">
        <f t="shared" si="53"/>
        <v>10000</v>
      </c>
      <c r="E457" s="30">
        <f t="shared" si="53"/>
        <v>10000</v>
      </c>
      <c r="H457" s="41">
        <f t="shared" si="51"/>
        <v>10000</v>
      </c>
    </row>
    <row r="458" spans="1:8" ht="15" customHeight="1" outlineLevel="3">
      <c r="A458" s="28"/>
      <c r="B458" s="28" t="s">
        <v>361</v>
      </c>
      <c r="C458" s="30">
        <v>10000</v>
      </c>
      <c r="D458" s="30">
        <f t="shared" si="53"/>
        <v>10000</v>
      </c>
      <c r="E458" s="30">
        <f t="shared" si="53"/>
        <v>10000</v>
      </c>
      <c r="H458" s="41">
        <f t="shared" si="51"/>
        <v>10000</v>
      </c>
    </row>
    <row r="459" spans="1:8" outlineLevel="2">
      <c r="A459" s="6">
        <v>2202</v>
      </c>
      <c r="B459" s="4" t="s">
        <v>121</v>
      </c>
      <c r="C459" s="5">
        <f>SUM(C460:C461)</f>
        <v>60000</v>
      </c>
      <c r="D459" s="5">
        <f>SUM(D460:D461)</f>
        <v>60000</v>
      </c>
      <c r="E459" s="5">
        <f>SUM(E460:E461)</f>
        <v>60000</v>
      </c>
      <c r="H459" s="41">
        <f t="shared" si="51"/>
        <v>60000</v>
      </c>
    </row>
    <row r="460" spans="1:8" ht="15" customHeight="1" outlineLevel="3">
      <c r="A460" s="28"/>
      <c r="B460" s="28" t="s">
        <v>369</v>
      </c>
      <c r="C460" s="30">
        <v>50000</v>
      </c>
      <c r="D460" s="30">
        <f t="shared" ref="D460:E462" si="54">C460</f>
        <v>50000</v>
      </c>
      <c r="E460" s="30">
        <f t="shared" si="54"/>
        <v>50000</v>
      </c>
      <c r="H460" s="41">
        <f t="shared" si="51"/>
        <v>50000</v>
      </c>
    </row>
    <row r="461" spans="1:8" ht="15" customHeight="1" outlineLevel="3">
      <c r="A461" s="28"/>
      <c r="B461" s="28" t="s">
        <v>370</v>
      </c>
      <c r="C461" s="30">
        <v>10000</v>
      </c>
      <c r="D461" s="30">
        <f t="shared" si="54"/>
        <v>10000</v>
      </c>
      <c r="E461" s="30">
        <f t="shared" si="54"/>
        <v>10000</v>
      </c>
      <c r="H461" s="41">
        <f t="shared" si="51"/>
        <v>10000</v>
      </c>
    </row>
    <row r="462" spans="1:8" outlineLevel="2">
      <c r="A462" s="6">
        <v>2202</v>
      </c>
      <c r="B462" s="4" t="s">
        <v>371</v>
      </c>
      <c r="C462" s="5">
        <v>10000</v>
      </c>
      <c r="D462" s="5">
        <f t="shared" si="54"/>
        <v>10000</v>
      </c>
      <c r="E462" s="5">
        <f t="shared" si="54"/>
        <v>10000</v>
      </c>
      <c r="H462" s="41">
        <f t="shared" si="51"/>
        <v>10000</v>
      </c>
    </row>
    <row r="463" spans="1:8" outlineLevel="2" collapsed="1">
      <c r="A463" s="6">
        <v>2202</v>
      </c>
      <c r="B463" s="4" t="s">
        <v>372</v>
      </c>
      <c r="C463" s="5">
        <f>SUM(C464:C467)</f>
        <v>12000</v>
      </c>
      <c r="D463" s="5">
        <f>SUM(D464:D467)</f>
        <v>12000</v>
      </c>
      <c r="E463" s="5">
        <f>SUM(E464:E467)</f>
        <v>12000</v>
      </c>
      <c r="H463" s="41">
        <f t="shared" si="51"/>
        <v>12000</v>
      </c>
    </row>
    <row r="464" spans="1:8" ht="15" customHeight="1" outlineLevel="3">
      <c r="A464" s="28"/>
      <c r="B464" s="28" t="s">
        <v>373</v>
      </c>
      <c r="C464" s="30">
        <v>3000</v>
      </c>
      <c r="D464" s="30">
        <f>C464</f>
        <v>3000</v>
      </c>
      <c r="E464" s="30">
        <f>D464</f>
        <v>3000</v>
      </c>
      <c r="H464" s="41">
        <f t="shared" si="51"/>
        <v>3000</v>
      </c>
    </row>
    <row r="465" spans="1:8" ht="15" customHeight="1" outlineLevel="3">
      <c r="A465" s="28"/>
      <c r="B465" s="28" t="s">
        <v>374</v>
      </c>
      <c r="C465" s="30">
        <v>3000</v>
      </c>
      <c r="D465" s="30">
        <f t="shared" ref="D465:E467" si="55">C465</f>
        <v>3000</v>
      </c>
      <c r="E465" s="30">
        <f t="shared" si="55"/>
        <v>3000</v>
      </c>
      <c r="H465" s="41">
        <f t="shared" si="51"/>
        <v>3000</v>
      </c>
    </row>
    <row r="466" spans="1:8" ht="15" customHeight="1" outlineLevel="3">
      <c r="A466" s="28"/>
      <c r="B466" s="28" t="s">
        <v>375</v>
      </c>
      <c r="C466" s="30">
        <v>3000</v>
      </c>
      <c r="D466" s="30">
        <f t="shared" si="55"/>
        <v>3000</v>
      </c>
      <c r="E466" s="30">
        <f t="shared" si="55"/>
        <v>3000</v>
      </c>
      <c r="H466" s="41">
        <f t="shared" si="51"/>
        <v>3000</v>
      </c>
    </row>
    <row r="467" spans="1:8" ht="15" customHeight="1" outlineLevel="3">
      <c r="A467" s="28"/>
      <c r="B467" s="28" t="s">
        <v>376</v>
      </c>
      <c r="C467" s="30">
        <v>3000</v>
      </c>
      <c r="D467" s="30">
        <f t="shared" si="55"/>
        <v>3000</v>
      </c>
      <c r="E467" s="30">
        <f t="shared" si="55"/>
        <v>3000</v>
      </c>
      <c r="H467" s="41">
        <f t="shared" si="51"/>
        <v>3000</v>
      </c>
    </row>
    <row r="468" spans="1:8" outlineLevel="2">
      <c r="A468" s="6">
        <v>2202</v>
      </c>
      <c r="B468" s="4" t="s">
        <v>377</v>
      </c>
      <c r="C468" s="5">
        <f>SUM(C469:C473)</f>
        <v>40000</v>
      </c>
      <c r="D468" s="5">
        <f>SUM(D469:D473)</f>
        <v>40000</v>
      </c>
      <c r="E468" s="5">
        <f>SUM(E469:E473)</f>
        <v>40000</v>
      </c>
      <c r="H468" s="41">
        <f t="shared" si="51"/>
        <v>40000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15000</v>
      </c>
      <c r="D470" s="30">
        <f t="shared" ref="D470:E473" si="56">C470</f>
        <v>15000</v>
      </c>
      <c r="E470" s="30">
        <f t="shared" si="56"/>
        <v>15000</v>
      </c>
      <c r="H470" s="41">
        <f t="shared" si="51"/>
        <v>15000</v>
      </c>
    </row>
    <row r="471" spans="1:8" ht="15" customHeight="1" outlineLevel="3">
      <c r="A471" s="28"/>
      <c r="B471" s="28" t="s">
        <v>380</v>
      </c>
      <c r="C471" s="30">
        <v>10000</v>
      </c>
      <c r="D471" s="30">
        <f t="shared" si="56"/>
        <v>10000</v>
      </c>
      <c r="E471" s="30">
        <f t="shared" si="56"/>
        <v>10000</v>
      </c>
      <c r="H471" s="41">
        <f t="shared" si="51"/>
        <v>10000</v>
      </c>
    </row>
    <row r="472" spans="1:8" ht="15" customHeight="1" outlineLevel="3">
      <c r="A472" s="28"/>
      <c r="B472" s="28" t="s">
        <v>381</v>
      </c>
      <c r="C472" s="30">
        <v>5000</v>
      </c>
      <c r="D472" s="30">
        <f t="shared" si="56"/>
        <v>5000</v>
      </c>
      <c r="E472" s="30">
        <f t="shared" si="56"/>
        <v>5000</v>
      </c>
      <c r="H472" s="41">
        <f t="shared" si="51"/>
        <v>5000</v>
      </c>
    </row>
    <row r="473" spans="1:8" ht="15" customHeight="1" outlineLevel="3">
      <c r="A473" s="28"/>
      <c r="B473" s="28" t="s">
        <v>382</v>
      </c>
      <c r="C473" s="30">
        <v>10000</v>
      </c>
      <c r="D473" s="30">
        <f t="shared" si="56"/>
        <v>10000</v>
      </c>
      <c r="E473" s="30">
        <f t="shared" si="56"/>
        <v>10000</v>
      </c>
      <c r="H473" s="41">
        <f t="shared" si="51"/>
        <v>10000</v>
      </c>
    </row>
    <row r="474" spans="1:8" outlineLevel="2">
      <c r="A474" s="6">
        <v>2202</v>
      </c>
      <c r="B474" s="4" t="s">
        <v>122</v>
      </c>
      <c r="C474" s="5">
        <f>SUM(C475:C476)</f>
        <v>55000</v>
      </c>
      <c r="D474" s="5">
        <f>SUM(D475:D476)</f>
        <v>55000</v>
      </c>
      <c r="E474" s="5">
        <f>SUM(E475:E476)</f>
        <v>55000</v>
      </c>
      <c r="H474" s="41">
        <f t="shared" si="51"/>
        <v>55000</v>
      </c>
    </row>
    <row r="475" spans="1:8" ht="15" customHeight="1" outlineLevel="3">
      <c r="A475" s="28"/>
      <c r="B475" s="28" t="s">
        <v>383</v>
      </c>
      <c r="C475" s="30">
        <v>40000</v>
      </c>
      <c r="D475" s="30">
        <f>C475</f>
        <v>40000</v>
      </c>
      <c r="E475" s="30">
        <f>D475</f>
        <v>40000</v>
      </c>
      <c r="H475" s="41">
        <f t="shared" si="51"/>
        <v>40000</v>
      </c>
    </row>
    <row r="476" spans="1:8" ht="15" customHeight="1" outlineLevel="3">
      <c r="A476" s="28"/>
      <c r="B476" s="28" t="s">
        <v>384</v>
      </c>
      <c r="C476" s="30">
        <v>15000</v>
      </c>
      <c r="D476" s="30">
        <f>C476</f>
        <v>15000</v>
      </c>
      <c r="E476" s="30">
        <f>D476</f>
        <v>15000</v>
      </c>
      <c r="H476" s="41">
        <f t="shared" si="51"/>
        <v>15000</v>
      </c>
    </row>
    <row r="477" spans="1:8" outlineLevel="2">
      <c r="A477" s="6">
        <v>2202</v>
      </c>
      <c r="B477" s="4" t="s">
        <v>385</v>
      </c>
      <c r="C477" s="5">
        <f>SUM(C478:C479)</f>
        <v>15000</v>
      </c>
      <c r="D477" s="5">
        <f>SUM(D478:D479)</f>
        <v>15000</v>
      </c>
      <c r="E477" s="5">
        <f>SUM(E478:E479)</f>
        <v>15000</v>
      </c>
      <c r="H477" s="41">
        <f t="shared" si="51"/>
        <v>15000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15000</v>
      </c>
      <c r="D479" s="30">
        <f t="shared" si="57"/>
        <v>15000</v>
      </c>
      <c r="E479" s="30">
        <f t="shared" si="57"/>
        <v>15000</v>
      </c>
      <c r="H479" s="41">
        <f t="shared" si="51"/>
        <v>15000</v>
      </c>
    </row>
    <row r="480" spans="1:8" outlineLevel="2">
      <c r="A480" s="6">
        <v>2202</v>
      </c>
      <c r="B480" s="4" t="s">
        <v>386</v>
      </c>
      <c r="C480" s="5">
        <v>70000</v>
      </c>
      <c r="D480" s="5">
        <f t="shared" si="57"/>
        <v>70000</v>
      </c>
      <c r="E480" s="5">
        <f t="shared" si="57"/>
        <v>70000</v>
      </c>
      <c r="H480" s="41">
        <f t="shared" si="51"/>
        <v>70000</v>
      </c>
    </row>
    <row r="481" spans="1:10" outlineLevel="2" collapsed="1">
      <c r="A481" s="6">
        <v>2202</v>
      </c>
      <c r="B481" s="4" t="s">
        <v>387</v>
      </c>
      <c r="C481" s="5">
        <v>3000</v>
      </c>
      <c r="D481" s="5">
        <f t="shared" si="57"/>
        <v>3000</v>
      </c>
      <c r="E481" s="5">
        <f t="shared" si="57"/>
        <v>3000</v>
      </c>
      <c r="H481" s="41">
        <f t="shared" si="51"/>
        <v>3000</v>
      </c>
    </row>
    <row r="482" spans="1:10" outlineLevel="1">
      <c r="A482" s="183" t="s">
        <v>388</v>
      </c>
      <c r="B482" s="18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9" t="s">
        <v>389</v>
      </c>
      <c r="B483" s="190"/>
      <c r="C483" s="35">
        <f>C484+C504+C509+C522+C528+C538</f>
        <v>1182000</v>
      </c>
      <c r="D483" s="35">
        <f>D484+D504+D509+D522+D528+D538</f>
        <v>1182000</v>
      </c>
      <c r="E483" s="35">
        <f>E484+E504+E509+E522+E528+E538</f>
        <v>1182000</v>
      </c>
      <c r="G483" s="39" t="s">
        <v>592</v>
      </c>
      <c r="H483" s="41">
        <f t="shared" si="51"/>
        <v>1182000</v>
      </c>
      <c r="I483" s="42"/>
      <c r="J483" s="40" t="b">
        <f>AND(H483=I483)</f>
        <v>0</v>
      </c>
    </row>
    <row r="484" spans="1:10" outlineLevel="1">
      <c r="A484" s="183" t="s">
        <v>390</v>
      </c>
      <c r="B484" s="184"/>
      <c r="C484" s="32">
        <f>C485+C486+C490+C491+C494+C497+C500+C501+C502+C503</f>
        <v>690000</v>
      </c>
      <c r="D484" s="32">
        <f>D485+D486+D490+D491+D494+D497+D500+D501+D502+D503</f>
        <v>690000</v>
      </c>
      <c r="E484" s="32">
        <f>E485+E486+E490+E491+E494+E497+E500+E501+E502+E503</f>
        <v>690000</v>
      </c>
      <c r="H484" s="41">
        <f t="shared" si="51"/>
        <v>690000</v>
      </c>
    </row>
    <row r="485" spans="1:10" outlineLevel="2">
      <c r="A485" s="6">
        <v>3302</v>
      </c>
      <c r="B485" s="4" t="s">
        <v>391</v>
      </c>
      <c r="C485" s="5">
        <v>40000</v>
      </c>
      <c r="D485" s="5">
        <f>C485</f>
        <v>40000</v>
      </c>
      <c r="E485" s="5">
        <f>D485</f>
        <v>40000</v>
      </c>
      <c r="H485" s="41">
        <f t="shared" si="51"/>
        <v>40000</v>
      </c>
    </row>
    <row r="486" spans="1:10" outlineLevel="2">
      <c r="A486" s="6">
        <v>3302</v>
      </c>
      <c r="B486" s="4" t="s">
        <v>392</v>
      </c>
      <c r="C486" s="5">
        <f>SUM(C487:C489)</f>
        <v>310000</v>
      </c>
      <c r="D486" s="5">
        <f>SUM(D487:D489)</f>
        <v>310000</v>
      </c>
      <c r="E486" s="5">
        <f>SUM(E487:E489)</f>
        <v>310000</v>
      </c>
      <c r="H486" s="41">
        <f t="shared" si="51"/>
        <v>310000</v>
      </c>
    </row>
    <row r="487" spans="1:10" ht="15" customHeight="1" outlineLevel="3">
      <c r="A487" s="28"/>
      <c r="B487" s="28" t="s">
        <v>393</v>
      </c>
      <c r="C487" s="30">
        <v>140000</v>
      </c>
      <c r="D487" s="30">
        <f t="shared" ref="D487:E490" si="58">C487</f>
        <v>140000</v>
      </c>
      <c r="E487" s="30">
        <f t="shared" si="58"/>
        <v>140000</v>
      </c>
      <c r="H487" s="41">
        <f t="shared" si="51"/>
        <v>140000</v>
      </c>
    </row>
    <row r="488" spans="1:10" ht="15" customHeight="1" outlineLevel="3">
      <c r="A488" s="28"/>
      <c r="B488" s="28" t="s">
        <v>394</v>
      </c>
      <c r="C488" s="30">
        <v>140000</v>
      </c>
      <c r="D488" s="30">
        <f t="shared" si="58"/>
        <v>140000</v>
      </c>
      <c r="E488" s="30">
        <f t="shared" si="58"/>
        <v>140000</v>
      </c>
      <c r="H488" s="41">
        <f t="shared" si="51"/>
        <v>140000</v>
      </c>
    </row>
    <row r="489" spans="1:10" ht="15" customHeight="1" outlineLevel="3">
      <c r="A489" s="28"/>
      <c r="B489" s="28" t="s">
        <v>395</v>
      </c>
      <c r="C489" s="30">
        <v>30000</v>
      </c>
      <c r="D489" s="30">
        <f t="shared" si="58"/>
        <v>30000</v>
      </c>
      <c r="E489" s="30">
        <f t="shared" si="58"/>
        <v>30000</v>
      </c>
      <c r="H489" s="41">
        <f t="shared" si="51"/>
        <v>30000</v>
      </c>
    </row>
    <row r="490" spans="1:10" outlineLevel="2">
      <c r="A490" s="6">
        <v>3302</v>
      </c>
      <c r="B490" s="4" t="s">
        <v>396</v>
      </c>
      <c r="C490" s="5">
        <v>20000</v>
      </c>
      <c r="D490" s="5">
        <f t="shared" si="58"/>
        <v>20000</v>
      </c>
      <c r="E490" s="5">
        <f t="shared" si="58"/>
        <v>20000</v>
      </c>
      <c r="H490" s="41">
        <f t="shared" si="51"/>
        <v>20000</v>
      </c>
    </row>
    <row r="491" spans="1:10" outlineLevel="2">
      <c r="A491" s="6">
        <v>3302</v>
      </c>
      <c r="B491" s="4" t="s">
        <v>397</v>
      </c>
      <c r="C491" s="5">
        <f>SUM(C492:C493)</f>
        <v>15000</v>
      </c>
      <c r="D491" s="5">
        <f>SUM(D492:D493)</f>
        <v>15000</v>
      </c>
      <c r="E491" s="5">
        <f>SUM(E492:E493)</f>
        <v>15000</v>
      </c>
      <c r="H491" s="41">
        <f t="shared" si="51"/>
        <v>15000</v>
      </c>
    </row>
    <row r="492" spans="1:10" ht="15" customHeight="1" outlineLevel="3">
      <c r="A492" s="28"/>
      <c r="B492" s="28" t="s">
        <v>398</v>
      </c>
      <c r="C492" s="30">
        <v>12000</v>
      </c>
      <c r="D492" s="30">
        <f>C492</f>
        <v>12000</v>
      </c>
      <c r="E492" s="30">
        <f>D492</f>
        <v>12000</v>
      </c>
      <c r="H492" s="41">
        <f t="shared" si="51"/>
        <v>12000</v>
      </c>
    </row>
    <row r="493" spans="1:10" ht="15" customHeight="1" outlineLevel="3">
      <c r="A493" s="28"/>
      <c r="B493" s="28" t="s">
        <v>399</v>
      </c>
      <c r="C493" s="30">
        <v>3000</v>
      </c>
      <c r="D493" s="30">
        <f>C493</f>
        <v>3000</v>
      </c>
      <c r="E493" s="30">
        <f>D493</f>
        <v>3000</v>
      </c>
      <c r="H493" s="41">
        <f t="shared" si="51"/>
        <v>3000</v>
      </c>
    </row>
    <row r="494" spans="1:10" outlineLevel="2">
      <c r="A494" s="6">
        <v>3302</v>
      </c>
      <c r="B494" s="4" t="s">
        <v>400</v>
      </c>
      <c r="C494" s="5">
        <f>SUM(C495:C496)</f>
        <v>60000</v>
      </c>
      <c r="D494" s="5">
        <f>SUM(D495:D496)</f>
        <v>60000</v>
      </c>
      <c r="E494" s="5">
        <f>SUM(E495:E496)</f>
        <v>60000</v>
      </c>
      <c r="H494" s="41">
        <f t="shared" si="51"/>
        <v>60000</v>
      </c>
    </row>
    <row r="495" spans="1:10" ht="15" customHeight="1" outlineLevel="3">
      <c r="A495" s="28"/>
      <c r="B495" s="28" t="s">
        <v>401</v>
      </c>
      <c r="C495" s="30">
        <v>45000</v>
      </c>
      <c r="D495" s="30">
        <f>C495</f>
        <v>45000</v>
      </c>
      <c r="E495" s="30">
        <f>D495</f>
        <v>45000</v>
      </c>
      <c r="H495" s="41">
        <f t="shared" si="51"/>
        <v>45000</v>
      </c>
    </row>
    <row r="496" spans="1:10" ht="15" customHeight="1" outlineLevel="3">
      <c r="A496" s="28"/>
      <c r="B496" s="28" t="s">
        <v>402</v>
      </c>
      <c r="C496" s="30">
        <v>15000</v>
      </c>
      <c r="D496" s="30">
        <f>C496</f>
        <v>15000</v>
      </c>
      <c r="E496" s="30">
        <f>D496</f>
        <v>15000</v>
      </c>
      <c r="H496" s="41">
        <f t="shared" si="51"/>
        <v>15000</v>
      </c>
    </row>
    <row r="497" spans="1:12" outlineLevel="2">
      <c r="A497" s="6">
        <v>3302</v>
      </c>
      <c r="B497" s="4" t="s">
        <v>403</v>
      </c>
      <c r="C497" s="5">
        <f>SUM(C498:C499)</f>
        <v>15000</v>
      </c>
      <c r="D497" s="5">
        <f>SUM(D498:D499)</f>
        <v>15000</v>
      </c>
      <c r="E497" s="5">
        <f>SUM(E498:E499)</f>
        <v>15000</v>
      </c>
      <c r="H497" s="41">
        <f t="shared" si="51"/>
        <v>15000</v>
      </c>
    </row>
    <row r="498" spans="1:12" ht="15" customHeight="1" outlineLevel="3">
      <c r="A498" s="28"/>
      <c r="B498" s="28" t="s">
        <v>404</v>
      </c>
      <c r="C498" s="30">
        <v>10000</v>
      </c>
      <c r="D498" s="30">
        <f t="shared" ref="D498:E503" si="59">C498</f>
        <v>10000</v>
      </c>
      <c r="E498" s="30">
        <f t="shared" si="59"/>
        <v>10000</v>
      </c>
      <c r="H498" s="41">
        <f t="shared" si="51"/>
        <v>10000</v>
      </c>
    </row>
    <row r="499" spans="1:12" ht="15" customHeight="1" outlineLevel="3">
      <c r="A499" s="28"/>
      <c r="B499" s="28" t="s">
        <v>405</v>
      </c>
      <c r="C499" s="30">
        <v>5000</v>
      </c>
      <c r="D499" s="30">
        <f t="shared" si="59"/>
        <v>5000</v>
      </c>
      <c r="E499" s="30">
        <f t="shared" si="59"/>
        <v>5000</v>
      </c>
      <c r="H499" s="41">
        <f t="shared" si="51"/>
        <v>5000</v>
      </c>
    </row>
    <row r="500" spans="1:12" outlineLevel="2">
      <c r="A500" s="6">
        <v>3302</v>
      </c>
      <c r="B500" s="4" t="s">
        <v>406</v>
      </c>
      <c r="C500" s="5">
        <v>190000</v>
      </c>
      <c r="D500" s="5">
        <f t="shared" si="59"/>
        <v>190000</v>
      </c>
      <c r="E500" s="5">
        <f t="shared" si="59"/>
        <v>190000</v>
      </c>
      <c r="H500" s="41">
        <f t="shared" si="51"/>
        <v>190000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>
        <v>40000</v>
      </c>
      <c r="D502" s="5">
        <f t="shared" si="59"/>
        <v>40000</v>
      </c>
      <c r="E502" s="5">
        <f t="shared" si="59"/>
        <v>40000</v>
      </c>
      <c r="H502" s="41">
        <f t="shared" si="51"/>
        <v>40000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3" t="s">
        <v>410</v>
      </c>
      <c r="B504" s="184"/>
      <c r="C504" s="32">
        <f>SUM(C505:C508)</f>
        <v>10000</v>
      </c>
      <c r="D504" s="32">
        <f>SUM(D505:D508)</f>
        <v>10000</v>
      </c>
      <c r="E504" s="32">
        <f>SUM(E505:E508)</f>
        <v>10000</v>
      </c>
      <c r="H504" s="41">
        <f t="shared" si="51"/>
        <v>10000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3" t="s">
        <v>414</v>
      </c>
      <c r="B509" s="184"/>
      <c r="C509" s="32">
        <f>C510+C511+C512+C513+C517+C518+C519+C520+C521</f>
        <v>250000</v>
      </c>
      <c r="D509" s="32">
        <f>D510+D511+D512+D513+D517+D518+D519+D520+D521</f>
        <v>250000</v>
      </c>
      <c r="E509" s="32">
        <f>E510+E511+E512+E513+E517+E518+E519+E520+E521</f>
        <v>250000</v>
      </c>
      <c r="F509" s="51"/>
      <c r="H509" s="41">
        <f t="shared" si="51"/>
        <v>250000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 t="shared" ref="D510:E512" si="61">C510</f>
        <v>0</v>
      </c>
      <c r="E510" s="5">
        <f t="shared" si="61"/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20000</v>
      </c>
      <c r="D511" s="5">
        <f t="shared" si="61"/>
        <v>20000</v>
      </c>
      <c r="E511" s="5">
        <f t="shared" si="61"/>
        <v>20000</v>
      </c>
      <c r="H511" s="41">
        <f t="shared" si="51"/>
        <v>20000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15000</v>
      </c>
      <c r="D513" s="5">
        <f>SUM(D514:D516)</f>
        <v>15000</v>
      </c>
      <c r="E513" s="5">
        <f>SUM(E514:E516)</f>
        <v>15000</v>
      </c>
      <c r="H513" s="41">
        <f t="shared" si="51"/>
        <v>15000</v>
      </c>
    </row>
    <row r="514" spans="1:8" ht="15" customHeight="1" outlineLevel="3">
      <c r="A514" s="29"/>
      <c r="B514" s="28" t="s">
        <v>419</v>
      </c>
      <c r="C514" s="30">
        <v>10000</v>
      </c>
      <c r="D514" s="30">
        <f t="shared" ref="D514:E521" si="62">C514</f>
        <v>10000</v>
      </c>
      <c r="E514" s="30">
        <f t="shared" si="62"/>
        <v>10000</v>
      </c>
      <c r="H514" s="41">
        <f t="shared" ref="H514:H577" si="63">C514</f>
        <v>10000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5000</v>
      </c>
      <c r="D516" s="30">
        <f t="shared" si="62"/>
        <v>5000</v>
      </c>
      <c r="E516" s="30">
        <f t="shared" si="62"/>
        <v>5000</v>
      </c>
      <c r="H516" s="41">
        <f t="shared" si="63"/>
        <v>5000</v>
      </c>
    </row>
    <row r="517" spans="1:8" outlineLevel="2">
      <c r="A517" s="6">
        <v>3305</v>
      </c>
      <c r="B517" s="4" t="s">
        <v>422</v>
      </c>
      <c r="C517" s="5">
        <v>40000</v>
      </c>
      <c r="D517" s="5">
        <f t="shared" si="62"/>
        <v>40000</v>
      </c>
      <c r="E517" s="5">
        <f t="shared" si="62"/>
        <v>40000</v>
      </c>
      <c r="H517" s="41">
        <f t="shared" si="63"/>
        <v>40000</v>
      </c>
    </row>
    <row r="518" spans="1:8" outlineLevel="2">
      <c r="A518" s="6">
        <v>3305</v>
      </c>
      <c r="B518" s="4" t="s">
        <v>423</v>
      </c>
      <c r="C518" s="5">
        <v>5000</v>
      </c>
      <c r="D518" s="5">
        <f t="shared" si="62"/>
        <v>5000</v>
      </c>
      <c r="E518" s="5">
        <f t="shared" si="62"/>
        <v>5000</v>
      </c>
      <c r="H518" s="41">
        <f t="shared" si="63"/>
        <v>5000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170000</v>
      </c>
      <c r="D520" s="5">
        <f t="shared" si="62"/>
        <v>170000</v>
      </c>
      <c r="E520" s="5">
        <f t="shared" si="62"/>
        <v>170000</v>
      </c>
      <c r="H520" s="41">
        <f t="shared" si="63"/>
        <v>170000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3" t="s">
        <v>426</v>
      </c>
      <c r="B522" s="184"/>
      <c r="C522" s="32">
        <f>SUM(C523:C527)</f>
        <v>100000</v>
      </c>
      <c r="D522" s="32">
        <f>SUM(D523:D527)</f>
        <v>100000</v>
      </c>
      <c r="E522" s="32">
        <f>SUM(E523:E527)</f>
        <v>100000</v>
      </c>
      <c r="H522" s="41">
        <f t="shared" si="63"/>
        <v>100000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100000</v>
      </c>
      <c r="D524" s="5">
        <f t="shared" ref="D524:E527" si="64">C524</f>
        <v>100000</v>
      </c>
      <c r="E524" s="5">
        <f t="shared" si="64"/>
        <v>100000</v>
      </c>
      <c r="H524" s="41">
        <f t="shared" si="63"/>
        <v>100000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3" t="s">
        <v>432</v>
      </c>
      <c r="B528" s="184"/>
      <c r="C528" s="32">
        <f>C529+C531+C537</f>
        <v>18655</v>
      </c>
      <c r="D528" s="32">
        <f>D529+D531+D537</f>
        <v>18655</v>
      </c>
      <c r="E528" s="32">
        <f>E529+E531+E537</f>
        <v>18655</v>
      </c>
      <c r="H528" s="41">
        <f t="shared" si="63"/>
        <v>18655</v>
      </c>
    </row>
    <row r="529" spans="1:8" outlineLevel="2" collapsed="1">
      <c r="A529" s="6">
        <v>3307</v>
      </c>
      <c r="B529" s="4" t="s">
        <v>433</v>
      </c>
      <c r="C529" s="5">
        <f>SUM(C530)</f>
        <v>2000</v>
      </c>
      <c r="D529" s="5">
        <f>SUM(D530)</f>
        <v>2000</v>
      </c>
      <c r="E529" s="5">
        <f>SUM(E530)</f>
        <v>2000</v>
      </c>
      <c r="H529" s="41">
        <f t="shared" si="63"/>
        <v>2000</v>
      </c>
    </row>
    <row r="530" spans="1:8" ht="15" customHeight="1" outlineLevel="3">
      <c r="A530" s="29"/>
      <c r="B530" s="28" t="s">
        <v>434</v>
      </c>
      <c r="C530" s="30">
        <v>2000</v>
      </c>
      <c r="D530" s="30">
        <f>C530</f>
        <v>2000</v>
      </c>
      <c r="E530" s="30">
        <f>D530</f>
        <v>2000</v>
      </c>
      <c r="H530" s="41">
        <f t="shared" si="63"/>
        <v>2000</v>
      </c>
    </row>
    <row r="531" spans="1:8" outlineLevel="2">
      <c r="A531" s="6">
        <v>3307</v>
      </c>
      <c r="B531" s="4" t="s">
        <v>418</v>
      </c>
      <c r="C531" s="5">
        <f>SUM(C532:C536)</f>
        <v>12000</v>
      </c>
      <c r="D531" s="5">
        <f>SUM(D532:D536)</f>
        <v>12000</v>
      </c>
      <c r="E531" s="5">
        <f>SUM(E532:E536)</f>
        <v>12000</v>
      </c>
      <c r="H531" s="41">
        <f t="shared" si="63"/>
        <v>12000</v>
      </c>
    </row>
    <row r="532" spans="1:8" ht="15" customHeight="1" outlineLevel="3">
      <c r="A532" s="29"/>
      <c r="B532" s="28" t="s">
        <v>435</v>
      </c>
      <c r="C532" s="30">
        <v>4000</v>
      </c>
      <c r="D532" s="30">
        <f>C532</f>
        <v>4000</v>
      </c>
      <c r="E532" s="30">
        <f>D532</f>
        <v>4000</v>
      </c>
      <c r="H532" s="41">
        <f t="shared" si="63"/>
        <v>4000</v>
      </c>
    </row>
    <row r="533" spans="1:8" ht="15" customHeight="1" outlineLevel="3">
      <c r="A533" s="29"/>
      <c r="B533" s="28" t="s">
        <v>436</v>
      </c>
      <c r="C533" s="30">
        <v>6000</v>
      </c>
      <c r="D533" s="30">
        <f t="shared" ref="D533:E536" si="65">C533</f>
        <v>6000</v>
      </c>
      <c r="E533" s="30">
        <f t="shared" si="65"/>
        <v>6000</v>
      </c>
      <c r="H533" s="41">
        <f t="shared" si="63"/>
        <v>6000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2000</v>
      </c>
      <c r="D536" s="30">
        <f t="shared" si="65"/>
        <v>2000</v>
      </c>
      <c r="E536" s="30">
        <f t="shared" si="65"/>
        <v>2000</v>
      </c>
      <c r="H536" s="41">
        <f t="shared" si="63"/>
        <v>2000</v>
      </c>
    </row>
    <row r="537" spans="1:8" outlineLevel="2">
      <c r="A537" s="6">
        <v>3307</v>
      </c>
      <c r="B537" s="4" t="s">
        <v>440</v>
      </c>
      <c r="C537" s="5">
        <v>4655</v>
      </c>
      <c r="D537" s="5">
        <f>C537</f>
        <v>4655</v>
      </c>
      <c r="E537" s="5">
        <f>D537</f>
        <v>4655</v>
      </c>
      <c r="H537" s="41">
        <f t="shared" si="63"/>
        <v>4655</v>
      </c>
    </row>
    <row r="538" spans="1:8" outlineLevel="1">
      <c r="A538" s="183" t="s">
        <v>441</v>
      </c>
      <c r="B538" s="184"/>
      <c r="C538" s="32">
        <f>SUM(C539:C544)</f>
        <v>113345</v>
      </c>
      <c r="D538" s="32">
        <f>SUM(D539:D544)</f>
        <v>113345</v>
      </c>
      <c r="E538" s="32">
        <f>SUM(E539:E544)</f>
        <v>113345</v>
      </c>
      <c r="H538" s="41">
        <f t="shared" si="63"/>
        <v>113345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17000</v>
      </c>
      <c r="D540" s="5">
        <f t="shared" ref="D540:E543" si="66">C540</f>
        <v>17000</v>
      </c>
      <c r="E540" s="5">
        <f t="shared" si="66"/>
        <v>17000</v>
      </c>
      <c r="H540" s="41">
        <f t="shared" si="63"/>
        <v>17000</v>
      </c>
    </row>
    <row r="541" spans="1:8" outlineLevel="2" collapsed="1">
      <c r="A541" s="6">
        <v>3310</v>
      </c>
      <c r="B541" s="4" t="s">
        <v>444</v>
      </c>
      <c r="C541" s="5">
        <v>2000</v>
      </c>
      <c r="D541" s="5">
        <f t="shared" si="66"/>
        <v>2000</v>
      </c>
      <c r="E541" s="5">
        <f t="shared" si="66"/>
        <v>2000</v>
      </c>
      <c r="H541" s="41">
        <f t="shared" si="63"/>
        <v>2000</v>
      </c>
    </row>
    <row r="542" spans="1:8" outlineLevel="2" collapsed="1">
      <c r="A542" s="6">
        <v>3310</v>
      </c>
      <c r="B542" s="4" t="s">
        <v>445</v>
      </c>
      <c r="C542" s="5">
        <v>94345</v>
      </c>
      <c r="D542" s="5">
        <f t="shared" si="66"/>
        <v>94345</v>
      </c>
      <c r="E542" s="5">
        <f t="shared" si="66"/>
        <v>94345</v>
      </c>
      <c r="H542" s="41">
        <f t="shared" si="63"/>
        <v>94345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7" t="s">
        <v>449</v>
      </c>
      <c r="B547" s="18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83" t="s">
        <v>450</v>
      </c>
      <c r="B548" s="184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83" t="s">
        <v>451</v>
      </c>
      <c r="B549" s="184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1" t="s">
        <v>455</v>
      </c>
      <c r="B550" s="182"/>
      <c r="C550" s="36">
        <f>C551</f>
        <v>1377000</v>
      </c>
      <c r="D550" s="36">
        <f>D551</f>
        <v>1377000</v>
      </c>
      <c r="E550" s="36">
        <f>E551</f>
        <v>1377000</v>
      </c>
      <c r="G550" s="39" t="s">
        <v>59</v>
      </c>
      <c r="H550" s="41">
        <f t="shared" si="63"/>
        <v>1377000</v>
      </c>
      <c r="I550" s="42"/>
      <c r="J550" s="40" t="b">
        <f>AND(H550=I550)</f>
        <v>0</v>
      </c>
    </row>
    <row r="551" spans="1:10">
      <c r="A551" s="179" t="s">
        <v>456</v>
      </c>
      <c r="B551" s="180"/>
      <c r="C551" s="33">
        <f>C552+C556</f>
        <v>1377000</v>
      </c>
      <c r="D551" s="33">
        <f>D552+D556</f>
        <v>1377000</v>
      </c>
      <c r="E551" s="33">
        <f>E552+E556</f>
        <v>1377000</v>
      </c>
      <c r="G551" s="39" t="s">
        <v>594</v>
      </c>
      <c r="H551" s="41">
        <f t="shared" si="63"/>
        <v>1377000</v>
      </c>
      <c r="I551" s="42"/>
      <c r="J551" s="40" t="b">
        <f>AND(H551=I551)</f>
        <v>0</v>
      </c>
    </row>
    <row r="552" spans="1:10" outlineLevel="1">
      <c r="A552" s="183" t="s">
        <v>457</v>
      </c>
      <c r="B552" s="184"/>
      <c r="C552" s="32">
        <f>SUM(C553:C555)</f>
        <v>1377000</v>
      </c>
      <c r="D552" s="32">
        <f>SUM(D553:D555)</f>
        <v>1377000</v>
      </c>
      <c r="E552" s="32">
        <f>SUM(E553:E555)</f>
        <v>1377000</v>
      </c>
      <c r="H552" s="41">
        <f t="shared" si="63"/>
        <v>1377000</v>
      </c>
    </row>
    <row r="553" spans="1:10" outlineLevel="2" collapsed="1">
      <c r="A553" s="6">
        <v>5500</v>
      </c>
      <c r="B553" s="4" t="s">
        <v>458</v>
      </c>
      <c r="C553" s="5">
        <v>1377000</v>
      </c>
      <c r="D553" s="5">
        <f t="shared" ref="D553:E555" si="67">C553</f>
        <v>1377000</v>
      </c>
      <c r="E553" s="5">
        <f t="shared" si="67"/>
        <v>1377000</v>
      </c>
      <c r="H553" s="41">
        <f t="shared" si="63"/>
        <v>1377000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3" t="s">
        <v>461</v>
      </c>
      <c r="B556" s="18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5" t="s">
        <v>62</v>
      </c>
      <c r="B559" s="186"/>
      <c r="C559" s="37">
        <f>C560+C716+C725</f>
        <v>10781000</v>
      </c>
      <c r="D559" s="37">
        <v>11825725.195</v>
      </c>
      <c r="E559" s="37">
        <f>D559</f>
        <v>11825725.195</v>
      </c>
      <c r="G559" s="39" t="s">
        <v>62</v>
      </c>
      <c r="H559" s="41">
        <f t="shared" si="63"/>
        <v>10781000</v>
      </c>
      <c r="I559" s="42"/>
      <c r="J559" s="40" t="b">
        <f>AND(H559=I559)</f>
        <v>0</v>
      </c>
    </row>
    <row r="560" spans="1:10">
      <c r="A560" s="181" t="s">
        <v>464</v>
      </c>
      <c r="B560" s="182"/>
      <c r="C560" s="36">
        <f>C561+C638+C642+C645</f>
        <v>7583548</v>
      </c>
      <c r="D560" s="36">
        <f>D561+D638+D642+D645</f>
        <v>7583548</v>
      </c>
      <c r="E560" s="36">
        <f>E561+E638+E642+E645</f>
        <v>7583548</v>
      </c>
      <c r="G560" s="39" t="s">
        <v>61</v>
      </c>
      <c r="H560" s="41">
        <f t="shared" si="63"/>
        <v>7583548</v>
      </c>
      <c r="I560" s="42"/>
      <c r="J560" s="40" t="b">
        <f>AND(H560=I560)</f>
        <v>0</v>
      </c>
    </row>
    <row r="561" spans="1:10">
      <c r="A561" s="179" t="s">
        <v>465</v>
      </c>
      <c r="B561" s="180"/>
      <c r="C561" s="38">
        <f>C562+C567+C568+C569+C576+C577+C581+C584+C585+C586+C587+C592+C595+C599+C603+C610+C616+C628</f>
        <v>7471248</v>
      </c>
      <c r="D561" s="38">
        <f>D562+D567+D568+D569+D576+D577+D581+D584+D585+D586+D587+D592+D595+D599+D603+D610+D616+D628</f>
        <v>7471248</v>
      </c>
      <c r="E561" s="38">
        <f>E562+E567+E568+E569+E576+E577+E581+E584+E585+E586+E587+E592+E595+E599+E603+E610+E616+E628</f>
        <v>7471248</v>
      </c>
      <c r="G561" s="39" t="s">
        <v>595</v>
      </c>
      <c r="H561" s="41">
        <f t="shared" si="63"/>
        <v>7471248</v>
      </c>
      <c r="I561" s="42"/>
      <c r="J561" s="40" t="b">
        <f>AND(H561=I561)</f>
        <v>0</v>
      </c>
    </row>
    <row r="562" spans="1:10" outlineLevel="1">
      <c r="A562" s="183" t="s">
        <v>466</v>
      </c>
      <c r="B562" s="184"/>
      <c r="C562" s="32">
        <f>SUM(C563:C566)</f>
        <v>168336</v>
      </c>
      <c r="D562" s="32">
        <f>SUM(D563:D566)</f>
        <v>168336</v>
      </c>
      <c r="E562" s="32">
        <f>SUM(E563:E566)</f>
        <v>168336</v>
      </c>
      <c r="H562" s="41">
        <f t="shared" si="63"/>
        <v>168336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168336</v>
      </c>
      <c r="D566" s="5">
        <f t="shared" si="68"/>
        <v>168336</v>
      </c>
      <c r="E566" s="5">
        <f t="shared" si="68"/>
        <v>168336</v>
      </c>
      <c r="H566" s="41">
        <f t="shared" si="63"/>
        <v>168336</v>
      </c>
    </row>
    <row r="567" spans="1:10" outlineLevel="1">
      <c r="A567" s="183" t="s">
        <v>467</v>
      </c>
      <c r="B567" s="184"/>
      <c r="C567" s="31">
        <v>52512</v>
      </c>
      <c r="D567" s="31">
        <f>C567</f>
        <v>52512</v>
      </c>
      <c r="E567" s="31">
        <f>D567</f>
        <v>52512</v>
      </c>
      <c r="H567" s="41">
        <f t="shared" si="63"/>
        <v>52512</v>
      </c>
    </row>
    <row r="568" spans="1:10" outlineLevel="1">
      <c r="A568" s="183" t="s">
        <v>472</v>
      </c>
      <c r="B568" s="18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3" t="s">
        <v>473</v>
      </c>
      <c r="B569" s="184"/>
      <c r="C569" s="32">
        <f>SUM(C570:C575)</f>
        <v>938221</v>
      </c>
      <c r="D569" s="32">
        <f>SUM(D570:D575)</f>
        <v>938221</v>
      </c>
      <c r="E569" s="32">
        <f>SUM(E570:E575)</f>
        <v>938221</v>
      </c>
      <c r="H569" s="41">
        <f t="shared" si="63"/>
        <v>938221</v>
      </c>
    </row>
    <row r="570" spans="1:10" outlineLevel="2">
      <c r="A570" s="7">
        <v>6603</v>
      </c>
      <c r="B570" s="4" t="s">
        <v>474</v>
      </c>
      <c r="C570" s="5">
        <v>325865</v>
      </c>
      <c r="D570" s="5">
        <f>C570</f>
        <v>325865</v>
      </c>
      <c r="E570" s="5">
        <f>D570</f>
        <v>325865</v>
      </c>
      <c r="H570" s="41">
        <f t="shared" si="63"/>
        <v>325865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500010</v>
      </c>
      <c r="D572" s="5">
        <f t="shared" si="69"/>
        <v>500010</v>
      </c>
      <c r="E572" s="5">
        <f t="shared" si="69"/>
        <v>500010</v>
      </c>
      <c r="H572" s="41">
        <f t="shared" si="63"/>
        <v>500010</v>
      </c>
    </row>
    <row r="573" spans="1:10" outlineLevel="2">
      <c r="A573" s="7">
        <v>6603</v>
      </c>
      <c r="B573" s="4" t="s">
        <v>477</v>
      </c>
      <c r="C573" s="5">
        <v>12346</v>
      </c>
      <c r="D573" s="5">
        <f t="shared" si="69"/>
        <v>12346</v>
      </c>
      <c r="E573" s="5">
        <f t="shared" si="69"/>
        <v>12346</v>
      </c>
      <c r="H573" s="41">
        <f t="shared" si="63"/>
        <v>12346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100000</v>
      </c>
      <c r="D575" s="5">
        <f t="shared" si="69"/>
        <v>100000</v>
      </c>
      <c r="E575" s="5">
        <f t="shared" si="69"/>
        <v>100000</v>
      </c>
      <c r="H575" s="41">
        <f t="shared" si="63"/>
        <v>100000</v>
      </c>
    </row>
    <row r="576" spans="1:10" outlineLevel="1">
      <c r="A576" s="183" t="s">
        <v>480</v>
      </c>
      <c r="B576" s="184"/>
      <c r="C576" s="32">
        <v>98000</v>
      </c>
      <c r="D576" s="32">
        <f>C576</f>
        <v>98000</v>
      </c>
      <c r="E576" s="32">
        <f>D576</f>
        <v>98000</v>
      </c>
      <c r="H576" s="41">
        <f t="shared" si="63"/>
        <v>98000</v>
      </c>
    </row>
    <row r="577" spans="1:8" outlineLevel="1">
      <c r="A577" s="183" t="s">
        <v>481</v>
      </c>
      <c r="B577" s="184"/>
      <c r="C577" s="32">
        <f>SUM(C578:C580)</f>
        <v>107051</v>
      </c>
      <c r="D577" s="32">
        <f>SUM(D578:D580)</f>
        <v>107051</v>
      </c>
      <c r="E577" s="32">
        <f>SUM(E578:E580)</f>
        <v>107051</v>
      </c>
      <c r="H577" s="41">
        <f t="shared" si="63"/>
        <v>107051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107051</v>
      </c>
      <c r="D580" s="5">
        <f t="shared" si="70"/>
        <v>107051</v>
      </c>
      <c r="E580" s="5">
        <f t="shared" si="70"/>
        <v>107051</v>
      </c>
      <c r="H580" s="41">
        <f t="shared" si="71"/>
        <v>107051</v>
      </c>
    </row>
    <row r="581" spans="1:8" outlineLevel="1">
      <c r="A581" s="183" t="s">
        <v>485</v>
      </c>
      <c r="B581" s="184"/>
      <c r="C581" s="32">
        <f>SUM(C582:C583)</f>
        <v>687804</v>
      </c>
      <c r="D581" s="32">
        <f>SUM(D582:D583)</f>
        <v>687804</v>
      </c>
      <c r="E581" s="32">
        <f>SUM(E582:E583)</f>
        <v>687804</v>
      </c>
      <c r="H581" s="41">
        <f t="shared" si="71"/>
        <v>687804</v>
      </c>
    </row>
    <row r="582" spans="1:8" outlineLevel="2">
      <c r="A582" s="7">
        <v>6606</v>
      </c>
      <c r="B582" s="4" t="s">
        <v>486</v>
      </c>
      <c r="C582" s="5">
        <v>687804</v>
      </c>
      <c r="D582" s="5">
        <f t="shared" ref="D582:E586" si="72">C582</f>
        <v>687804</v>
      </c>
      <c r="E582" s="5">
        <f t="shared" si="72"/>
        <v>687804</v>
      </c>
      <c r="H582" s="41">
        <f t="shared" si="71"/>
        <v>687804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83" t="s">
        <v>488</v>
      </c>
      <c r="B584" s="18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3" t="s">
        <v>489</v>
      </c>
      <c r="B585" s="184"/>
      <c r="C585" s="32">
        <v>130625</v>
      </c>
      <c r="D585" s="32">
        <f t="shared" si="72"/>
        <v>130625</v>
      </c>
      <c r="E585" s="32">
        <f t="shared" si="72"/>
        <v>130625</v>
      </c>
      <c r="H585" s="41">
        <f t="shared" si="71"/>
        <v>130625</v>
      </c>
    </row>
    <row r="586" spans="1:8" outlineLevel="1" collapsed="1">
      <c r="A586" s="183" t="s">
        <v>490</v>
      </c>
      <c r="B586" s="184"/>
      <c r="C586" s="32">
        <v>24850</v>
      </c>
      <c r="D586" s="32">
        <f t="shared" si="72"/>
        <v>24850</v>
      </c>
      <c r="E586" s="32">
        <f t="shared" si="72"/>
        <v>24850</v>
      </c>
      <c r="H586" s="41">
        <f t="shared" si="71"/>
        <v>24850</v>
      </c>
    </row>
    <row r="587" spans="1:8" outlineLevel="1">
      <c r="A587" s="183" t="s">
        <v>491</v>
      </c>
      <c r="B587" s="184"/>
      <c r="C587" s="32">
        <f>SUM(C588:C591)</f>
        <v>419530</v>
      </c>
      <c r="D587" s="32">
        <f>SUM(D588:D591)</f>
        <v>419530</v>
      </c>
      <c r="E587" s="32">
        <f>SUM(E588:E591)</f>
        <v>419530</v>
      </c>
      <c r="H587" s="41">
        <f t="shared" si="71"/>
        <v>419530</v>
      </c>
    </row>
    <row r="588" spans="1:8" outlineLevel="2">
      <c r="A588" s="7">
        <v>6610</v>
      </c>
      <c r="B588" s="4" t="s">
        <v>492</v>
      </c>
      <c r="C588" s="5">
        <v>256786</v>
      </c>
      <c r="D588" s="5">
        <f>C588</f>
        <v>256786</v>
      </c>
      <c r="E588" s="5">
        <f>D588</f>
        <v>256786</v>
      </c>
      <c r="H588" s="41">
        <f t="shared" si="71"/>
        <v>256786</v>
      </c>
    </row>
    <row r="589" spans="1:8" outlineLevel="2">
      <c r="A589" s="7">
        <v>6610</v>
      </c>
      <c r="B589" s="4" t="s">
        <v>493</v>
      </c>
      <c r="C589" s="5">
        <v>1725</v>
      </c>
      <c r="D589" s="5">
        <f t="shared" ref="D589:E591" si="73">C589</f>
        <v>1725</v>
      </c>
      <c r="E589" s="5">
        <f t="shared" si="73"/>
        <v>1725</v>
      </c>
      <c r="H589" s="41">
        <f t="shared" si="71"/>
        <v>1725</v>
      </c>
    </row>
    <row r="590" spans="1:8" outlineLevel="2">
      <c r="A590" s="7">
        <v>6610</v>
      </c>
      <c r="B590" s="4" t="s">
        <v>494</v>
      </c>
      <c r="C590" s="5">
        <v>116000</v>
      </c>
      <c r="D590" s="5">
        <f t="shared" si="73"/>
        <v>116000</v>
      </c>
      <c r="E590" s="5">
        <f t="shared" si="73"/>
        <v>116000</v>
      </c>
      <c r="H590" s="41">
        <f t="shared" si="71"/>
        <v>116000</v>
      </c>
    </row>
    <row r="591" spans="1:8" outlineLevel="2">
      <c r="A591" s="7">
        <v>6610</v>
      </c>
      <c r="B591" s="4" t="s">
        <v>495</v>
      </c>
      <c r="C591" s="5">
        <v>45019</v>
      </c>
      <c r="D591" s="5">
        <f t="shared" si="73"/>
        <v>45019</v>
      </c>
      <c r="E591" s="5">
        <f t="shared" si="73"/>
        <v>45019</v>
      </c>
      <c r="H591" s="41">
        <f t="shared" si="71"/>
        <v>45019</v>
      </c>
    </row>
    <row r="592" spans="1:8" outlineLevel="1">
      <c r="A592" s="183" t="s">
        <v>498</v>
      </c>
      <c r="B592" s="18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83" t="s">
        <v>502</v>
      </c>
      <c r="B595" s="184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 t="shared" ref="D596:E598" si="74">C596</f>
        <v>0</v>
      </c>
      <c r="E596" s="5">
        <f t="shared" si="74"/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si="74"/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83" t="s">
        <v>503</v>
      </c>
      <c r="B599" s="184"/>
      <c r="C599" s="32">
        <f>SUM(C600:C602)</f>
        <v>2116099</v>
      </c>
      <c r="D599" s="32">
        <f>SUM(D600:D602)</f>
        <v>2116099</v>
      </c>
      <c r="E599" s="32">
        <f>SUM(E600:E602)</f>
        <v>2116099</v>
      </c>
      <c r="H599" s="41">
        <f t="shared" si="71"/>
        <v>2116099</v>
      </c>
    </row>
    <row r="600" spans="1:8" outlineLevel="2">
      <c r="A600" s="7">
        <v>6613</v>
      </c>
      <c r="B600" s="4" t="s">
        <v>504</v>
      </c>
      <c r="C600" s="5">
        <v>32500</v>
      </c>
      <c r="D600" s="5">
        <f t="shared" ref="D600:E602" si="75">C600</f>
        <v>32500</v>
      </c>
      <c r="E600" s="5">
        <f t="shared" si="75"/>
        <v>32500</v>
      </c>
      <c r="H600" s="41">
        <f t="shared" si="71"/>
        <v>32500</v>
      </c>
    </row>
    <row r="601" spans="1:8" outlineLevel="2">
      <c r="A601" s="7">
        <v>6613</v>
      </c>
      <c r="B601" s="4" t="s">
        <v>505</v>
      </c>
      <c r="C601" s="5">
        <v>1986879</v>
      </c>
      <c r="D601" s="5">
        <f t="shared" si="75"/>
        <v>1986879</v>
      </c>
      <c r="E601" s="5">
        <f t="shared" si="75"/>
        <v>1986879</v>
      </c>
      <c r="H601" s="41">
        <f t="shared" si="71"/>
        <v>1986879</v>
      </c>
    </row>
    <row r="602" spans="1:8" outlineLevel="2">
      <c r="A602" s="7">
        <v>6613</v>
      </c>
      <c r="B602" s="4" t="s">
        <v>501</v>
      </c>
      <c r="C602" s="5">
        <v>96720</v>
      </c>
      <c r="D602" s="5">
        <f t="shared" si="75"/>
        <v>96720</v>
      </c>
      <c r="E602" s="5">
        <f t="shared" si="75"/>
        <v>96720</v>
      </c>
      <c r="H602" s="41">
        <f t="shared" si="71"/>
        <v>96720</v>
      </c>
    </row>
    <row r="603" spans="1:8" outlineLevel="1">
      <c r="A603" s="183" t="s">
        <v>506</v>
      </c>
      <c r="B603" s="184"/>
      <c r="C603" s="32">
        <f>SUM(C604:C609)</f>
        <v>666208</v>
      </c>
      <c r="D603" s="32">
        <f>SUM(D604:D609)</f>
        <v>666208</v>
      </c>
      <c r="E603" s="32">
        <f>SUM(E604:E609)</f>
        <v>666208</v>
      </c>
      <c r="H603" s="41">
        <f t="shared" si="71"/>
        <v>666208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195700</v>
      </c>
      <c r="D607" s="5">
        <f t="shared" si="76"/>
        <v>195700</v>
      </c>
      <c r="E607" s="5">
        <f t="shared" si="76"/>
        <v>195700</v>
      </c>
      <c r="H607" s="41">
        <f t="shared" si="71"/>
        <v>195700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470508</v>
      </c>
      <c r="D609" s="5">
        <f t="shared" si="76"/>
        <v>470508</v>
      </c>
      <c r="E609" s="5">
        <f t="shared" si="76"/>
        <v>470508</v>
      </c>
      <c r="H609" s="41">
        <f t="shared" si="71"/>
        <v>470508</v>
      </c>
    </row>
    <row r="610" spans="1:8" outlineLevel="1">
      <c r="A610" s="183" t="s">
        <v>513</v>
      </c>
      <c r="B610" s="184"/>
      <c r="C610" s="32">
        <f>SUM(C611:C615)</f>
        <v>1337006</v>
      </c>
      <c r="D610" s="32">
        <f>SUM(D611:D615)</f>
        <v>1337006</v>
      </c>
      <c r="E610" s="32">
        <f>SUM(E611:E615)</f>
        <v>1337006</v>
      </c>
      <c r="H610" s="41">
        <f t="shared" si="71"/>
        <v>1337006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22399</v>
      </c>
      <c r="D614" s="5">
        <f t="shared" si="77"/>
        <v>22399</v>
      </c>
      <c r="E614" s="5">
        <f t="shared" si="77"/>
        <v>22399</v>
      </c>
      <c r="H614" s="41">
        <f t="shared" si="71"/>
        <v>22399</v>
      </c>
    </row>
    <row r="615" spans="1:8" outlineLevel="2">
      <c r="A615" s="7">
        <v>6615</v>
      </c>
      <c r="B615" s="4" t="s">
        <v>518</v>
      </c>
      <c r="C615" s="5">
        <v>1314607</v>
      </c>
      <c r="D615" s="5">
        <f t="shared" si="77"/>
        <v>1314607</v>
      </c>
      <c r="E615" s="5">
        <f t="shared" si="77"/>
        <v>1314607</v>
      </c>
      <c r="H615" s="41">
        <f t="shared" si="71"/>
        <v>1314607</v>
      </c>
    </row>
    <row r="616" spans="1:8" outlineLevel="1">
      <c r="A616" s="183" t="s">
        <v>519</v>
      </c>
      <c r="B616" s="184"/>
      <c r="C616" s="32">
        <f>SUM(C617:C627)</f>
        <v>160606</v>
      </c>
      <c r="D616" s="32">
        <f>SUM(D617:D627)</f>
        <v>160606</v>
      </c>
      <c r="E616" s="32">
        <f>SUM(E617:E627)</f>
        <v>160606</v>
      </c>
      <c r="H616" s="41">
        <f t="shared" si="71"/>
        <v>160606</v>
      </c>
    </row>
    <row r="617" spans="1:8" outlineLevel="2">
      <c r="A617" s="7">
        <v>6616</v>
      </c>
      <c r="B617" s="4" t="s">
        <v>520</v>
      </c>
      <c r="C617" s="5">
        <v>37744</v>
      </c>
      <c r="D617" s="5">
        <f>C617</f>
        <v>37744</v>
      </c>
      <c r="E617" s="5">
        <f>D617</f>
        <v>37744</v>
      </c>
      <c r="H617" s="41">
        <f t="shared" si="71"/>
        <v>37744</v>
      </c>
    </row>
    <row r="618" spans="1:8" outlineLevel="2">
      <c r="A618" s="7">
        <v>6616</v>
      </c>
      <c r="B618" s="4" t="s">
        <v>521</v>
      </c>
      <c r="C618" s="5">
        <v>113</v>
      </c>
      <c r="D618" s="5">
        <f t="shared" ref="D618:E627" si="78">C618</f>
        <v>113</v>
      </c>
      <c r="E618" s="5">
        <f t="shared" si="78"/>
        <v>113</v>
      </c>
      <c r="H618" s="41">
        <f t="shared" si="71"/>
        <v>113</v>
      </c>
    </row>
    <row r="619" spans="1:8" outlineLevel="2">
      <c r="A619" s="7">
        <v>6616</v>
      </c>
      <c r="B619" s="4" t="s">
        <v>522</v>
      </c>
      <c r="C619" s="5">
        <v>20380</v>
      </c>
      <c r="D619" s="5">
        <f t="shared" si="78"/>
        <v>20380</v>
      </c>
      <c r="E619" s="5">
        <f t="shared" si="78"/>
        <v>20380</v>
      </c>
      <c r="H619" s="41">
        <f t="shared" si="71"/>
        <v>20380</v>
      </c>
    </row>
    <row r="620" spans="1:8" outlineLevel="2">
      <c r="A620" s="7">
        <v>6616</v>
      </c>
      <c r="B620" s="4" t="s">
        <v>523</v>
      </c>
      <c r="C620" s="5">
        <v>102369</v>
      </c>
      <c r="D620" s="5">
        <f t="shared" si="78"/>
        <v>102369</v>
      </c>
      <c r="E620" s="5">
        <f t="shared" si="78"/>
        <v>102369</v>
      </c>
      <c r="H620" s="41">
        <f t="shared" si="71"/>
        <v>102369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83" t="s">
        <v>531</v>
      </c>
      <c r="B628" s="184"/>
      <c r="C628" s="32">
        <f>SUM(C629:C637)</f>
        <v>564400</v>
      </c>
      <c r="D628" s="32">
        <f>SUM(D629:D637)</f>
        <v>564400</v>
      </c>
      <c r="E628" s="32">
        <f>SUM(E629:E637)</f>
        <v>564400</v>
      </c>
      <c r="H628" s="41">
        <f t="shared" si="71"/>
        <v>564400</v>
      </c>
    </row>
    <row r="629" spans="1:10" outlineLevel="2">
      <c r="A629" s="7">
        <v>6617</v>
      </c>
      <c r="B629" s="4" t="s">
        <v>532</v>
      </c>
      <c r="C629" s="5">
        <v>440000</v>
      </c>
      <c r="D629" s="5">
        <f>C629</f>
        <v>440000</v>
      </c>
      <c r="E629" s="5">
        <f>D629</f>
        <v>440000</v>
      </c>
      <c r="H629" s="41">
        <f t="shared" si="71"/>
        <v>440000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44400</v>
      </c>
      <c r="D632" s="5">
        <f t="shared" si="79"/>
        <v>44400</v>
      </c>
      <c r="E632" s="5">
        <f t="shared" si="79"/>
        <v>44400</v>
      </c>
      <c r="H632" s="41">
        <f t="shared" si="71"/>
        <v>44400</v>
      </c>
    </row>
    <row r="633" spans="1:10" outlineLevel="2">
      <c r="A633" s="7">
        <v>6617</v>
      </c>
      <c r="B633" s="4" t="s">
        <v>536</v>
      </c>
      <c r="C633" s="5">
        <v>60000</v>
      </c>
      <c r="D633" s="5">
        <f t="shared" si="79"/>
        <v>60000</v>
      </c>
      <c r="E633" s="5">
        <f t="shared" si="79"/>
        <v>60000</v>
      </c>
      <c r="H633" s="41">
        <f t="shared" si="71"/>
        <v>60000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20000</v>
      </c>
      <c r="D637" s="5">
        <f t="shared" si="79"/>
        <v>20000</v>
      </c>
      <c r="E637" s="5">
        <f t="shared" si="79"/>
        <v>20000</v>
      </c>
      <c r="H637" s="41">
        <f t="shared" si="71"/>
        <v>20000</v>
      </c>
    </row>
    <row r="638" spans="1:10">
      <c r="A638" s="179" t="s">
        <v>541</v>
      </c>
      <c r="B638" s="180"/>
      <c r="C638" s="38">
        <f>C639+C640+C641</f>
        <v>62300</v>
      </c>
      <c r="D638" s="38">
        <f>D639+D640+D641</f>
        <v>62300</v>
      </c>
      <c r="E638" s="38">
        <f>E639+E640+E641</f>
        <v>62300</v>
      </c>
      <c r="G638" s="39" t="s">
        <v>596</v>
      </c>
      <c r="H638" s="41">
        <f t="shared" si="71"/>
        <v>62300</v>
      </c>
      <c r="I638" s="42"/>
      <c r="J638" s="40" t="b">
        <f>AND(H638=I638)</f>
        <v>0</v>
      </c>
    </row>
    <row r="639" spans="1:10" outlineLevel="1">
      <c r="A639" s="183" t="s">
        <v>542</v>
      </c>
      <c r="B639" s="18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3" t="s">
        <v>543</v>
      </c>
      <c r="B640" s="18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3" t="s">
        <v>544</v>
      </c>
      <c r="B641" s="184"/>
      <c r="C641" s="32">
        <v>62300</v>
      </c>
      <c r="D641" s="32">
        <f t="shared" si="80"/>
        <v>62300</v>
      </c>
      <c r="E641" s="32">
        <f t="shared" si="80"/>
        <v>62300</v>
      </c>
      <c r="H641" s="41">
        <f t="shared" si="71"/>
        <v>62300</v>
      </c>
    </row>
    <row r="642" spans="1:10">
      <c r="A642" s="179" t="s">
        <v>545</v>
      </c>
      <c r="B642" s="180"/>
      <c r="C642" s="38">
        <f>C643+C644</f>
        <v>50000</v>
      </c>
      <c r="D642" s="38">
        <f>D643+D644</f>
        <v>50000</v>
      </c>
      <c r="E642" s="38">
        <f>E643+E644</f>
        <v>50000</v>
      </c>
      <c r="G642" s="39" t="s">
        <v>597</v>
      </c>
      <c r="H642" s="41">
        <f t="shared" ref="H642:H705" si="81">C642</f>
        <v>50000</v>
      </c>
      <c r="I642" s="42"/>
      <c r="J642" s="40" t="b">
        <f>AND(H642=I642)</f>
        <v>0</v>
      </c>
    </row>
    <row r="643" spans="1:10" outlineLevel="1">
      <c r="A643" s="183" t="s">
        <v>546</v>
      </c>
      <c r="B643" s="184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3" t="s">
        <v>547</v>
      </c>
      <c r="B644" s="184"/>
      <c r="C644" s="32">
        <v>50000</v>
      </c>
      <c r="D644" s="32">
        <f>C644</f>
        <v>50000</v>
      </c>
      <c r="E644" s="32">
        <f>D644</f>
        <v>50000</v>
      </c>
      <c r="H644" s="41">
        <f t="shared" si="81"/>
        <v>50000</v>
      </c>
    </row>
    <row r="645" spans="1:10">
      <c r="A645" s="179" t="s">
        <v>548</v>
      </c>
      <c r="B645" s="18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3" t="s">
        <v>549</v>
      </c>
      <c r="B646" s="18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3" t="s">
        <v>550</v>
      </c>
      <c r="B651" s="18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3" t="s">
        <v>551</v>
      </c>
      <c r="B652" s="18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3" t="s">
        <v>552</v>
      </c>
      <c r="B653" s="18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3" t="s">
        <v>553</v>
      </c>
      <c r="B660" s="18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3" t="s">
        <v>554</v>
      </c>
      <c r="B661" s="18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3" t="s">
        <v>555</v>
      </c>
      <c r="B665" s="18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3" t="s">
        <v>556</v>
      </c>
      <c r="B668" s="18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3" t="s">
        <v>557</v>
      </c>
      <c r="B669" s="18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3" t="s">
        <v>558</v>
      </c>
      <c r="B670" s="18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3" t="s">
        <v>559</v>
      </c>
      <c r="B671" s="18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3" t="s">
        <v>560</v>
      </c>
      <c r="B676" s="18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3" t="s">
        <v>561</v>
      </c>
      <c r="B679" s="18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 t="shared" ref="D680:E682" si="87">C680</f>
        <v>0</v>
      </c>
      <c r="E680" s="5">
        <f t="shared" si="87"/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si="87"/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3" t="s">
        <v>562</v>
      </c>
      <c r="B683" s="18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3" t="s">
        <v>563</v>
      </c>
      <c r="B687" s="18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3" t="s">
        <v>564</v>
      </c>
      <c r="B694" s="18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3" t="s">
        <v>565</v>
      </c>
      <c r="B700" s="18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3" t="s">
        <v>566</v>
      </c>
      <c r="B712" s="18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3" t="s">
        <v>567</v>
      </c>
      <c r="B713" s="18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3" t="s">
        <v>568</v>
      </c>
      <c r="B714" s="18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3" t="s">
        <v>569</v>
      </c>
      <c r="B715" s="18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1" t="s">
        <v>570</v>
      </c>
      <c r="B716" s="182"/>
      <c r="C716" s="36">
        <f>C717</f>
        <v>2774000</v>
      </c>
      <c r="D716" s="36">
        <f>D717</f>
        <v>2774000</v>
      </c>
      <c r="E716" s="36">
        <f>E717</f>
        <v>2774000</v>
      </c>
      <c r="G716" s="39" t="s">
        <v>66</v>
      </c>
      <c r="H716" s="41">
        <f t="shared" si="92"/>
        <v>2774000</v>
      </c>
      <c r="I716" s="42"/>
      <c r="J716" s="40" t="b">
        <f>AND(H716=I716)</f>
        <v>0</v>
      </c>
    </row>
    <row r="717" spans="1:10">
      <c r="A717" s="179" t="s">
        <v>571</v>
      </c>
      <c r="B717" s="180"/>
      <c r="C717" s="33">
        <f>C718+C722</f>
        <v>2774000</v>
      </c>
      <c r="D717" s="33">
        <f>D718+D722</f>
        <v>2774000</v>
      </c>
      <c r="E717" s="33">
        <f>E718+E722</f>
        <v>2774000</v>
      </c>
      <c r="G717" s="39" t="s">
        <v>599</v>
      </c>
      <c r="H717" s="41">
        <f t="shared" si="92"/>
        <v>2774000</v>
      </c>
      <c r="I717" s="42"/>
      <c r="J717" s="40" t="b">
        <f>AND(H717=I717)</f>
        <v>0</v>
      </c>
    </row>
    <row r="718" spans="1:10" outlineLevel="1" collapsed="1">
      <c r="A718" s="177" t="s">
        <v>851</v>
      </c>
      <c r="B718" s="178"/>
      <c r="C718" s="31">
        <f>SUM(C719:C721)</f>
        <v>2774000</v>
      </c>
      <c r="D718" s="31">
        <f>SUM(D719:D721)</f>
        <v>2774000</v>
      </c>
      <c r="E718" s="31">
        <f>SUM(E719:E721)</f>
        <v>2774000</v>
      </c>
      <c r="H718" s="41">
        <f t="shared" si="92"/>
        <v>2774000</v>
      </c>
    </row>
    <row r="719" spans="1:10" ht="15" customHeight="1" outlineLevel="2">
      <c r="A719" s="6">
        <v>10950</v>
      </c>
      <c r="B719" s="4" t="s">
        <v>572</v>
      </c>
      <c r="C719" s="5">
        <v>2774000</v>
      </c>
      <c r="D719" s="5">
        <f t="shared" ref="D719:E721" si="94">C719</f>
        <v>2774000</v>
      </c>
      <c r="E719" s="5">
        <f t="shared" si="94"/>
        <v>2774000</v>
      </c>
      <c r="H719" s="41">
        <f t="shared" si="92"/>
        <v>2774000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si="94"/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77" t="s">
        <v>850</v>
      </c>
      <c r="B722" s="17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1" t="s">
        <v>577</v>
      </c>
      <c r="B725" s="182"/>
      <c r="C725" s="36">
        <f>C726</f>
        <v>423452</v>
      </c>
      <c r="D725" s="36">
        <f>D726</f>
        <v>423452</v>
      </c>
      <c r="E725" s="36">
        <f>E726</f>
        <v>423452</v>
      </c>
      <c r="G725" s="39" t="s">
        <v>216</v>
      </c>
      <c r="H725" s="41">
        <f t="shared" si="92"/>
        <v>423452</v>
      </c>
      <c r="I725" s="42"/>
      <c r="J725" s="40" t="b">
        <f>AND(H725=I725)</f>
        <v>0</v>
      </c>
    </row>
    <row r="726" spans="1:10">
      <c r="A726" s="179" t="s">
        <v>588</v>
      </c>
      <c r="B726" s="180"/>
      <c r="C726" s="33">
        <f>C727+C730+C733+C739+C741+C743+C750+C755+C760+C765+C767+C771+C777</f>
        <v>423452</v>
      </c>
      <c r="D726" s="33">
        <f>D727+D730+D733+D739+D741+D743+D750+D755+D760+D765+D767+D771+D777</f>
        <v>423452</v>
      </c>
      <c r="E726" s="33">
        <f>E727+E730+E733+E739+E741+E743+E750+E755+E760+E765+E767+E771+E777</f>
        <v>423452</v>
      </c>
      <c r="G726" s="39" t="s">
        <v>600</v>
      </c>
      <c r="H726" s="41">
        <f t="shared" si="92"/>
        <v>423452</v>
      </c>
      <c r="I726" s="42"/>
      <c r="J726" s="40" t="b">
        <f>AND(H726=I726)</f>
        <v>0</v>
      </c>
    </row>
    <row r="727" spans="1:10" outlineLevel="1">
      <c r="A727" s="177" t="s">
        <v>849</v>
      </c>
      <c r="B727" s="178"/>
      <c r="C727" s="31">
        <f>SUM(C728:C729)</f>
        <v>5</v>
      </c>
      <c r="D727" s="31">
        <f>SUM(D728:D729)</f>
        <v>5</v>
      </c>
      <c r="E727" s="31">
        <f>SUM(E728:E729)</f>
        <v>5</v>
      </c>
    </row>
    <row r="728" spans="1:10" outlineLevel="2">
      <c r="A728" s="6">
        <v>3</v>
      </c>
      <c r="B728" s="4" t="s">
        <v>827</v>
      </c>
      <c r="C728" s="5">
        <v>5</v>
      </c>
      <c r="D728" s="5">
        <f>C728</f>
        <v>5</v>
      </c>
      <c r="E728" s="5">
        <f>D728</f>
        <v>5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7" t="s">
        <v>848</v>
      </c>
      <c r="B730" s="17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7" t="s">
        <v>846</v>
      </c>
      <c r="B733" s="17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7" t="s">
        <v>843</v>
      </c>
      <c r="B739" s="17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7" t="s">
        <v>842</v>
      </c>
      <c r="B741" s="178"/>
      <c r="C741" s="31">
        <f>SUM(C742)</f>
        <v>120459</v>
      </c>
      <c r="D741" s="31">
        <f>SUM(D742)</f>
        <v>120459</v>
      </c>
      <c r="E741" s="31">
        <f>SUM(E742)</f>
        <v>120459</v>
      </c>
    </row>
    <row r="742" spans="1:5" outlineLevel="2">
      <c r="A742" s="6">
        <v>3</v>
      </c>
      <c r="B742" s="4" t="s">
        <v>827</v>
      </c>
      <c r="C742" s="5">
        <v>120459</v>
      </c>
      <c r="D742" s="5">
        <f>C742</f>
        <v>120459</v>
      </c>
      <c r="E742" s="5">
        <f>D742</f>
        <v>120459</v>
      </c>
    </row>
    <row r="743" spans="1:5" outlineLevel="1">
      <c r="A743" s="177" t="s">
        <v>841</v>
      </c>
      <c r="B743" s="178"/>
      <c r="C743" s="31">
        <f>C744+C748+C749+C746</f>
        <v>30348</v>
      </c>
      <c r="D743" s="31">
        <f>D744+D748+D749+D746</f>
        <v>30348</v>
      </c>
      <c r="E743" s="31">
        <f>E744+E748+E749+E746</f>
        <v>30348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30348</v>
      </c>
      <c r="D746" s="5">
        <f>D747</f>
        <v>30348</v>
      </c>
      <c r="E746" s="5">
        <f>E747</f>
        <v>30348</v>
      </c>
    </row>
    <row r="747" spans="1:5" outlineLevel="3">
      <c r="A747" s="29"/>
      <c r="B747" s="28" t="s">
        <v>838</v>
      </c>
      <c r="C747" s="30">
        <v>30348</v>
      </c>
      <c r="D747" s="30">
        <f t="shared" ref="D747:E749" si="97">C747</f>
        <v>30348</v>
      </c>
      <c r="E747" s="30">
        <f t="shared" si="97"/>
        <v>30348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7" t="s">
        <v>836</v>
      </c>
      <c r="B750" s="17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7" t="s">
        <v>834</v>
      </c>
      <c r="B755" s="178"/>
      <c r="C755" s="31">
        <f>C756</f>
        <v>23834</v>
      </c>
      <c r="D755" s="31">
        <f>D756</f>
        <v>23834</v>
      </c>
      <c r="E755" s="31">
        <f>E756</f>
        <v>23834</v>
      </c>
    </row>
    <row r="756" spans="1:5" outlineLevel="2">
      <c r="A756" s="6">
        <v>2</v>
      </c>
      <c r="B756" s="4" t="s">
        <v>822</v>
      </c>
      <c r="C756" s="5">
        <f>C757+C758+C759</f>
        <v>23834</v>
      </c>
      <c r="D756" s="5">
        <f>D757+D758+D759</f>
        <v>23834</v>
      </c>
      <c r="E756" s="5">
        <f>E757+E758+E759</f>
        <v>23834</v>
      </c>
    </row>
    <row r="757" spans="1:5" outlineLevel="3">
      <c r="A757" s="29"/>
      <c r="B757" s="28" t="s">
        <v>833</v>
      </c>
      <c r="C757" s="30">
        <v>23828</v>
      </c>
      <c r="D757" s="30">
        <f t="shared" ref="D757:E759" si="99">C757</f>
        <v>23828</v>
      </c>
      <c r="E757" s="30">
        <f t="shared" si="99"/>
        <v>23828</v>
      </c>
    </row>
    <row r="758" spans="1:5" outlineLevel="3">
      <c r="A758" s="29"/>
      <c r="B758" s="28" t="s">
        <v>832</v>
      </c>
      <c r="C758" s="30">
        <v>6</v>
      </c>
      <c r="D758" s="30">
        <f t="shared" si="99"/>
        <v>6</v>
      </c>
      <c r="E758" s="30">
        <f t="shared" si="99"/>
        <v>6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7" t="s">
        <v>830</v>
      </c>
      <c r="B760" s="178"/>
      <c r="C760" s="31">
        <f>C761+C764</f>
        <v>112694</v>
      </c>
      <c r="D760" s="31">
        <f>D761+D764</f>
        <v>112694</v>
      </c>
      <c r="E760" s="31">
        <f>E761+E764</f>
        <v>112694</v>
      </c>
    </row>
    <row r="761" spans="1:5" outlineLevel="2">
      <c r="A761" s="6">
        <v>2</v>
      </c>
      <c r="B761" s="4" t="s">
        <v>822</v>
      </c>
      <c r="C761" s="5">
        <f>C762+C763</f>
        <v>112694</v>
      </c>
      <c r="D761" s="5">
        <f>D762+D763</f>
        <v>112694</v>
      </c>
      <c r="E761" s="5">
        <f>E762+E763</f>
        <v>112694</v>
      </c>
    </row>
    <row r="762" spans="1:5" outlineLevel="3">
      <c r="A762" s="29"/>
      <c r="B762" s="28" t="s">
        <v>829</v>
      </c>
      <c r="C762" s="30">
        <v>112694</v>
      </c>
      <c r="D762" s="30">
        <f t="shared" ref="D762:E764" si="100">C762</f>
        <v>112694</v>
      </c>
      <c r="E762" s="30">
        <f t="shared" si="100"/>
        <v>112694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7" t="s">
        <v>828</v>
      </c>
      <c r="B765" s="17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7" t="s">
        <v>826</v>
      </c>
      <c r="B767" s="17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7" t="s">
        <v>823</v>
      </c>
      <c r="B771" s="178"/>
      <c r="C771" s="31">
        <f>C772</f>
        <v>100116</v>
      </c>
      <c r="D771" s="31">
        <f>D772</f>
        <v>100116</v>
      </c>
      <c r="E771" s="31">
        <f>E772</f>
        <v>100116</v>
      </c>
    </row>
    <row r="772" spans="1:5" outlineLevel="2">
      <c r="A772" s="6">
        <v>2</v>
      </c>
      <c r="B772" s="4" t="s">
        <v>822</v>
      </c>
      <c r="C772" s="5">
        <f>C773+C774+C775+C776</f>
        <v>100116</v>
      </c>
      <c r="D772" s="5">
        <f>D773+D774+D775+D776</f>
        <v>100116</v>
      </c>
      <c r="E772" s="5">
        <f>E773+E774+E775+E776</f>
        <v>100116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>
        <v>100116</v>
      </c>
      <c r="D774" s="30">
        <f t="shared" ref="D774:E776" si="101">C774</f>
        <v>100116</v>
      </c>
      <c r="E774" s="30">
        <f t="shared" si="101"/>
        <v>100116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7" t="s">
        <v>817</v>
      </c>
      <c r="B777" s="178"/>
      <c r="C777" s="31">
        <f>C778</f>
        <v>35996</v>
      </c>
      <c r="D777" s="31">
        <f>D778</f>
        <v>35996</v>
      </c>
      <c r="E777" s="31">
        <f>E778</f>
        <v>35996</v>
      </c>
    </row>
    <row r="778" spans="1:5" outlineLevel="2">
      <c r="A778" s="6"/>
      <c r="B778" s="4" t="s">
        <v>816</v>
      </c>
      <c r="C778" s="5">
        <v>35996</v>
      </c>
      <c r="D778" s="5">
        <f>C778</f>
        <v>35996</v>
      </c>
      <c r="E778" s="5">
        <f>D778</f>
        <v>35996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547" zoomScale="115" zoomScaleNormal="115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45.85546875" customWidth="1"/>
    <col min="3" max="3" width="22.7109375" customWidth="1"/>
    <col min="4" max="4" width="23.28515625" customWidth="1"/>
    <col min="5" max="5" width="19.42578125" customWidth="1"/>
    <col min="7" max="7" width="15.5703125" bestFit="1" customWidth="1"/>
    <col min="8" max="8" width="19.85546875" customWidth="1"/>
    <col min="9" max="9" width="15.42578125" bestFit="1" customWidth="1"/>
    <col min="10" max="10" width="20.42578125" bestFit="1" customWidth="1"/>
  </cols>
  <sheetData>
    <row r="1" spans="1:14" ht="18.75">
      <c r="A1" s="193" t="s">
        <v>30</v>
      </c>
      <c r="B1" s="193"/>
      <c r="C1" s="193"/>
      <c r="D1" s="141" t="s">
        <v>853</v>
      </c>
      <c r="E1" s="141" t="s">
        <v>852</v>
      </c>
      <c r="G1" s="43" t="s">
        <v>31</v>
      </c>
      <c r="H1" s="44">
        <f>C2+C114</f>
        <v>50992439</v>
      </c>
      <c r="I1" s="45"/>
      <c r="J1" s="46" t="b">
        <f>AND(H1=I1)</f>
        <v>0</v>
      </c>
    </row>
    <row r="2" spans="1:14">
      <c r="A2" s="201" t="s">
        <v>60</v>
      </c>
      <c r="B2" s="201"/>
      <c r="C2" s="26">
        <f>C3+C67</f>
        <v>36000000</v>
      </c>
      <c r="D2" s="26">
        <v>36540071.207000002</v>
      </c>
      <c r="E2" s="26">
        <f>D2</f>
        <v>36540071.207000002</v>
      </c>
      <c r="G2" s="39" t="s">
        <v>60</v>
      </c>
      <c r="H2" s="41">
        <f>C2</f>
        <v>36000000</v>
      </c>
      <c r="I2" s="42"/>
      <c r="J2" s="40" t="b">
        <f>AND(H2=I2)</f>
        <v>0</v>
      </c>
    </row>
    <row r="3" spans="1:14">
      <c r="A3" s="198" t="s">
        <v>578</v>
      </c>
      <c r="B3" s="198"/>
      <c r="C3" s="23">
        <f>C4+C11+C38+C61</f>
        <v>26033000</v>
      </c>
      <c r="D3" s="23">
        <f>D4+D11+D38+D61</f>
        <v>26033000</v>
      </c>
      <c r="E3" s="23">
        <f>E4+E11+E38+E61</f>
        <v>26033000</v>
      </c>
      <c r="G3" s="39" t="s">
        <v>57</v>
      </c>
      <c r="H3" s="41">
        <f t="shared" ref="H3:H66" si="0">C3</f>
        <v>26033000</v>
      </c>
      <c r="I3" s="42"/>
      <c r="J3" s="40" t="b">
        <f>AND(H3=I3)</f>
        <v>0</v>
      </c>
    </row>
    <row r="4" spans="1:14" ht="15" customHeight="1">
      <c r="A4" s="194" t="s">
        <v>124</v>
      </c>
      <c r="B4" s="195"/>
      <c r="C4" s="21">
        <f>SUM(C5:C10)</f>
        <v>15365000</v>
      </c>
      <c r="D4" s="21">
        <f>SUM(D5:D10)</f>
        <v>15365000</v>
      </c>
      <c r="E4" s="21">
        <f>SUM(E5:E10)</f>
        <v>15365000</v>
      </c>
      <c r="F4" s="17"/>
      <c r="G4" s="39" t="s">
        <v>53</v>
      </c>
      <c r="H4" s="41">
        <f t="shared" si="0"/>
        <v>15365000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1400000</v>
      </c>
      <c r="D5" s="2">
        <f>C5</f>
        <v>1400000</v>
      </c>
      <c r="E5" s="2">
        <f>D5</f>
        <v>1400000</v>
      </c>
      <c r="F5" s="17"/>
      <c r="G5" s="17"/>
      <c r="H5" s="41">
        <f t="shared" si="0"/>
        <v>1400000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700000</v>
      </c>
      <c r="D6" s="2">
        <f t="shared" ref="D6:E10" si="1">C6</f>
        <v>700000</v>
      </c>
      <c r="E6" s="2">
        <f t="shared" si="1"/>
        <v>700000</v>
      </c>
      <c r="F6" s="17"/>
      <c r="G6" s="17"/>
      <c r="H6" s="41">
        <f t="shared" si="0"/>
        <v>700000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12400000</v>
      </c>
      <c r="D7" s="2">
        <f t="shared" si="1"/>
        <v>12400000</v>
      </c>
      <c r="E7" s="2">
        <f t="shared" si="1"/>
        <v>12400000</v>
      </c>
      <c r="F7" s="17"/>
      <c r="G7" s="17"/>
      <c r="H7" s="41">
        <f t="shared" si="0"/>
        <v>12400000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600000</v>
      </c>
      <c r="D8" s="2">
        <f t="shared" si="1"/>
        <v>600000</v>
      </c>
      <c r="E8" s="2">
        <f t="shared" si="1"/>
        <v>600000</v>
      </c>
      <c r="F8" s="17"/>
      <c r="G8" s="17"/>
      <c r="H8" s="41">
        <f t="shared" si="0"/>
        <v>600000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250000</v>
      </c>
      <c r="D9" s="2">
        <f t="shared" si="1"/>
        <v>250000</v>
      </c>
      <c r="E9" s="2">
        <f t="shared" si="1"/>
        <v>250000</v>
      </c>
      <c r="F9" s="17"/>
      <c r="G9" s="17"/>
      <c r="H9" s="41">
        <f t="shared" si="0"/>
        <v>250000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15000</v>
      </c>
      <c r="D10" s="2">
        <f t="shared" si="1"/>
        <v>15000</v>
      </c>
      <c r="E10" s="2">
        <f t="shared" si="1"/>
        <v>15000</v>
      </c>
      <c r="F10" s="17"/>
      <c r="G10" s="17"/>
      <c r="H10" s="41">
        <f t="shared" si="0"/>
        <v>15000</v>
      </c>
      <c r="I10" s="17"/>
      <c r="J10" s="17"/>
      <c r="K10" s="17"/>
      <c r="L10" s="17"/>
      <c r="M10" s="17"/>
      <c r="N10" s="17"/>
    </row>
    <row r="11" spans="1:14" ht="15" customHeight="1">
      <c r="A11" s="194" t="s">
        <v>125</v>
      </c>
      <c r="B11" s="195"/>
      <c r="C11" s="21">
        <f>SUM(C12:C37)</f>
        <v>7153000</v>
      </c>
      <c r="D11" s="21">
        <f>SUM(D12:D37)</f>
        <v>7153000</v>
      </c>
      <c r="E11" s="21">
        <f>SUM(E12:E37)</f>
        <v>7153000</v>
      </c>
      <c r="F11" s="17"/>
      <c r="G11" s="39" t="s">
        <v>54</v>
      </c>
      <c r="H11" s="41">
        <f t="shared" si="0"/>
        <v>7153000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25000</v>
      </c>
      <c r="D12" s="2">
        <f>C12</f>
        <v>25000</v>
      </c>
      <c r="E12" s="2">
        <f>D12</f>
        <v>25000</v>
      </c>
      <c r="H12" s="41">
        <f t="shared" si="0"/>
        <v>25000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400000</v>
      </c>
      <c r="D18" s="2">
        <f t="shared" si="2"/>
        <v>400000</v>
      </c>
      <c r="E18" s="2">
        <f t="shared" si="2"/>
        <v>400000</v>
      </c>
      <c r="H18" s="41">
        <f t="shared" si="0"/>
        <v>400000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1700000</v>
      </c>
      <c r="D21" s="2">
        <f t="shared" si="2"/>
        <v>1700000</v>
      </c>
      <c r="E21" s="2">
        <f t="shared" si="2"/>
        <v>1700000</v>
      </c>
      <c r="H21" s="41">
        <f t="shared" si="0"/>
        <v>1700000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>
        <v>900000</v>
      </c>
      <c r="D23" s="2">
        <f t="shared" si="2"/>
        <v>900000</v>
      </c>
      <c r="E23" s="2">
        <f t="shared" si="2"/>
        <v>900000</v>
      </c>
      <c r="H23" s="41">
        <f t="shared" si="0"/>
        <v>900000</v>
      </c>
    </row>
    <row r="24" spans="1:8" outlineLevel="1">
      <c r="A24" s="3">
        <v>2304</v>
      </c>
      <c r="B24" s="1" t="s">
        <v>136</v>
      </c>
      <c r="C24" s="2">
        <v>1700000</v>
      </c>
      <c r="D24" s="2">
        <f t="shared" si="2"/>
        <v>1700000</v>
      </c>
      <c r="E24" s="2">
        <f t="shared" si="2"/>
        <v>1700000</v>
      </c>
      <c r="H24" s="41">
        <f t="shared" si="0"/>
        <v>1700000</v>
      </c>
    </row>
    <row r="25" spans="1:8" outlineLevel="1">
      <c r="A25" s="3">
        <v>2305</v>
      </c>
      <c r="B25" s="1" t="s">
        <v>137</v>
      </c>
      <c r="C25" s="2">
        <v>12000</v>
      </c>
      <c r="D25" s="2">
        <f t="shared" si="2"/>
        <v>12000</v>
      </c>
      <c r="E25" s="2">
        <f t="shared" si="2"/>
        <v>12000</v>
      </c>
      <c r="H25" s="41">
        <f t="shared" si="0"/>
        <v>12000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>
        <v>100000</v>
      </c>
      <c r="D28" s="2">
        <f t="shared" si="2"/>
        <v>100000</v>
      </c>
      <c r="E28" s="2">
        <f t="shared" si="2"/>
        <v>100000</v>
      </c>
      <c r="H28" s="41">
        <f t="shared" si="0"/>
        <v>100000</v>
      </c>
    </row>
    <row r="29" spans="1:8" outlineLevel="1">
      <c r="A29" s="3">
        <v>2401</v>
      </c>
      <c r="B29" s="1" t="s">
        <v>141</v>
      </c>
      <c r="C29" s="2">
        <v>90000</v>
      </c>
      <c r="D29" s="2">
        <f t="shared" ref="D29:E37" si="3">C29</f>
        <v>90000</v>
      </c>
      <c r="E29" s="2">
        <f t="shared" si="3"/>
        <v>90000</v>
      </c>
      <c r="H29" s="41">
        <f t="shared" si="0"/>
        <v>90000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>
        <v>1000</v>
      </c>
      <c r="D31" s="2">
        <f t="shared" si="3"/>
        <v>1000</v>
      </c>
      <c r="E31" s="2">
        <f t="shared" si="3"/>
        <v>1000</v>
      </c>
      <c r="H31" s="41">
        <f t="shared" si="0"/>
        <v>1000</v>
      </c>
    </row>
    <row r="32" spans="1:8" outlineLevel="1">
      <c r="A32" s="3">
        <v>2402</v>
      </c>
      <c r="B32" s="1" t="s">
        <v>6</v>
      </c>
      <c r="C32" s="2">
        <v>500000</v>
      </c>
      <c r="D32" s="2">
        <f t="shared" si="3"/>
        <v>500000</v>
      </c>
      <c r="E32" s="2">
        <f t="shared" si="3"/>
        <v>500000</v>
      </c>
      <c r="H32" s="41">
        <f t="shared" si="0"/>
        <v>500000</v>
      </c>
    </row>
    <row r="33" spans="1:10" outlineLevel="1">
      <c r="A33" s="3">
        <v>2403</v>
      </c>
      <c r="B33" s="1" t="s">
        <v>144</v>
      </c>
      <c r="C33" s="2">
        <v>60000</v>
      </c>
      <c r="D33" s="2">
        <f t="shared" si="3"/>
        <v>60000</v>
      </c>
      <c r="E33" s="2">
        <f t="shared" si="3"/>
        <v>60000</v>
      </c>
      <c r="H33" s="41">
        <f t="shared" si="0"/>
        <v>60000</v>
      </c>
    </row>
    <row r="34" spans="1:10" outlineLevel="1">
      <c r="A34" s="3">
        <v>2404</v>
      </c>
      <c r="B34" s="1" t="s">
        <v>7</v>
      </c>
      <c r="C34" s="2">
        <v>650000</v>
      </c>
      <c r="D34" s="2">
        <f t="shared" si="3"/>
        <v>650000</v>
      </c>
      <c r="E34" s="2">
        <f t="shared" si="3"/>
        <v>650000</v>
      </c>
      <c r="H34" s="41">
        <f t="shared" si="0"/>
        <v>650000</v>
      </c>
    </row>
    <row r="35" spans="1:10" outlineLevel="1">
      <c r="A35" s="3">
        <v>2405</v>
      </c>
      <c r="B35" s="1" t="s">
        <v>8</v>
      </c>
      <c r="C35" s="2">
        <v>15000</v>
      </c>
      <c r="D35" s="2">
        <f t="shared" si="3"/>
        <v>15000</v>
      </c>
      <c r="E35" s="2">
        <f t="shared" si="3"/>
        <v>15000</v>
      </c>
      <c r="H35" s="41">
        <f t="shared" si="0"/>
        <v>15000</v>
      </c>
    </row>
    <row r="36" spans="1:10" outlineLevel="1">
      <c r="A36" s="3">
        <v>2406</v>
      </c>
      <c r="B36" s="1" t="s">
        <v>9</v>
      </c>
      <c r="C36" s="2">
        <v>1000000</v>
      </c>
      <c r="D36" s="2">
        <f t="shared" si="3"/>
        <v>1000000</v>
      </c>
      <c r="E36" s="2">
        <f t="shared" si="3"/>
        <v>1000000</v>
      </c>
      <c r="H36" s="41">
        <f t="shared" si="0"/>
        <v>1000000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94" t="s">
        <v>145</v>
      </c>
      <c r="B38" s="195"/>
      <c r="C38" s="21">
        <f>SUM(C39:C60)</f>
        <v>3115000</v>
      </c>
      <c r="D38" s="21">
        <f>SUM(D39:D60)</f>
        <v>3115000</v>
      </c>
      <c r="E38" s="21">
        <f>SUM(E39:E60)</f>
        <v>3115000</v>
      </c>
      <c r="G38" s="39" t="s">
        <v>55</v>
      </c>
      <c r="H38" s="41">
        <f t="shared" si="0"/>
        <v>3115000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280000</v>
      </c>
      <c r="D39" s="2">
        <f>C39</f>
        <v>280000</v>
      </c>
      <c r="E39" s="2">
        <f>D39</f>
        <v>280000</v>
      </c>
      <c r="H39" s="41">
        <f t="shared" si="0"/>
        <v>280000</v>
      </c>
    </row>
    <row r="40" spans="1:10" outlineLevel="1">
      <c r="A40" s="20">
        <v>3102</v>
      </c>
      <c r="B40" s="20" t="s">
        <v>12</v>
      </c>
      <c r="C40" s="2">
        <v>120000</v>
      </c>
      <c r="D40" s="2">
        <f t="shared" ref="D40:E55" si="4">C40</f>
        <v>120000</v>
      </c>
      <c r="E40" s="2">
        <f t="shared" si="4"/>
        <v>120000</v>
      </c>
      <c r="H40" s="41">
        <f t="shared" si="0"/>
        <v>120000</v>
      </c>
    </row>
    <row r="41" spans="1:10" outlineLevel="1">
      <c r="A41" s="20">
        <v>3103</v>
      </c>
      <c r="B41" s="20" t="s">
        <v>13</v>
      </c>
      <c r="C41" s="2">
        <v>120000</v>
      </c>
      <c r="D41" s="2">
        <f t="shared" si="4"/>
        <v>120000</v>
      </c>
      <c r="E41" s="2">
        <f t="shared" si="4"/>
        <v>120000</v>
      </c>
      <c r="H41" s="41">
        <f t="shared" si="0"/>
        <v>120000</v>
      </c>
    </row>
    <row r="42" spans="1:10" outlineLevel="1">
      <c r="A42" s="20">
        <v>3199</v>
      </c>
      <c r="B42" s="20" t="s">
        <v>14</v>
      </c>
      <c r="C42" s="2">
        <v>30000</v>
      </c>
      <c r="D42" s="2">
        <f t="shared" si="4"/>
        <v>30000</v>
      </c>
      <c r="E42" s="2">
        <f t="shared" si="4"/>
        <v>30000</v>
      </c>
      <c r="H42" s="41">
        <f t="shared" si="0"/>
        <v>30000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60000</v>
      </c>
      <c r="D45" s="2">
        <f t="shared" si="4"/>
        <v>60000</v>
      </c>
      <c r="E45" s="2">
        <f t="shared" si="4"/>
        <v>60000</v>
      </c>
      <c r="H45" s="41">
        <f t="shared" si="0"/>
        <v>60000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230000</v>
      </c>
      <c r="D48" s="2">
        <f t="shared" si="4"/>
        <v>230000</v>
      </c>
      <c r="E48" s="2">
        <f t="shared" si="4"/>
        <v>230000</v>
      </c>
      <c r="H48" s="41">
        <f t="shared" si="0"/>
        <v>230000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45000</v>
      </c>
      <c r="D51" s="2">
        <f t="shared" si="4"/>
        <v>45000</v>
      </c>
      <c r="E51" s="2">
        <f t="shared" si="4"/>
        <v>45000</v>
      </c>
      <c r="H51" s="41">
        <f t="shared" si="0"/>
        <v>45000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250000</v>
      </c>
      <c r="D54" s="2">
        <f t="shared" si="4"/>
        <v>250000</v>
      </c>
      <c r="E54" s="2">
        <f t="shared" si="4"/>
        <v>250000</v>
      </c>
      <c r="H54" s="41">
        <f t="shared" si="0"/>
        <v>250000</v>
      </c>
    </row>
    <row r="55" spans="1:10" outlineLevel="1">
      <c r="A55" s="20">
        <v>3303</v>
      </c>
      <c r="B55" s="20" t="s">
        <v>153</v>
      </c>
      <c r="C55" s="2">
        <v>1300000</v>
      </c>
      <c r="D55" s="2">
        <f t="shared" si="4"/>
        <v>1300000</v>
      </c>
      <c r="E55" s="2">
        <f t="shared" si="4"/>
        <v>1300000</v>
      </c>
      <c r="H55" s="41">
        <f t="shared" si="0"/>
        <v>1300000</v>
      </c>
    </row>
    <row r="56" spans="1:10" outlineLevel="1">
      <c r="A56" s="20">
        <v>3303</v>
      </c>
      <c r="B56" s="20" t="s">
        <v>154</v>
      </c>
      <c r="C56" s="2">
        <v>400000</v>
      </c>
      <c r="D56" s="2">
        <f t="shared" ref="D56:E60" si="5">C56</f>
        <v>400000</v>
      </c>
      <c r="E56" s="2">
        <f t="shared" si="5"/>
        <v>400000</v>
      </c>
      <c r="H56" s="41">
        <f t="shared" si="0"/>
        <v>400000</v>
      </c>
    </row>
    <row r="57" spans="1:10" outlineLevel="1">
      <c r="A57" s="20">
        <v>3304</v>
      </c>
      <c r="B57" s="20" t="s">
        <v>155</v>
      </c>
      <c r="C57" s="2">
        <v>210000</v>
      </c>
      <c r="D57" s="2">
        <f t="shared" si="5"/>
        <v>210000</v>
      </c>
      <c r="E57" s="2">
        <f t="shared" si="5"/>
        <v>210000</v>
      </c>
      <c r="H57" s="41">
        <f t="shared" si="0"/>
        <v>210000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70000</v>
      </c>
      <c r="D60" s="2">
        <f t="shared" si="5"/>
        <v>70000</v>
      </c>
      <c r="E60" s="2">
        <f t="shared" si="5"/>
        <v>70000</v>
      </c>
      <c r="H60" s="41">
        <f t="shared" si="0"/>
        <v>70000</v>
      </c>
    </row>
    <row r="61" spans="1:10">
      <c r="A61" s="194" t="s">
        <v>158</v>
      </c>
      <c r="B61" s="195"/>
      <c r="C61" s="22">
        <f>SUM(C62:C66)</f>
        <v>400000</v>
      </c>
      <c r="D61" s="22">
        <f>SUM(D62:D66)</f>
        <v>400000</v>
      </c>
      <c r="E61" s="22">
        <f>SUM(E62:E66)</f>
        <v>400000</v>
      </c>
      <c r="G61" s="39" t="s">
        <v>105</v>
      </c>
      <c r="H61" s="41">
        <f t="shared" si="0"/>
        <v>400000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>
        <v>400000</v>
      </c>
      <c r="D65" s="2">
        <f t="shared" si="6"/>
        <v>400000</v>
      </c>
      <c r="E65" s="2">
        <f t="shared" si="6"/>
        <v>400000</v>
      </c>
      <c r="H65" s="41">
        <f t="shared" si="0"/>
        <v>400000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8" t="s">
        <v>579</v>
      </c>
      <c r="B67" s="198"/>
      <c r="C67" s="25">
        <f>C97+C68</f>
        <v>9967000</v>
      </c>
      <c r="D67" s="25">
        <f>D97+D68</f>
        <v>9967000</v>
      </c>
      <c r="E67" s="25">
        <f>E97+E68</f>
        <v>9967000</v>
      </c>
      <c r="G67" s="39" t="s">
        <v>59</v>
      </c>
      <c r="H67" s="41">
        <f t="shared" ref="H67:H130" si="7">C67</f>
        <v>9967000</v>
      </c>
      <c r="I67" s="42"/>
      <c r="J67" s="40" t="b">
        <f>AND(H67=I67)</f>
        <v>0</v>
      </c>
    </row>
    <row r="68" spans="1:10">
      <c r="A68" s="194" t="s">
        <v>163</v>
      </c>
      <c r="B68" s="195"/>
      <c r="C68" s="21">
        <f>SUM(C69:C96)</f>
        <v>2197000</v>
      </c>
      <c r="D68" s="21">
        <f>SUM(D69:D96)</f>
        <v>2197000</v>
      </c>
      <c r="E68" s="21">
        <f>SUM(E69:E96)</f>
        <v>2197000</v>
      </c>
      <c r="G68" s="39" t="s">
        <v>56</v>
      </c>
      <c r="H68" s="41">
        <f t="shared" si="7"/>
        <v>2197000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>
        <v>10000</v>
      </c>
      <c r="D72" s="2">
        <f t="shared" si="8"/>
        <v>10000</v>
      </c>
      <c r="E72" s="2">
        <f t="shared" si="8"/>
        <v>10000</v>
      </c>
      <c r="H72" s="41">
        <f t="shared" si="7"/>
        <v>10000</v>
      </c>
    </row>
    <row r="73" spans="1:10" ht="15" customHeight="1" outlineLevel="1">
      <c r="A73" s="3">
        <v>5103</v>
      </c>
      <c r="B73" s="2" t="s">
        <v>167</v>
      </c>
      <c r="C73" s="2">
        <v>5000</v>
      </c>
      <c r="D73" s="2">
        <f t="shared" si="8"/>
        <v>5000</v>
      </c>
      <c r="E73" s="2">
        <f t="shared" si="8"/>
        <v>5000</v>
      </c>
      <c r="H73" s="41">
        <f t="shared" si="7"/>
        <v>5000</v>
      </c>
    </row>
    <row r="74" spans="1:10" ht="15" customHeight="1" outlineLevel="1">
      <c r="A74" s="3">
        <v>5104</v>
      </c>
      <c r="B74" s="2" t="s">
        <v>168</v>
      </c>
      <c r="C74" s="2">
        <v>100000</v>
      </c>
      <c r="D74" s="2">
        <f t="shared" si="8"/>
        <v>100000</v>
      </c>
      <c r="E74" s="2">
        <f t="shared" si="8"/>
        <v>100000</v>
      </c>
      <c r="H74" s="41">
        <f t="shared" si="7"/>
        <v>100000</v>
      </c>
    </row>
    <row r="75" spans="1:10" ht="15" customHeight="1" outlineLevel="1">
      <c r="A75" s="3">
        <v>5105</v>
      </c>
      <c r="B75" s="2" t="s">
        <v>169</v>
      </c>
      <c r="C75" s="2">
        <v>50000</v>
      </c>
      <c r="D75" s="2">
        <f t="shared" si="8"/>
        <v>50000</v>
      </c>
      <c r="E75" s="2">
        <f t="shared" si="8"/>
        <v>50000</v>
      </c>
      <c r="H75" s="41">
        <f t="shared" si="7"/>
        <v>50000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>
        <v>1030000</v>
      </c>
      <c r="D77" s="2">
        <f t="shared" si="8"/>
        <v>1030000</v>
      </c>
      <c r="E77" s="2">
        <f t="shared" si="8"/>
        <v>1030000</v>
      </c>
      <c r="H77" s="41">
        <f t="shared" si="7"/>
        <v>1030000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800000</v>
      </c>
      <c r="D79" s="2">
        <f t="shared" si="8"/>
        <v>800000</v>
      </c>
      <c r="E79" s="2">
        <f t="shared" si="8"/>
        <v>800000</v>
      </c>
      <c r="H79" s="41">
        <f t="shared" si="7"/>
        <v>800000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5000</v>
      </c>
      <c r="D83" s="2">
        <f t="shared" si="8"/>
        <v>5000</v>
      </c>
      <c r="E83" s="2">
        <f t="shared" si="8"/>
        <v>5000</v>
      </c>
      <c r="H83" s="41">
        <f t="shared" si="7"/>
        <v>5000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20000</v>
      </c>
      <c r="D87" s="2">
        <f t="shared" si="9"/>
        <v>20000</v>
      </c>
      <c r="E87" s="2">
        <f t="shared" si="9"/>
        <v>20000</v>
      </c>
      <c r="H87" s="41">
        <f t="shared" si="7"/>
        <v>20000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170000</v>
      </c>
      <c r="D90" s="2">
        <f t="shared" si="9"/>
        <v>170000</v>
      </c>
      <c r="E90" s="2">
        <f t="shared" si="9"/>
        <v>170000</v>
      </c>
      <c r="H90" s="41">
        <f t="shared" si="7"/>
        <v>170000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7000</v>
      </c>
      <c r="D92" s="2">
        <f t="shared" si="9"/>
        <v>7000</v>
      </c>
      <c r="E92" s="2">
        <f t="shared" si="9"/>
        <v>7000</v>
      </c>
      <c r="H92" s="41">
        <f t="shared" si="7"/>
        <v>7000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7770000</v>
      </c>
      <c r="D97" s="21">
        <f>SUM(D98:D113)</f>
        <v>7770000</v>
      </c>
      <c r="E97" s="21">
        <f>SUM(E98:E113)</f>
        <v>7770000</v>
      </c>
      <c r="G97" s="39" t="s">
        <v>58</v>
      </c>
      <c r="H97" s="41">
        <f t="shared" si="7"/>
        <v>7770000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7350000</v>
      </c>
      <c r="D98" s="2">
        <f>C98</f>
        <v>7350000</v>
      </c>
      <c r="E98" s="2">
        <f>D98</f>
        <v>7350000</v>
      </c>
      <c r="H98" s="41">
        <f t="shared" si="7"/>
        <v>7350000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249000</v>
      </c>
      <c r="D100" s="2">
        <f t="shared" si="10"/>
        <v>249000</v>
      </c>
      <c r="E100" s="2">
        <f t="shared" si="10"/>
        <v>249000</v>
      </c>
      <c r="H100" s="41">
        <f t="shared" si="7"/>
        <v>249000</v>
      </c>
    </row>
    <row r="101" spans="1:10" ht="15" customHeight="1" outlineLevel="1">
      <c r="A101" s="3">
        <v>6004</v>
      </c>
      <c r="B101" s="1" t="s">
        <v>187</v>
      </c>
      <c r="C101" s="2">
        <v>50000</v>
      </c>
      <c r="D101" s="2">
        <f t="shared" si="10"/>
        <v>50000</v>
      </c>
      <c r="E101" s="2">
        <f t="shared" si="10"/>
        <v>50000</v>
      </c>
      <c r="H101" s="41">
        <f t="shared" si="7"/>
        <v>50000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14000</v>
      </c>
      <c r="D103" s="2">
        <f t="shared" si="10"/>
        <v>14000</v>
      </c>
      <c r="E103" s="2">
        <f t="shared" si="10"/>
        <v>14000</v>
      </c>
      <c r="H103" s="41">
        <f t="shared" si="7"/>
        <v>14000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40000</v>
      </c>
      <c r="D106" s="2">
        <f t="shared" si="10"/>
        <v>40000</v>
      </c>
      <c r="E106" s="2">
        <f t="shared" si="10"/>
        <v>40000</v>
      </c>
      <c r="H106" s="41">
        <f t="shared" si="7"/>
        <v>40000</v>
      </c>
    </row>
    <row r="107" spans="1:10" outlineLevel="1">
      <c r="A107" s="3">
        <v>6010</v>
      </c>
      <c r="B107" s="1" t="s">
        <v>189</v>
      </c>
      <c r="C107" s="2">
        <v>15000</v>
      </c>
      <c r="D107" s="2">
        <f t="shared" si="10"/>
        <v>15000</v>
      </c>
      <c r="E107" s="2">
        <f t="shared" si="10"/>
        <v>15000</v>
      </c>
      <c r="H107" s="41">
        <f t="shared" si="7"/>
        <v>15000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40000</v>
      </c>
      <c r="D109" s="2">
        <f t="shared" si="10"/>
        <v>40000</v>
      </c>
      <c r="E109" s="2">
        <f t="shared" si="10"/>
        <v>40000</v>
      </c>
      <c r="H109" s="41">
        <f t="shared" si="7"/>
        <v>40000</v>
      </c>
    </row>
    <row r="110" spans="1:10" outlineLevel="1">
      <c r="A110" s="3">
        <v>6099</v>
      </c>
      <c r="B110" s="1" t="s">
        <v>192</v>
      </c>
      <c r="C110" s="2">
        <v>5000</v>
      </c>
      <c r="D110" s="2">
        <f t="shared" si="10"/>
        <v>5000</v>
      </c>
      <c r="E110" s="2">
        <f t="shared" si="10"/>
        <v>5000</v>
      </c>
      <c r="H110" s="41">
        <f t="shared" si="7"/>
        <v>5000</v>
      </c>
    </row>
    <row r="111" spans="1:10" outlineLevel="1">
      <c r="A111" s="3">
        <v>6099</v>
      </c>
      <c r="B111" s="1" t="s">
        <v>193</v>
      </c>
      <c r="C111" s="2">
        <v>3000</v>
      </c>
      <c r="D111" s="2">
        <f t="shared" si="10"/>
        <v>3000</v>
      </c>
      <c r="E111" s="2">
        <f t="shared" si="10"/>
        <v>3000</v>
      </c>
      <c r="H111" s="41">
        <f t="shared" si="7"/>
        <v>3000</v>
      </c>
    </row>
    <row r="112" spans="1:10" outlineLevel="1">
      <c r="A112" s="3">
        <v>6099</v>
      </c>
      <c r="B112" s="1" t="s">
        <v>194</v>
      </c>
      <c r="C112" s="2">
        <v>2000</v>
      </c>
      <c r="D112" s="2">
        <f t="shared" si="10"/>
        <v>2000</v>
      </c>
      <c r="E112" s="2">
        <f t="shared" si="10"/>
        <v>2000</v>
      </c>
      <c r="H112" s="41">
        <f t="shared" si="7"/>
        <v>2000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9" t="s">
        <v>62</v>
      </c>
      <c r="B114" s="200"/>
      <c r="C114" s="26">
        <f>C115+C152+C177</f>
        <v>14992439</v>
      </c>
      <c r="D114" s="26">
        <v>14140463.314999999</v>
      </c>
      <c r="E114" s="26">
        <f>D114</f>
        <v>14140463.314999999</v>
      </c>
      <c r="G114" s="39" t="s">
        <v>62</v>
      </c>
      <c r="H114" s="41">
        <f t="shared" si="7"/>
        <v>14992439</v>
      </c>
      <c r="I114" s="42"/>
      <c r="J114" s="40" t="b">
        <f>AND(H114=I114)</f>
        <v>0</v>
      </c>
    </row>
    <row r="115" spans="1:10">
      <c r="A115" s="196" t="s">
        <v>580</v>
      </c>
      <c r="B115" s="197"/>
      <c r="C115" s="23">
        <f>C116+C135</f>
        <v>11277232</v>
      </c>
      <c r="D115" s="23">
        <f>D116+D135</f>
        <v>11277232</v>
      </c>
      <c r="E115" s="23">
        <f>E116+E135</f>
        <v>11277232</v>
      </c>
      <c r="G115" s="39" t="s">
        <v>61</v>
      </c>
      <c r="H115" s="41">
        <f t="shared" si="7"/>
        <v>11277232</v>
      </c>
      <c r="I115" s="42"/>
      <c r="J115" s="40" t="b">
        <f>AND(H115=I115)</f>
        <v>0</v>
      </c>
    </row>
    <row r="116" spans="1:10" ht="15" customHeight="1">
      <c r="A116" s="194" t="s">
        <v>195</v>
      </c>
      <c r="B116" s="195"/>
      <c r="C116" s="21">
        <f>C117+C120+C123+C126+C129+C132</f>
        <v>2470849</v>
      </c>
      <c r="D116" s="21">
        <f>D117+D120+D123+D126+D129+D132</f>
        <v>2470849</v>
      </c>
      <c r="E116" s="21">
        <f>E117+E120+E123+E126+E129+E132</f>
        <v>2470849</v>
      </c>
      <c r="G116" s="39" t="s">
        <v>583</v>
      </c>
      <c r="H116" s="41">
        <f t="shared" si="7"/>
        <v>2470849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2262389</v>
      </c>
      <c r="D117" s="2">
        <f>D118+D119</f>
        <v>2262389</v>
      </c>
      <c r="E117" s="2">
        <f>E118+E119</f>
        <v>2262389</v>
      </c>
      <c r="H117" s="41">
        <f t="shared" si="7"/>
        <v>2262389</v>
      </c>
    </row>
    <row r="118" spans="1:10" ht="15" customHeight="1" outlineLevel="2">
      <c r="A118" s="130"/>
      <c r="B118" s="129" t="s">
        <v>855</v>
      </c>
      <c r="C118" s="128">
        <v>231389</v>
      </c>
      <c r="D118" s="128">
        <f>C118</f>
        <v>231389</v>
      </c>
      <c r="E118" s="128">
        <f>D118</f>
        <v>231389</v>
      </c>
      <c r="H118" s="41">
        <f t="shared" si="7"/>
        <v>231389</v>
      </c>
    </row>
    <row r="119" spans="1:10" ht="15" customHeight="1" outlineLevel="2">
      <c r="A119" s="130"/>
      <c r="B119" s="129" t="s">
        <v>860</v>
      </c>
      <c r="C119" s="128">
        <v>2031000</v>
      </c>
      <c r="D119" s="128">
        <f>C119</f>
        <v>2031000</v>
      </c>
      <c r="E119" s="128">
        <f>D119</f>
        <v>2031000</v>
      </c>
      <c r="H119" s="41">
        <f t="shared" si="7"/>
        <v>2031000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208460</v>
      </c>
      <c r="D126" s="2">
        <f>D127+D128</f>
        <v>208460</v>
      </c>
      <c r="E126" s="2">
        <f>E127+E128</f>
        <v>208460</v>
      </c>
      <c r="H126" s="41">
        <f t="shared" si="7"/>
        <v>208460</v>
      </c>
    </row>
    <row r="127" spans="1:10" ht="15" customHeight="1" outlineLevel="2">
      <c r="A127" s="130"/>
      <c r="B127" s="129" t="s">
        <v>855</v>
      </c>
      <c r="C127" s="128">
        <v>208460</v>
      </c>
      <c r="D127" s="128">
        <f>C127</f>
        <v>208460</v>
      </c>
      <c r="E127" s="128">
        <f>D127</f>
        <v>208460</v>
      </c>
      <c r="H127" s="41">
        <f t="shared" si="7"/>
        <v>208460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94" t="s">
        <v>202</v>
      </c>
      <c r="B135" s="195"/>
      <c r="C135" s="21">
        <f>C136+C140+C143+C146+C149</f>
        <v>8806383</v>
      </c>
      <c r="D135" s="21">
        <f>D136+D140+D143+D146+D149</f>
        <v>8806383</v>
      </c>
      <c r="E135" s="21">
        <f>E136+E140+E143+E146+E149</f>
        <v>8806383</v>
      </c>
      <c r="G135" s="39" t="s">
        <v>584</v>
      </c>
      <c r="H135" s="41">
        <f t="shared" si="11"/>
        <v>8806383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6123739</v>
      </c>
      <c r="D136" s="2">
        <f>D137+D138+D139</f>
        <v>6123739</v>
      </c>
      <c r="E136" s="2">
        <f>E137+E138+E139</f>
        <v>6123739</v>
      </c>
      <c r="H136" s="41">
        <f t="shared" si="11"/>
        <v>6123739</v>
      </c>
    </row>
    <row r="137" spans="1:10" ht="15" customHeight="1" outlineLevel="2">
      <c r="A137" s="130"/>
      <c r="B137" s="129" t="s">
        <v>855</v>
      </c>
      <c r="C137" s="128">
        <v>2462739</v>
      </c>
      <c r="D137" s="128">
        <f t="shared" ref="D137:E139" si="12">C137</f>
        <v>2462739</v>
      </c>
      <c r="E137" s="128">
        <f t="shared" si="12"/>
        <v>2462739</v>
      </c>
      <c r="H137" s="41">
        <f t="shared" si="11"/>
        <v>2462739</v>
      </c>
    </row>
    <row r="138" spans="1:10" ht="15" customHeight="1" outlineLevel="2">
      <c r="A138" s="130"/>
      <c r="B138" s="129" t="s">
        <v>862</v>
      </c>
      <c r="C138" s="128">
        <v>3296000</v>
      </c>
      <c r="D138" s="128">
        <f t="shared" si="12"/>
        <v>3296000</v>
      </c>
      <c r="E138" s="128">
        <f t="shared" si="12"/>
        <v>3296000</v>
      </c>
      <c r="H138" s="41">
        <f t="shared" si="11"/>
        <v>3296000</v>
      </c>
    </row>
    <row r="139" spans="1:10" ht="15" customHeight="1" outlineLevel="2">
      <c r="A139" s="130"/>
      <c r="B139" s="129" t="s">
        <v>861</v>
      </c>
      <c r="C139" s="128">
        <v>365000</v>
      </c>
      <c r="D139" s="128">
        <f t="shared" si="12"/>
        <v>365000</v>
      </c>
      <c r="E139" s="128">
        <f t="shared" si="12"/>
        <v>365000</v>
      </c>
      <c r="H139" s="41">
        <f t="shared" si="11"/>
        <v>365000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2682644</v>
      </c>
      <c r="D140" s="2">
        <f>D141+D142</f>
        <v>2682644</v>
      </c>
      <c r="E140" s="2">
        <f>E141+E142</f>
        <v>2682644</v>
      </c>
      <c r="H140" s="41">
        <f t="shared" si="11"/>
        <v>2682644</v>
      </c>
    </row>
    <row r="141" spans="1:10" ht="15" customHeight="1" outlineLevel="2">
      <c r="A141" s="130"/>
      <c r="B141" s="129" t="s">
        <v>855</v>
      </c>
      <c r="C141" s="128">
        <v>1632644</v>
      </c>
      <c r="D141" s="128">
        <f>C141</f>
        <v>1632644</v>
      </c>
      <c r="E141" s="128">
        <f>D141</f>
        <v>1632644</v>
      </c>
      <c r="H141" s="41">
        <f t="shared" si="11"/>
        <v>1632644</v>
      </c>
    </row>
    <row r="142" spans="1:10" ht="15" customHeight="1" outlineLevel="2">
      <c r="A142" s="130"/>
      <c r="B142" s="129" t="s">
        <v>860</v>
      </c>
      <c r="C142" s="128">
        <v>1050000</v>
      </c>
      <c r="D142" s="128">
        <f>C142</f>
        <v>1050000</v>
      </c>
      <c r="E142" s="128">
        <f>D142</f>
        <v>1050000</v>
      </c>
      <c r="H142" s="41">
        <f t="shared" si="11"/>
        <v>1050000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96" t="s">
        <v>581</v>
      </c>
      <c r="B152" s="197"/>
      <c r="C152" s="23">
        <f>C153+C163+C170</f>
        <v>2239385</v>
      </c>
      <c r="D152" s="23">
        <f>D153+D163+D170</f>
        <v>2239385</v>
      </c>
      <c r="E152" s="23">
        <f>E153+E163+E170</f>
        <v>2239385</v>
      </c>
      <c r="G152" s="39" t="s">
        <v>66</v>
      </c>
      <c r="H152" s="41">
        <f t="shared" si="11"/>
        <v>2239385</v>
      </c>
      <c r="I152" s="42"/>
      <c r="J152" s="40" t="b">
        <f>AND(H152=I152)</f>
        <v>0</v>
      </c>
    </row>
    <row r="153" spans="1:10">
      <c r="A153" s="194" t="s">
        <v>208</v>
      </c>
      <c r="B153" s="195"/>
      <c r="C153" s="21">
        <f>C154+C157+C160</f>
        <v>2239385</v>
      </c>
      <c r="D153" s="21">
        <f>D154+D157+D160</f>
        <v>2239385</v>
      </c>
      <c r="E153" s="21">
        <f>E154+E157+E160</f>
        <v>2239385</v>
      </c>
      <c r="G153" s="39" t="s">
        <v>585</v>
      </c>
      <c r="H153" s="41">
        <f t="shared" si="11"/>
        <v>2239385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2214535</v>
      </c>
      <c r="D154" s="2">
        <f>D155+D156</f>
        <v>2214535</v>
      </c>
      <c r="E154" s="2">
        <f>E155+E156</f>
        <v>2214535</v>
      </c>
      <c r="H154" s="41">
        <f t="shared" si="11"/>
        <v>2214535</v>
      </c>
    </row>
    <row r="155" spans="1:10" ht="15" customHeight="1" outlineLevel="2">
      <c r="A155" s="130"/>
      <c r="B155" s="129" t="s">
        <v>855</v>
      </c>
      <c r="C155" s="128">
        <v>421535</v>
      </c>
      <c r="D155" s="128">
        <f>C155</f>
        <v>421535</v>
      </c>
      <c r="E155" s="128">
        <f>D155</f>
        <v>421535</v>
      </c>
      <c r="H155" s="41">
        <f t="shared" si="11"/>
        <v>421535</v>
      </c>
    </row>
    <row r="156" spans="1:10" ht="15" customHeight="1" outlineLevel="2">
      <c r="A156" s="130"/>
      <c r="B156" s="129" t="s">
        <v>860</v>
      </c>
      <c r="C156" s="128">
        <v>1793000</v>
      </c>
      <c r="D156" s="128">
        <f>C156</f>
        <v>1793000</v>
      </c>
      <c r="E156" s="128">
        <f>D156</f>
        <v>1793000</v>
      </c>
      <c r="H156" s="41">
        <f t="shared" si="11"/>
        <v>1793000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24850</v>
      </c>
      <c r="D157" s="2">
        <f>D158+D159</f>
        <v>24850</v>
      </c>
      <c r="E157" s="2">
        <f>E158+E159</f>
        <v>24850</v>
      </c>
      <c r="H157" s="41">
        <f t="shared" si="11"/>
        <v>24850</v>
      </c>
    </row>
    <row r="158" spans="1:10" ht="15" customHeight="1" outlineLevel="2">
      <c r="A158" s="130"/>
      <c r="B158" s="129" t="s">
        <v>855</v>
      </c>
      <c r="C158" s="128">
        <v>24850</v>
      </c>
      <c r="D158" s="128">
        <f>C158</f>
        <v>24850</v>
      </c>
      <c r="E158" s="128">
        <f>D158</f>
        <v>24850</v>
      </c>
      <c r="H158" s="41">
        <f t="shared" si="11"/>
        <v>24850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94" t="s">
        <v>212</v>
      </c>
      <c r="B163" s="19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94" t="s">
        <v>214</v>
      </c>
      <c r="B170" s="19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96" t="s">
        <v>582</v>
      </c>
      <c r="B177" s="197"/>
      <c r="C177" s="27">
        <f>C178</f>
        <v>1475822</v>
      </c>
      <c r="D177" s="27">
        <f>D178</f>
        <v>1475822</v>
      </c>
      <c r="E177" s="27">
        <f>E178</f>
        <v>1475822</v>
      </c>
      <c r="G177" s="39" t="s">
        <v>216</v>
      </c>
      <c r="H177" s="41">
        <f t="shared" si="11"/>
        <v>1475822</v>
      </c>
      <c r="I177" s="42"/>
      <c r="J177" s="40" t="b">
        <f>AND(H177=I177)</f>
        <v>0</v>
      </c>
    </row>
    <row r="178" spans="1:10">
      <c r="A178" s="194" t="s">
        <v>217</v>
      </c>
      <c r="B178" s="195"/>
      <c r="C178" s="21">
        <f>C179+C184+C188+C197+C200+C203+C215+C222+C228+C235+C238+C243+C250</f>
        <v>1475822</v>
      </c>
      <c r="D178" s="21">
        <f>D179+D184+D188+D197+D200+D203+D215+D222+D228+D235+D238+D243+D250</f>
        <v>1475822</v>
      </c>
      <c r="E178" s="21">
        <f>E179+E184+E188+E197+E200+E203+E215+E222+E228+E235+E238+E243+E250</f>
        <v>1475822</v>
      </c>
      <c r="G178" s="39" t="s">
        <v>587</v>
      </c>
      <c r="H178" s="41">
        <f t="shared" si="11"/>
        <v>1475822</v>
      </c>
      <c r="I178" s="42"/>
      <c r="J178" s="40" t="b">
        <f>AND(H178=I178)</f>
        <v>0</v>
      </c>
    </row>
    <row r="179" spans="1:10" outlineLevel="1">
      <c r="A179" s="191" t="s">
        <v>849</v>
      </c>
      <c r="B179" s="192"/>
      <c r="C179" s="2">
        <f>C180+C182</f>
        <v>5</v>
      </c>
      <c r="D179" s="2">
        <f>D180+D182</f>
        <v>5</v>
      </c>
      <c r="E179" s="2">
        <f>E180+E182</f>
        <v>5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5</v>
      </c>
      <c r="D182" s="128">
        <f>D183</f>
        <v>5</v>
      </c>
      <c r="E182" s="128">
        <f>E183</f>
        <v>5</v>
      </c>
    </row>
    <row r="183" spans="1:10" outlineLevel="2">
      <c r="A183" s="90"/>
      <c r="B183" s="89" t="s">
        <v>855</v>
      </c>
      <c r="C183" s="127">
        <v>5</v>
      </c>
      <c r="D183" s="127">
        <f>C183</f>
        <v>5</v>
      </c>
      <c r="E183" s="127">
        <f>D183</f>
        <v>5</v>
      </c>
    </row>
    <row r="184" spans="1:10" outlineLevel="1">
      <c r="A184" s="191" t="s">
        <v>848</v>
      </c>
      <c r="B184" s="19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91" t="s">
        <v>846</v>
      </c>
      <c r="B188" s="192"/>
      <c r="C188" s="2">
        <f>C189+C193+C195</f>
        <v>120459</v>
      </c>
      <c r="D188" s="2">
        <f>D189+D193+D195</f>
        <v>120459</v>
      </c>
      <c r="E188" s="2">
        <f>E189+E193+E195</f>
        <v>120459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120459</v>
      </c>
      <c r="D193" s="128">
        <f>D194</f>
        <v>120459</v>
      </c>
      <c r="E193" s="128">
        <f>E194</f>
        <v>120459</v>
      </c>
    </row>
    <row r="194" spans="1:5" outlineLevel="3">
      <c r="A194" s="90"/>
      <c r="B194" s="89" t="s">
        <v>855</v>
      </c>
      <c r="C194" s="127">
        <v>120459</v>
      </c>
      <c r="D194" s="127">
        <f>C194</f>
        <v>120459</v>
      </c>
      <c r="E194" s="127">
        <f>D194</f>
        <v>120459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91" t="s">
        <v>843</v>
      </c>
      <c r="B197" s="19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91" t="s">
        <v>842</v>
      </c>
      <c r="B200" s="19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91" t="s">
        <v>841</v>
      </c>
      <c r="B203" s="192"/>
      <c r="C203" s="2">
        <f>C204+C211+C213+C207</f>
        <v>35248</v>
      </c>
      <c r="D203" s="2">
        <f>D204+D211+D213+D207</f>
        <v>35248</v>
      </c>
      <c r="E203" s="2">
        <f>E204+E211+E213+E207</f>
        <v>35248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35248</v>
      </c>
      <c r="D207" s="128">
        <f>D209+D208+D210</f>
        <v>35248</v>
      </c>
      <c r="E207" s="128">
        <f>E209+E208+E210</f>
        <v>35248</v>
      </c>
    </row>
    <row r="208" spans="1:5" outlineLevel="3">
      <c r="A208" s="90"/>
      <c r="B208" s="89" t="s">
        <v>855</v>
      </c>
      <c r="C208" s="127">
        <v>35248</v>
      </c>
      <c r="D208" s="127">
        <f t="shared" ref="D208:E210" si="15">C208</f>
        <v>35248</v>
      </c>
      <c r="E208" s="127">
        <f t="shared" si="15"/>
        <v>35248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91" t="s">
        <v>836</v>
      </c>
      <c r="B215" s="192"/>
      <c r="C215" s="2">
        <f>C220++C216</f>
        <v>542034</v>
      </c>
      <c r="D215" s="2">
        <f>D220++D216</f>
        <v>542034</v>
      </c>
      <c r="E215" s="2">
        <f>E220++E216</f>
        <v>542034</v>
      </c>
    </row>
    <row r="216" spans="1:5" outlineLevel="2">
      <c r="A216" s="130">
        <v>2</v>
      </c>
      <c r="B216" s="129" t="s">
        <v>856</v>
      </c>
      <c r="C216" s="128">
        <f>C219+C218+C217</f>
        <v>542034</v>
      </c>
      <c r="D216" s="128">
        <f>D219+D218+D217</f>
        <v>542034</v>
      </c>
      <c r="E216" s="128">
        <f>E219+E218+E217</f>
        <v>542034</v>
      </c>
    </row>
    <row r="217" spans="1:5" outlineLevel="3">
      <c r="A217" s="90"/>
      <c r="B217" s="89" t="s">
        <v>855</v>
      </c>
      <c r="C217" s="127">
        <v>542034</v>
      </c>
      <c r="D217" s="127">
        <f t="shared" ref="D217:E219" si="16">C217</f>
        <v>542034</v>
      </c>
      <c r="E217" s="127">
        <f t="shared" si="16"/>
        <v>542034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91" t="s">
        <v>834</v>
      </c>
      <c r="B222" s="192"/>
      <c r="C222" s="2">
        <f>C223</f>
        <v>23834</v>
      </c>
      <c r="D222" s="2">
        <f>D223</f>
        <v>23834</v>
      </c>
      <c r="E222" s="2">
        <f>E223</f>
        <v>23834</v>
      </c>
    </row>
    <row r="223" spans="1:5" outlineLevel="2">
      <c r="A223" s="130">
        <v>2</v>
      </c>
      <c r="B223" s="129" t="s">
        <v>856</v>
      </c>
      <c r="C223" s="128">
        <f>C225+C226+C227+C224</f>
        <v>23834</v>
      </c>
      <c r="D223" s="128">
        <f>D225+D226+D227+D224</f>
        <v>23834</v>
      </c>
      <c r="E223" s="128">
        <f>E225+E226+E227+E224</f>
        <v>23834</v>
      </c>
    </row>
    <row r="224" spans="1:5" outlineLevel="3">
      <c r="A224" s="90"/>
      <c r="B224" s="89" t="s">
        <v>855</v>
      </c>
      <c r="C224" s="127">
        <v>23834</v>
      </c>
      <c r="D224" s="127">
        <f>C224</f>
        <v>23834</v>
      </c>
      <c r="E224" s="127">
        <f>D224</f>
        <v>23834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91" t="s">
        <v>830</v>
      </c>
      <c r="B228" s="192"/>
      <c r="C228" s="2">
        <f>C229+C233</f>
        <v>195251</v>
      </c>
      <c r="D228" s="2">
        <f>D229+D233</f>
        <v>195251</v>
      </c>
      <c r="E228" s="2">
        <f>E229+E233</f>
        <v>195251</v>
      </c>
    </row>
    <row r="229" spans="1:5" outlineLevel="2">
      <c r="A229" s="130">
        <v>2</v>
      </c>
      <c r="B229" s="129" t="s">
        <v>856</v>
      </c>
      <c r="C229" s="128">
        <f>C231+C232+C230</f>
        <v>195251</v>
      </c>
      <c r="D229" s="128">
        <f>D231+D232+D230</f>
        <v>195251</v>
      </c>
      <c r="E229" s="128">
        <f>E231+E232+E230</f>
        <v>195251</v>
      </c>
    </row>
    <row r="230" spans="1:5" outlineLevel="3">
      <c r="A230" s="90"/>
      <c r="B230" s="89" t="s">
        <v>855</v>
      </c>
      <c r="C230" s="127">
        <v>195251</v>
      </c>
      <c r="D230" s="127">
        <f t="shared" ref="D230:E232" si="18">C230</f>
        <v>195251</v>
      </c>
      <c r="E230" s="127">
        <f t="shared" si="18"/>
        <v>195251</v>
      </c>
    </row>
    <row r="231" spans="1:5" outlineLevel="3">
      <c r="A231" s="90"/>
      <c r="B231" s="89" t="s">
        <v>829</v>
      </c>
      <c r="C231" s="127">
        <v>0</v>
      </c>
      <c r="D231" s="127">
        <f t="shared" si="18"/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91" t="s">
        <v>828</v>
      </c>
      <c r="B235" s="19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91" t="s">
        <v>826</v>
      </c>
      <c r="B238" s="19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 t="shared" ref="D240:E242" si="19">C240</f>
        <v>0</v>
      </c>
      <c r="E240" s="127">
        <f t="shared" si="19"/>
        <v>0</v>
      </c>
    </row>
    <row r="241" spans="1:10" outlineLevel="3">
      <c r="A241" s="90"/>
      <c r="B241" s="89" t="s">
        <v>825</v>
      </c>
      <c r="C241" s="127"/>
      <c r="D241" s="127">
        <f t="shared" si="19"/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91" t="s">
        <v>823</v>
      </c>
      <c r="B243" s="192"/>
      <c r="C243" s="2">
        <f>C244</f>
        <v>543103</v>
      </c>
      <c r="D243" s="2">
        <f>D244</f>
        <v>543103</v>
      </c>
      <c r="E243" s="2">
        <f>E244</f>
        <v>543103</v>
      </c>
    </row>
    <row r="244" spans="1:10" outlineLevel="2">
      <c r="A244" s="130">
        <v>2</v>
      </c>
      <c r="B244" s="129" t="s">
        <v>856</v>
      </c>
      <c r="C244" s="128">
        <f>C246+C247+C248+C249+C245</f>
        <v>543103</v>
      </c>
      <c r="D244" s="128">
        <f>D246+D247+D248+D249+D245</f>
        <v>543103</v>
      </c>
      <c r="E244" s="128">
        <f>E246+E247+E248+E249+E245</f>
        <v>543103</v>
      </c>
    </row>
    <row r="245" spans="1:10" outlineLevel="3">
      <c r="A245" s="90"/>
      <c r="B245" s="89" t="s">
        <v>855</v>
      </c>
      <c r="C245" s="127">
        <v>543103</v>
      </c>
      <c r="D245" s="127">
        <f>C245</f>
        <v>543103</v>
      </c>
      <c r="E245" s="127">
        <f>D245</f>
        <v>543103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91" t="s">
        <v>817</v>
      </c>
      <c r="B250" s="192"/>
      <c r="C250" s="2">
        <f>C251+C252</f>
        <v>15888</v>
      </c>
      <c r="D250" s="2">
        <f>D251+D252</f>
        <v>15888</v>
      </c>
      <c r="E250" s="2">
        <f>E251+E252</f>
        <v>15888</v>
      </c>
    </row>
    <row r="251" spans="1:10" outlineLevel="3">
      <c r="A251" s="90"/>
      <c r="B251" s="89" t="s">
        <v>855</v>
      </c>
      <c r="C251" s="127">
        <v>15888</v>
      </c>
      <c r="D251" s="127">
        <f>C251</f>
        <v>15888</v>
      </c>
      <c r="E251" s="127">
        <f>D251</f>
        <v>15888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93" t="s">
        <v>67</v>
      </c>
      <c r="B256" s="193"/>
      <c r="C256" s="193"/>
      <c r="D256" s="141" t="s">
        <v>853</v>
      </c>
      <c r="E256" s="141" t="s">
        <v>852</v>
      </c>
      <c r="G256" s="47" t="s">
        <v>589</v>
      </c>
      <c r="H256" s="48">
        <f>C257+C559</f>
        <v>50992439</v>
      </c>
      <c r="I256" s="49"/>
      <c r="J256" s="50" t="b">
        <f>AND(H256=I256)</f>
        <v>0</v>
      </c>
    </row>
    <row r="257" spans="1:10">
      <c r="A257" s="185" t="s">
        <v>60</v>
      </c>
      <c r="B257" s="186"/>
      <c r="C257" s="37">
        <f>C258+C550</f>
        <v>29000000</v>
      </c>
      <c r="D257" s="37">
        <v>29540071.206999999</v>
      </c>
      <c r="E257" s="37">
        <f>D257</f>
        <v>29540071.206999999</v>
      </c>
      <c r="G257" s="39" t="s">
        <v>60</v>
      </c>
      <c r="H257" s="41">
        <f>C257</f>
        <v>29000000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27312000</v>
      </c>
      <c r="D258" s="36">
        <f>D259+D339+D483+D547</f>
        <v>27312000</v>
      </c>
      <c r="E258" s="36">
        <f>E259+E339+E483+E547</f>
        <v>27312000</v>
      </c>
      <c r="G258" s="39" t="s">
        <v>57</v>
      </c>
      <c r="H258" s="41">
        <f t="shared" ref="H258:H321" si="21">C258</f>
        <v>27312000</v>
      </c>
      <c r="I258" s="42"/>
      <c r="J258" s="40" t="b">
        <f>AND(H258=I258)</f>
        <v>0</v>
      </c>
    </row>
    <row r="259" spans="1:10">
      <c r="A259" s="179" t="s">
        <v>267</v>
      </c>
      <c r="B259" s="180"/>
      <c r="C259" s="33">
        <f>C260+C263+C314</f>
        <v>17378000</v>
      </c>
      <c r="D259" s="33">
        <f>D260+D263+D314</f>
        <v>17378000</v>
      </c>
      <c r="E259" s="33">
        <f>E260+E263+E314</f>
        <v>17378000</v>
      </c>
      <c r="G259" s="39" t="s">
        <v>590</v>
      </c>
      <c r="H259" s="41">
        <f t="shared" si="21"/>
        <v>17378000</v>
      </c>
      <c r="I259" s="42"/>
      <c r="J259" s="40" t="b">
        <f>AND(H259=I259)</f>
        <v>0</v>
      </c>
    </row>
    <row r="260" spans="1:10" outlineLevel="1">
      <c r="A260" s="183" t="s">
        <v>268</v>
      </c>
      <c r="B260" s="184"/>
      <c r="C260" s="32">
        <f>SUM(C261:C262)</f>
        <v>41000</v>
      </c>
      <c r="D260" s="32">
        <f>SUM(D261:D262)</f>
        <v>41000</v>
      </c>
      <c r="E260" s="32">
        <f>SUM(E261:E262)</f>
        <v>41000</v>
      </c>
      <c r="H260" s="41">
        <f t="shared" si="21"/>
        <v>41000</v>
      </c>
    </row>
    <row r="261" spans="1:10" outlineLevel="2">
      <c r="A261" s="7">
        <v>1100</v>
      </c>
      <c r="B261" s="4" t="s">
        <v>32</v>
      </c>
      <c r="C261" s="5">
        <v>35000</v>
      </c>
      <c r="D261" s="5">
        <f>C261</f>
        <v>35000</v>
      </c>
      <c r="E261" s="5">
        <f>D261</f>
        <v>35000</v>
      </c>
      <c r="H261" s="41">
        <f t="shared" si="21"/>
        <v>35000</v>
      </c>
    </row>
    <row r="262" spans="1:10" outlineLevel="2">
      <c r="A262" s="6">
        <v>1100</v>
      </c>
      <c r="B262" s="4" t="s">
        <v>33</v>
      </c>
      <c r="C262" s="5">
        <v>6000</v>
      </c>
      <c r="D262" s="5">
        <f>C262</f>
        <v>6000</v>
      </c>
      <c r="E262" s="5">
        <f>D262</f>
        <v>6000</v>
      </c>
      <c r="H262" s="41">
        <f t="shared" si="21"/>
        <v>6000</v>
      </c>
    </row>
    <row r="263" spans="1:10" outlineLevel="1">
      <c r="A263" s="183" t="s">
        <v>269</v>
      </c>
      <c r="B263" s="184"/>
      <c r="C263" s="32">
        <f>C264+C265+C289+C296+C298+C302+C305+C308+C313</f>
        <v>17291000</v>
      </c>
      <c r="D263" s="32">
        <f>D264+D265+D289+D296+D298+D302+D305+D308+D313</f>
        <v>17291000</v>
      </c>
      <c r="E263" s="32">
        <f>E264+E265+E289+E296+E298+E302+E305+E308+E313</f>
        <v>17291000</v>
      </c>
      <c r="H263" s="41">
        <f t="shared" si="21"/>
        <v>17291000</v>
      </c>
    </row>
    <row r="264" spans="1:10" outlineLevel="2">
      <c r="A264" s="6">
        <v>1101</v>
      </c>
      <c r="B264" s="4" t="s">
        <v>34</v>
      </c>
      <c r="C264" s="5">
        <v>6896136</v>
      </c>
      <c r="D264" s="5">
        <f>C264</f>
        <v>6896136</v>
      </c>
      <c r="E264" s="5">
        <f>D264</f>
        <v>6896136</v>
      </c>
      <c r="H264" s="41">
        <f t="shared" si="21"/>
        <v>6896136</v>
      </c>
    </row>
    <row r="265" spans="1:10" outlineLevel="2">
      <c r="A265" s="6">
        <v>1101</v>
      </c>
      <c r="B265" s="4" t="s">
        <v>35</v>
      </c>
      <c r="C265" s="5">
        <f>SUM(C266:C288)</f>
        <v>6665512</v>
      </c>
      <c r="D265" s="5">
        <f>SUM(D266:D288)</f>
        <v>6665512</v>
      </c>
      <c r="E265" s="5">
        <f>SUM(E266:E288)</f>
        <v>6665512</v>
      </c>
      <c r="H265" s="41">
        <f t="shared" si="21"/>
        <v>6665512</v>
      </c>
    </row>
    <row r="266" spans="1:10" outlineLevel="3">
      <c r="A266" s="29"/>
      <c r="B266" s="28" t="s">
        <v>218</v>
      </c>
      <c r="C266" s="30">
        <v>358962</v>
      </c>
      <c r="D266" s="30">
        <f>C266</f>
        <v>358962</v>
      </c>
      <c r="E266" s="30">
        <f>D266</f>
        <v>358962</v>
      </c>
      <c r="H266" s="41">
        <f t="shared" si="21"/>
        <v>358962</v>
      </c>
    </row>
    <row r="267" spans="1:10" outlineLevel="3">
      <c r="A267" s="29"/>
      <c r="B267" s="28" t="s">
        <v>219</v>
      </c>
      <c r="C267" s="30">
        <v>1409854</v>
      </c>
      <c r="D267" s="30">
        <f t="shared" ref="D267:E282" si="22">C267</f>
        <v>1409854</v>
      </c>
      <c r="E267" s="30">
        <f t="shared" si="22"/>
        <v>1409854</v>
      </c>
      <c r="H267" s="41">
        <f t="shared" si="21"/>
        <v>1409854</v>
      </c>
    </row>
    <row r="268" spans="1:10" outlineLevel="3">
      <c r="A268" s="29"/>
      <c r="B268" s="28" t="s">
        <v>220</v>
      </c>
      <c r="C268" s="30">
        <v>10572</v>
      </c>
      <c r="D268" s="30">
        <f t="shared" si="22"/>
        <v>10572</v>
      </c>
      <c r="E268" s="30">
        <f t="shared" si="22"/>
        <v>10572</v>
      </c>
      <c r="H268" s="41">
        <f t="shared" si="21"/>
        <v>10572</v>
      </c>
    </row>
    <row r="269" spans="1:10" outlineLevel="3">
      <c r="A269" s="29"/>
      <c r="B269" s="28" t="s">
        <v>221</v>
      </c>
      <c r="C269" s="30">
        <v>28080</v>
      </c>
      <c r="D269" s="30">
        <f t="shared" si="22"/>
        <v>28080</v>
      </c>
      <c r="E269" s="30">
        <f t="shared" si="22"/>
        <v>28080</v>
      </c>
      <c r="H269" s="41">
        <f t="shared" si="21"/>
        <v>28080</v>
      </c>
    </row>
    <row r="270" spans="1:10" outlineLevel="3">
      <c r="A270" s="29"/>
      <c r="B270" s="28" t="s">
        <v>222</v>
      </c>
      <c r="C270" s="30">
        <v>111761</v>
      </c>
      <c r="D270" s="30">
        <f t="shared" si="22"/>
        <v>111761</v>
      </c>
      <c r="E270" s="30">
        <f t="shared" si="22"/>
        <v>111761</v>
      </c>
      <c r="H270" s="41">
        <f t="shared" si="21"/>
        <v>111761</v>
      </c>
    </row>
    <row r="271" spans="1:10" outlineLevel="3">
      <c r="A271" s="29"/>
      <c r="B271" s="28" t="s">
        <v>223</v>
      </c>
      <c r="C271" s="30">
        <v>411631</v>
      </c>
      <c r="D271" s="30">
        <f t="shared" si="22"/>
        <v>411631</v>
      </c>
      <c r="E271" s="30">
        <f t="shared" si="22"/>
        <v>411631</v>
      </c>
      <c r="H271" s="41">
        <f t="shared" si="21"/>
        <v>411631</v>
      </c>
    </row>
    <row r="272" spans="1:10" outlineLevel="3">
      <c r="A272" s="29"/>
      <c r="B272" s="28" t="s">
        <v>224</v>
      </c>
      <c r="C272" s="30">
        <v>28494</v>
      </c>
      <c r="D272" s="30">
        <f t="shared" si="22"/>
        <v>28494</v>
      </c>
      <c r="E272" s="30">
        <f t="shared" si="22"/>
        <v>28494</v>
      </c>
      <c r="H272" s="41">
        <f t="shared" si="21"/>
        <v>28494</v>
      </c>
    </row>
    <row r="273" spans="1:8" outlineLevel="3">
      <c r="A273" s="29"/>
      <c r="B273" s="28" t="s">
        <v>225</v>
      </c>
      <c r="C273" s="30">
        <v>10578</v>
      </c>
      <c r="D273" s="30">
        <f t="shared" si="22"/>
        <v>10578</v>
      </c>
      <c r="E273" s="30">
        <f t="shared" si="22"/>
        <v>10578</v>
      </c>
      <c r="H273" s="41">
        <f t="shared" si="21"/>
        <v>10578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>
        <v>36984</v>
      </c>
      <c r="D275" s="30">
        <f t="shared" si="22"/>
        <v>36984</v>
      </c>
      <c r="E275" s="30">
        <f t="shared" si="22"/>
        <v>36984</v>
      </c>
      <c r="H275" s="41">
        <f t="shared" si="21"/>
        <v>36984</v>
      </c>
    </row>
    <row r="276" spans="1:8" outlineLevel="3">
      <c r="A276" s="29"/>
      <c r="B276" s="28" t="s">
        <v>228</v>
      </c>
      <c r="C276" s="30">
        <v>37627</v>
      </c>
      <c r="D276" s="30">
        <f t="shared" si="22"/>
        <v>37627</v>
      </c>
      <c r="E276" s="30">
        <f t="shared" si="22"/>
        <v>37627</v>
      </c>
      <c r="H276" s="41">
        <f t="shared" si="21"/>
        <v>37627</v>
      </c>
    </row>
    <row r="277" spans="1:8" outlineLevel="3">
      <c r="A277" s="29"/>
      <c r="B277" s="28" t="s">
        <v>229</v>
      </c>
      <c r="C277" s="30">
        <v>13344</v>
      </c>
      <c r="D277" s="30">
        <f t="shared" si="22"/>
        <v>13344</v>
      </c>
      <c r="E277" s="30">
        <f t="shared" si="22"/>
        <v>13344</v>
      </c>
      <c r="H277" s="41">
        <f t="shared" si="21"/>
        <v>13344</v>
      </c>
    </row>
    <row r="278" spans="1:8" outlineLevel="3">
      <c r="A278" s="29"/>
      <c r="B278" s="28" t="s">
        <v>230</v>
      </c>
      <c r="C278" s="30">
        <v>7932</v>
      </c>
      <c r="D278" s="30">
        <f t="shared" si="22"/>
        <v>7932</v>
      </c>
      <c r="E278" s="30">
        <f t="shared" si="22"/>
        <v>7932</v>
      </c>
      <c r="H278" s="41">
        <f t="shared" si="21"/>
        <v>7932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>
        <v>28700</v>
      </c>
      <c r="D280" s="30">
        <f t="shared" si="22"/>
        <v>28700</v>
      </c>
      <c r="E280" s="30">
        <f t="shared" si="22"/>
        <v>28700</v>
      </c>
      <c r="H280" s="41">
        <f t="shared" si="21"/>
        <v>28700</v>
      </c>
    </row>
    <row r="281" spans="1:8" outlineLevel="3">
      <c r="A281" s="29"/>
      <c r="B281" s="28" t="s">
        <v>233</v>
      </c>
      <c r="C281" s="30">
        <v>420</v>
      </c>
      <c r="D281" s="30">
        <f t="shared" si="22"/>
        <v>420</v>
      </c>
      <c r="E281" s="30">
        <f t="shared" si="22"/>
        <v>420</v>
      </c>
      <c r="H281" s="41">
        <f t="shared" si="21"/>
        <v>420</v>
      </c>
    </row>
    <row r="282" spans="1:8" outlineLevel="3">
      <c r="A282" s="29"/>
      <c r="B282" s="28" t="s">
        <v>234</v>
      </c>
      <c r="C282" s="30">
        <v>162</v>
      </c>
      <c r="D282" s="30">
        <f t="shared" si="22"/>
        <v>162</v>
      </c>
      <c r="E282" s="30">
        <f t="shared" si="22"/>
        <v>162</v>
      </c>
      <c r="H282" s="41">
        <f t="shared" si="21"/>
        <v>162</v>
      </c>
    </row>
    <row r="283" spans="1:8" outlineLevel="3">
      <c r="A283" s="29"/>
      <c r="B283" s="28" t="s">
        <v>235</v>
      </c>
      <c r="C283" s="30">
        <v>1020</v>
      </c>
      <c r="D283" s="30">
        <f t="shared" ref="D283:E288" si="23">C283</f>
        <v>1020</v>
      </c>
      <c r="E283" s="30">
        <f t="shared" si="23"/>
        <v>1020</v>
      </c>
      <c r="H283" s="41">
        <f t="shared" si="21"/>
        <v>1020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3758939</v>
      </c>
      <c r="D286" s="30">
        <f t="shared" si="23"/>
        <v>3758939</v>
      </c>
      <c r="E286" s="30">
        <f t="shared" si="23"/>
        <v>3758939</v>
      </c>
      <c r="H286" s="41">
        <f t="shared" si="21"/>
        <v>3758939</v>
      </c>
    </row>
    <row r="287" spans="1:8" outlineLevel="3">
      <c r="A287" s="29"/>
      <c r="B287" s="28" t="s">
        <v>239</v>
      </c>
      <c r="C287" s="30">
        <v>410452</v>
      </c>
      <c r="D287" s="30">
        <f t="shared" si="23"/>
        <v>410452</v>
      </c>
      <c r="E287" s="30">
        <f t="shared" si="23"/>
        <v>410452</v>
      </c>
      <c r="H287" s="41">
        <f t="shared" si="21"/>
        <v>410452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185788</v>
      </c>
      <c r="D289" s="5">
        <f>SUM(D290:D295)</f>
        <v>185788</v>
      </c>
      <c r="E289" s="5">
        <f>SUM(E290:E295)</f>
        <v>185788</v>
      </c>
      <c r="H289" s="41">
        <f t="shared" si="21"/>
        <v>185788</v>
      </c>
    </row>
    <row r="290" spans="1:8" outlineLevel="3">
      <c r="A290" s="29"/>
      <c r="B290" s="28" t="s">
        <v>241</v>
      </c>
      <c r="C290" s="30">
        <v>116380</v>
      </c>
      <c r="D290" s="30">
        <f>C290</f>
        <v>116380</v>
      </c>
      <c r="E290" s="30">
        <f>D290</f>
        <v>116380</v>
      </c>
      <c r="H290" s="41">
        <f t="shared" si="21"/>
        <v>116380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35678</v>
      </c>
      <c r="D292" s="30">
        <f t="shared" si="24"/>
        <v>35678</v>
      </c>
      <c r="E292" s="30">
        <f t="shared" si="24"/>
        <v>35678</v>
      </c>
      <c r="H292" s="41">
        <f t="shared" si="21"/>
        <v>35678</v>
      </c>
    </row>
    <row r="293" spans="1:8" outlineLevel="3">
      <c r="A293" s="29"/>
      <c r="B293" s="28" t="s">
        <v>244</v>
      </c>
      <c r="C293" s="30">
        <v>6080</v>
      </c>
      <c r="D293" s="30">
        <f t="shared" si="24"/>
        <v>6080</v>
      </c>
      <c r="E293" s="30">
        <f t="shared" si="24"/>
        <v>6080</v>
      </c>
      <c r="H293" s="41">
        <f t="shared" si="21"/>
        <v>6080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27650</v>
      </c>
      <c r="D295" s="30">
        <f t="shared" si="24"/>
        <v>27650</v>
      </c>
      <c r="E295" s="30">
        <f t="shared" si="24"/>
        <v>27650</v>
      </c>
      <c r="H295" s="41">
        <f t="shared" si="21"/>
        <v>27650</v>
      </c>
    </row>
    <row r="296" spans="1:8" outlineLevel="2">
      <c r="A296" s="6">
        <v>1101</v>
      </c>
      <c r="B296" s="4" t="s">
        <v>247</v>
      </c>
      <c r="C296" s="5">
        <f>SUM(C297)</f>
        <v>25000</v>
      </c>
      <c r="D296" s="5">
        <f>SUM(D297)</f>
        <v>25000</v>
      </c>
      <c r="E296" s="5">
        <f>SUM(E297)</f>
        <v>25000</v>
      </c>
      <c r="H296" s="41">
        <f t="shared" si="21"/>
        <v>25000</v>
      </c>
    </row>
    <row r="297" spans="1:8" outlineLevel="3">
      <c r="A297" s="29"/>
      <c r="B297" s="28" t="s">
        <v>111</v>
      </c>
      <c r="C297" s="30">
        <v>25000</v>
      </c>
      <c r="D297" s="30">
        <f>C297</f>
        <v>25000</v>
      </c>
      <c r="E297" s="30">
        <f>D297</f>
        <v>25000</v>
      </c>
      <c r="H297" s="41">
        <f t="shared" si="21"/>
        <v>25000</v>
      </c>
    </row>
    <row r="298" spans="1:8" outlineLevel="2">
      <c r="A298" s="6">
        <v>1101</v>
      </c>
      <c r="B298" s="4" t="s">
        <v>37</v>
      </c>
      <c r="C298" s="5">
        <f>SUM(C299:C301)</f>
        <v>545449</v>
      </c>
      <c r="D298" s="5">
        <f>SUM(D299:D301)</f>
        <v>545449</v>
      </c>
      <c r="E298" s="5">
        <f>SUM(E299:E301)</f>
        <v>545449</v>
      </c>
      <c r="H298" s="41">
        <f t="shared" si="21"/>
        <v>545449</v>
      </c>
    </row>
    <row r="299" spans="1:8" outlineLevel="3">
      <c r="A299" s="29"/>
      <c r="B299" s="28" t="s">
        <v>248</v>
      </c>
      <c r="C299" s="30">
        <v>38960</v>
      </c>
      <c r="D299" s="30">
        <f t="shared" ref="D299:E301" si="25">C299</f>
        <v>38960</v>
      </c>
      <c r="E299" s="30">
        <f t="shared" si="25"/>
        <v>38960</v>
      </c>
      <c r="H299" s="41">
        <f t="shared" si="21"/>
        <v>38960</v>
      </c>
    </row>
    <row r="300" spans="1:8" outlineLevel="3">
      <c r="A300" s="29"/>
      <c r="B300" s="28" t="s">
        <v>249</v>
      </c>
      <c r="C300" s="30">
        <v>506489</v>
      </c>
      <c r="D300" s="30">
        <f t="shared" si="25"/>
        <v>506489</v>
      </c>
      <c r="E300" s="30">
        <f t="shared" si="25"/>
        <v>506489</v>
      </c>
      <c r="H300" s="41">
        <f t="shared" si="21"/>
        <v>506489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340000</v>
      </c>
      <c r="D302" s="5">
        <f>SUM(D303:D304)</f>
        <v>340000</v>
      </c>
      <c r="E302" s="5">
        <f>SUM(E303:E304)</f>
        <v>340000</v>
      </c>
      <c r="H302" s="41">
        <f t="shared" si="21"/>
        <v>340000</v>
      </c>
    </row>
    <row r="303" spans="1:8" outlineLevel="3">
      <c r="A303" s="29"/>
      <c r="B303" s="28" t="s">
        <v>252</v>
      </c>
      <c r="C303" s="30">
        <v>60000</v>
      </c>
      <c r="D303" s="30">
        <f>C303</f>
        <v>60000</v>
      </c>
      <c r="E303" s="30">
        <f>D303</f>
        <v>60000</v>
      </c>
      <c r="H303" s="41">
        <f t="shared" si="21"/>
        <v>60000</v>
      </c>
    </row>
    <row r="304" spans="1:8" outlineLevel="3">
      <c r="A304" s="29"/>
      <c r="B304" s="28" t="s">
        <v>253</v>
      </c>
      <c r="C304" s="30">
        <v>280000</v>
      </c>
      <c r="D304" s="30">
        <f>C304</f>
        <v>280000</v>
      </c>
      <c r="E304" s="30">
        <f>D304</f>
        <v>280000</v>
      </c>
      <c r="H304" s="41">
        <f t="shared" si="21"/>
        <v>280000</v>
      </c>
    </row>
    <row r="305" spans="1:8" outlineLevel="2">
      <c r="A305" s="6">
        <v>1101</v>
      </c>
      <c r="B305" s="4" t="s">
        <v>38</v>
      </c>
      <c r="C305" s="5">
        <f>SUM(C306:C307)</f>
        <v>197329</v>
      </c>
      <c r="D305" s="5">
        <f>SUM(D306:D307)</f>
        <v>197329</v>
      </c>
      <c r="E305" s="5">
        <f>SUM(E306:E307)</f>
        <v>197329</v>
      </c>
      <c r="H305" s="41">
        <f t="shared" si="21"/>
        <v>197329</v>
      </c>
    </row>
    <row r="306" spans="1:8" outlineLevel="3">
      <c r="A306" s="29"/>
      <c r="B306" s="28" t="s">
        <v>254</v>
      </c>
      <c r="C306" s="30">
        <v>145922</v>
      </c>
      <c r="D306" s="30">
        <f>C306</f>
        <v>145922</v>
      </c>
      <c r="E306" s="30">
        <f>D306</f>
        <v>145922</v>
      </c>
      <c r="H306" s="41">
        <f t="shared" si="21"/>
        <v>145922</v>
      </c>
    </row>
    <row r="307" spans="1:8" outlineLevel="3">
      <c r="A307" s="29"/>
      <c r="B307" s="28" t="s">
        <v>255</v>
      </c>
      <c r="C307" s="30">
        <v>51407</v>
      </c>
      <c r="D307" s="30">
        <f>C307</f>
        <v>51407</v>
      </c>
      <c r="E307" s="30">
        <f>D307</f>
        <v>51407</v>
      </c>
      <c r="H307" s="41">
        <f t="shared" si="21"/>
        <v>51407</v>
      </c>
    </row>
    <row r="308" spans="1:8" outlineLevel="2">
      <c r="A308" s="6">
        <v>1101</v>
      </c>
      <c r="B308" s="4" t="s">
        <v>39</v>
      </c>
      <c r="C308" s="5">
        <f>SUM(C309:C312)</f>
        <v>2435786</v>
      </c>
      <c r="D308" s="5">
        <f>SUM(D309:D312)</f>
        <v>2435786</v>
      </c>
      <c r="E308" s="5">
        <f>SUM(E309:E312)</f>
        <v>2435786</v>
      </c>
      <c r="H308" s="41">
        <f t="shared" si="21"/>
        <v>2435786</v>
      </c>
    </row>
    <row r="309" spans="1:8" outlineLevel="3">
      <c r="A309" s="29"/>
      <c r="B309" s="28" t="s">
        <v>256</v>
      </c>
      <c r="C309" s="30">
        <v>1743234</v>
      </c>
      <c r="D309" s="30">
        <f>C309</f>
        <v>1743234</v>
      </c>
      <c r="E309" s="30">
        <f>D309</f>
        <v>1743234</v>
      </c>
      <c r="H309" s="41">
        <f t="shared" si="21"/>
        <v>1743234</v>
      </c>
    </row>
    <row r="310" spans="1:8" outlineLevel="3">
      <c r="A310" s="29"/>
      <c r="B310" s="28" t="s">
        <v>257</v>
      </c>
      <c r="C310" s="30">
        <v>557893</v>
      </c>
      <c r="D310" s="30">
        <f t="shared" ref="D310:E312" si="26">C310</f>
        <v>557893</v>
      </c>
      <c r="E310" s="30">
        <f t="shared" si="26"/>
        <v>557893</v>
      </c>
      <c r="H310" s="41">
        <f t="shared" si="21"/>
        <v>557893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134659</v>
      </c>
      <c r="D312" s="30">
        <f t="shared" si="26"/>
        <v>134659</v>
      </c>
      <c r="E312" s="30">
        <f t="shared" si="26"/>
        <v>134659</v>
      </c>
      <c r="H312" s="41">
        <f t="shared" si="21"/>
        <v>134659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3" t="s">
        <v>601</v>
      </c>
      <c r="B314" s="184"/>
      <c r="C314" s="32">
        <f>C315+C325+C331+C336+C337+C338+C328</f>
        <v>46000</v>
      </c>
      <c r="D314" s="32">
        <f>D315+D325+D331+D336+D337+D338+D328</f>
        <v>46000</v>
      </c>
      <c r="E314" s="32">
        <f>E315+E325+E331+E336+E337+E338+E328</f>
        <v>46000</v>
      </c>
      <c r="H314" s="41">
        <f t="shared" si="21"/>
        <v>46000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40000</v>
      </c>
      <c r="D325" s="5">
        <f>SUM(D326:D327)</f>
        <v>40000</v>
      </c>
      <c r="E325" s="5">
        <f>SUM(E326:E327)</f>
        <v>40000</v>
      </c>
      <c r="H325" s="41">
        <f t="shared" si="28"/>
        <v>40000</v>
      </c>
    </row>
    <row r="326" spans="1:8" outlineLevel="3">
      <c r="A326" s="29"/>
      <c r="B326" s="28" t="s">
        <v>264</v>
      </c>
      <c r="C326" s="30">
        <v>40000</v>
      </c>
      <c r="D326" s="30">
        <f>C326</f>
        <v>40000</v>
      </c>
      <c r="E326" s="30">
        <f>D326</f>
        <v>40000</v>
      </c>
      <c r="H326" s="41">
        <f t="shared" si="28"/>
        <v>40000</v>
      </c>
    </row>
    <row r="327" spans="1:8" outlineLevel="3">
      <c r="A327" s="29"/>
      <c r="B327" s="28" t="s">
        <v>265</v>
      </c>
      <c r="C327" s="30"/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6000</v>
      </c>
      <c r="D336" s="5">
        <f t="shared" ref="D336:E338" si="30">C336</f>
        <v>6000</v>
      </c>
      <c r="E336" s="5">
        <f t="shared" si="30"/>
        <v>6000</v>
      </c>
      <c r="H336" s="41">
        <f t="shared" si="28"/>
        <v>6000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30"/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9" t="s">
        <v>270</v>
      </c>
      <c r="B339" s="180"/>
      <c r="C339" s="33">
        <f>C340+C444+C482</f>
        <v>8049000</v>
      </c>
      <c r="D339" s="33">
        <f>D340+D444+D482</f>
        <v>8049000</v>
      </c>
      <c r="E339" s="33">
        <f>E340+E444+E482</f>
        <v>8049000</v>
      </c>
      <c r="G339" s="39" t="s">
        <v>591</v>
      </c>
      <c r="H339" s="41">
        <f t="shared" si="28"/>
        <v>8049000</v>
      </c>
      <c r="I339" s="42"/>
      <c r="J339" s="40" t="b">
        <f>AND(H339=I339)</f>
        <v>0</v>
      </c>
    </row>
    <row r="340" spans="1:10" outlineLevel="1">
      <c r="A340" s="183" t="s">
        <v>271</v>
      </c>
      <c r="B340" s="184"/>
      <c r="C340" s="32">
        <f>C341+C342+C343+C344+C347+C348+C353+C356+C357+C362+C367+C368+C371+C372+C373+C376+C377+C378+C382+C388+C391+C392+C395+C398+C399+C404+C407+C408+C409+C412+C415+C416+C419+C420+C421+C422+C429+C443</f>
        <v>6401000</v>
      </c>
      <c r="D340" s="32">
        <f>D341+D342+D343+D344+D347+D348+D353+D356+D357+D362+D367+BH290668+D371+D372+D373+D376+D377+D378+D382+D388+D391+D392+D395+D398+D399+D404+D407+D408+D409+D412+D415+D416+D419+D420+D421+D422+D429+D443</f>
        <v>6401000</v>
      </c>
      <c r="E340" s="32">
        <f>E341+E342+E343+E344+E347+E348+E353+E356+E357+E362+E367+BI290668+E371+E372+E373+E376+E377+E378+E382+E388+E391+E392+E395+E398+E399+E404+E407+E408+E409+E412+E415+E416+E419+E420+E421+E422+E429+E443</f>
        <v>6401000</v>
      </c>
      <c r="H340" s="41">
        <f t="shared" si="28"/>
        <v>6401000</v>
      </c>
    </row>
    <row r="341" spans="1:10" outlineLevel="2">
      <c r="A341" s="6">
        <v>2201</v>
      </c>
      <c r="B341" s="34" t="s">
        <v>272</v>
      </c>
      <c r="C341" s="5">
        <v>90000</v>
      </c>
      <c r="D341" s="5">
        <f t="shared" ref="D341:E343" si="31">C341</f>
        <v>90000</v>
      </c>
      <c r="E341" s="5">
        <f t="shared" si="31"/>
        <v>90000</v>
      </c>
      <c r="H341" s="41">
        <f t="shared" si="28"/>
        <v>90000</v>
      </c>
    </row>
    <row r="342" spans="1:10" outlineLevel="2">
      <c r="A342" s="6">
        <v>2201</v>
      </c>
      <c r="B342" s="4" t="s">
        <v>40</v>
      </c>
      <c r="C342" s="5">
        <v>350000</v>
      </c>
      <c r="D342" s="5">
        <f t="shared" si="31"/>
        <v>350000</v>
      </c>
      <c r="E342" s="5">
        <f t="shared" si="31"/>
        <v>350000</v>
      </c>
      <c r="H342" s="41">
        <f t="shared" si="28"/>
        <v>350000</v>
      </c>
    </row>
    <row r="343" spans="1:10" outlineLevel="2">
      <c r="A343" s="6">
        <v>2201</v>
      </c>
      <c r="B343" s="4" t="s">
        <v>41</v>
      </c>
      <c r="C343" s="5">
        <v>1450000</v>
      </c>
      <c r="D343" s="5">
        <f t="shared" si="31"/>
        <v>1450000</v>
      </c>
      <c r="E343" s="5">
        <f t="shared" si="31"/>
        <v>1450000</v>
      </c>
      <c r="H343" s="41">
        <f t="shared" si="28"/>
        <v>1450000</v>
      </c>
    </row>
    <row r="344" spans="1:10" outlineLevel="2">
      <c r="A344" s="6">
        <v>2201</v>
      </c>
      <c r="B344" s="4" t="s">
        <v>273</v>
      </c>
      <c r="C344" s="5">
        <f>SUM(C345:C346)</f>
        <v>50000</v>
      </c>
      <c r="D344" s="5">
        <f>SUM(D345:D346)</f>
        <v>50000</v>
      </c>
      <c r="E344" s="5">
        <f>SUM(E345:E346)</f>
        <v>50000</v>
      </c>
      <c r="H344" s="41">
        <f t="shared" si="28"/>
        <v>50000</v>
      </c>
    </row>
    <row r="345" spans="1:10" outlineLevel="3">
      <c r="A345" s="29"/>
      <c r="B345" s="28" t="s">
        <v>274</v>
      </c>
      <c r="C345" s="30">
        <v>20000</v>
      </c>
      <c r="D345" s="30">
        <f t="shared" ref="D345:E347" si="32">C345</f>
        <v>20000</v>
      </c>
      <c r="E345" s="30">
        <f t="shared" si="32"/>
        <v>20000</v>
      </c>
      <c r="H345" s="41">
        <f t="shared" si="28"/>
        <v>20000</v>
      </c>
    </row>
    <row r="346" spans="1:10" outlineLevel="3">
      <c r="A346" s="29"/>
      <c r="B346" s="28" t="s">
        <v>275</v>
      </c>
      <c r="C346" s="30">
        <v>30000</v>
      </c>
      <c r="D346" s="30">
        <f t="shared" si="32"/>
        <v>30000</v>
      </c>
      <c r="E346" s="30">
        <f t="shared" si="32"/>
        <v>30000</v>
      </c>
      <c r="H346" s="41">
        <f t="shared" si="28"/>
        <v>30000</v>
      </c>
    </row>
    <row r="347" spans="1:10" outlineLevel="2">
      <c r="A347" s="6">
        <v>2201</v>
      </c>
      <c r="B347" s="4" t="s">
        <v>276</v>
      </c>
      <c r="C347" s="5">
        <v>40000</v>
      </c>
      <c r="D347" s="5">
        <f t="shared" si="32"/>
        <v>40000</v>
      </c>
      <c r="E347" s="5">
        <f t="shared" si="32"/>
        <v>40000</v>
      </c>
      <c r="H347" s="41">
        <f t="shared" si="28"/>
        <v>40000</v>
      </c>
    </row>
    <row r="348" spans="1:10" outlineLevel="2">
      <c r="A348" s="6">
        <v>2201</v>
      </c>
      <c r="B348" s="4" t="s">
        <v>277</v>
      </c>
      <c r="C348" s="5">
        <f>SUM(C349:C352)</f>
        <v>1060000</v>
      </c>
      <c r="D348" s="5">
        <f>SUM(D349:D352)</f>
        <v>1060000</v>
      </c>
      <c r="E348" s="5">
        <f>SUM(E349:E352)</f>
        <v>1060000</v>
      </c>
      <c r="H348" s="41">
        <f t="shared" si="28"/>
        <v>1060000</v>
      </c>
    </row>
    <row r="349" spans="1:10" outlineLevel="3">
      <c r="A349" s="29"/>
      <c r="B349" s="28" t="s">
        <v>278</v>
      </c>
      <c r="C349" s="30">
        <v>1020000</v>
      </c>
      <c r="D349" s="30">
        <f>C349</f>
        <v>1020000</v>
      </c>
      <c r="E349" s="30">
        <f>D349</f>
        <v>1020000</v>
      </c>
      <c r="H349" s="41">
        <f t="shared" si="28"/>
        <v>1020000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30000</v>
      </c>
      <c r="D351" s="30">
        <f t="shared" si="33"/>
        <v>30000</v>
      </c>
      <c r="E351" s="30">
        <f t="shared" si="33"/>
        <v>30000</v>
      </c>
      <c r="H351" s="41">
        <f t="shared" si="28"/>
        <v>30000</v>
      </c>
    </row>
    <row r="352" spans="1:10" outlineLevel="3">
      <c r="A352" s="29"/>
      <c r="B352" s="28" t="s">
        <v>281</v>
      </c>
      <c r="C352" s="30">
        <v>10000</v>
      </c>
      <c r="D352" s="30">
        <f t="shared" si="33"/>
        <v>10000</v>
      </c>
      <c r="E352" s="30">
        <f t="shared" si="33"/>
        <v>10000</v>
      </c>
      <c r="H352" s="41">
        <f t="shared" si="28"/>
        <v>10000</v>
      </c>
    </row>
    <row r="353" spans="1:8" outlineLevel="2">
      <c r="A353" s="6">
        <v>2201</v>
      </c>
      <c r="B353" s="4" t="s">
        <v>282</v>
      </c>
      <c r="C353" s="5">
        <f>SUM(C354:C355)</f>
        <v>4000</v>
      </c>
      <c r="D353" s="5">
        <f>SUM(D354:D355)</f>
        <v>4000</v>
      </c>
      <c r="E353" s="5">
        <f>SUM(E354:E355)</f>
        <v>4000</v>
      </c>
      <c r="H353" s="41">
        <f t="shared" si="28"/>
        <v>4000</v>
      </c>
    </row>
    <row r="354" spans="1:8" outlineLevel="3">
      <c r="A354" s="29"/>
      <c r="B354" s="28" t="s">
        <v>42</v>
      </c>
      <c r="C354" s="30">
        <v>3000</v>
      </c>
      <c r="D354" s="30">
        <f t="shared" ref="D354:E356" si="34">C354</f>
        <v>3000</v>
      </c>
      <c r="E354" s="30">
        <f t="shared" si="34"/>
        <v>3000</v>
      </c>
      <c r="H354" s="41">
        <f t="shared" si="28"/>
        <v>3000</v>
      </c>
    </row>
    <row r="355" spans="1:8" outlineLevel="3">
      <c r="A355" s="29"/>
      <c r="B355" s="28" t="s">
        <v>283</v>
      </c>
      <c r="C355" s="30">
        <v>1000</v>
      </c>
      <c r="D355" s="30">
        <f t="shared" si="34"/>
        <v>1000</v>
      </c>
      <c r="E355" s="30">
        <f t="shared" si="34"/>
        <v>1000</v>
      </c>
      <c r="H355" s="41">
        <f t="shared" si="28"/>
        <v>1000</v>
      </c>
    </row>
    <row r="356" spans="1:8" outlineLevel="2">
      <c r="A356" s="6">
        <v>2201</v>
      </c>
      <c r="B356" s="4" t="s">
        <v>284</v>
      </c>
      <c r="C356" s="5">
        <v>13000</v>
      </c>
      <c r="D356" s="5">
        <f t="shared" si="34"/>
        <v>13000</v>
      </c>
      <c r="E356" s="5">
        <f t="shared" si="34"/>
        <v>13000</v>
      </c>
      <c r="H356" s="41">
        <f t="shared" si="28"/>
        <v>13000</v>
      </c>
    </row>
    <row r="357" spans="1:8" outlineLevel="2">
      <c r="A357" s="6">
        <v>2201</v>
      </c>
      <c r="B357" s="4" t="s">
        <v>285</v>
      </c>
      <c r="C357" s="5">
        <f>SUM(C358:C361)</f>
        <v>113000</v>
      </c>
      <c r="D357" s="5">
        <f>SUM(D358:D361)</f>
        <v>113000</v>
      </c>
      <c r="E357" s="5">
        <f>SUM(E358:E361)</f>
        <v>113000</v>
      </c>
      <c r="H357" s="41">
        <f t="shared" si="28"/>
        <v>113000</v>
      </c>
    </row>
    <row r="358" spans="1:8" outlineLevel="3">
      <c r="A358" s="29"/>
      <c r="B358" s="28" t="s">
        <v>286</v>
      </c>
      <c r="C358" s="30">
        <v>80000</v>
      </c>
      <c r="D358" s="30">
        <f>C358</f>
        <v>80000</v>
      </c>
      <c r="E358" s="30">
        <f>D358</f>
        <v>80000</v>
      </c>
      <c r="H358" s="41">
        <f t="shared" si="28"/>
        <v>80000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33000</v>
      </c>
      <c r="D360" s="30">
        <f t="shared" si="35"/>
        <v>33000</v>
      </c>
      <c r="E360" s="30">
        <f t="shared" si="35"/>
        <v>33000</v>
      </c>
      <c r="H360" s="41">
        <f t="shared" si="28"/>
        <v>33000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710000</v>
      </c>
      <c r="D362" s="5">
        <f>SUM(D363:D366)</f>
        <v>710000</v>
      </c>
      <c r="E362" s="5">
        <f>SUM(E363:E366)</f>
        <v>710000</v>
      </c>
      <c r="H362" s="41">
        <f t="shared" si="28"/>
        <v>710000</v>
      </c>
    </row>
    <row r="363" spans="1:8" outlineLevel="3">
      <c r="A363" s="29"/>
      <c r="B363" s="28" t="s">
        <v>291</v>
      </c>
      <c r="C363" s="30">
        <v>160000</v>
      </c>
      <c r="D363" s="30">
        <f>C363</f>
        <v>160000</v>
      </c>
      <c r="E363" s="30">
        <f>D363</f>
        <v>160000</v>
      </c>
      <c r="H363" s="41">
        <f t="shared" si="28"/>
        <v>160000</v>
      </c>
    </row>
    <row r="364" spans="1:8" outlineLevel="3">
      <c r="A364" s="29"/>
      <c r="B364" s="28" t="s">
        <v>292</v>
      </c>
      <c r="C364" s="30">
        <v>530000</v>
      </c>
      <c r="D364" s="30">
        <f t="shared" ref="D364:E366" si="36">C364</f>
        <v>530000</v>
      </c>
      <c r="E364" s="30">
        <f t="shared" si="36"/>
        <v>530000</v>
      </c>
      <c r="H364" s="41">
        <f t="shared" si="28"/>
        <v>530000</v>
      </c>
    </row>
    <row r="365" spans="1:8" outlineLevel="3">
      <c r="A365" s="29"/>
      <c r="B365" s="28" t="s">
        <v>293</v>
      </c>
      <c r="C365" s="30">
        <v>10000</v>
      </c>
      <c r="D365" s="30">
        <f t="shared" si="36"/>
        <v>10000</v>
      </c>
      <c r="E365" s="30">
        <f t="shared" si="36"/>
        <v>10000</v>
      </c>
      <c r="H365" s="41">
        <f t="shared" si="28"/>
        <v>10000</v>
      </c>
    </row>
    <row r="366" spans="1:8" outlineLevel="3">
      <c r="A366" s="29"/>
      <c r="B366" s="28" t="s">
        <v>294</v>
      </c>
      <c r="C366" s="30">
        <v>10000</v>
      </c>
      <c r="D366" s="30">
        <f t="shared" si="36"/>
        <v>10000</v>
      </c>
      <c r="E366" s="30">
        <f t="shared" si="36"/>
        <v>10000</v>
      </c>
      <c r="H366" s="41">
        <f t="shared" si="28"/>
        <v>10000</v>
      </c>
    </row>
    <row r="367" spans="1:8" outlineLevel="2">
      <c r="A367" s="6">
        <v>2201</v>
      </c>
      <c r="B367" s="4" t="s">
        <v>43</v>
      </c>
      <c r="C367" s="5">
        <v>25000</v>
      </c>
      <c r="D367" s="5">
        <f>C367</f>
        <v>25000</v>
      </c>
      <c r="E367" s="5">
        <f>D367</f>
        <v>25000</v>
      </c>
      <c r="H367" s="41">
        <f t="shared" si="28"/>
        <v>25000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50000</v>
      </c>
      <c r="D371" s="5">
        <f t="shared" si="37"/>
        <v>50000</v>
      </c>
      <c r="E371" s="5">
        <f t="shared" si="37"/>
        <v>50000</v>
      </c>
      <c r="H371" s="41">
        <f t="shared" si="28"/>
        <v>50000</v>
      </c>
    </row>
    <row r="372" spans="1:8" outlineLevel="2">
      <c r="A372" s="6">
        <v>2201</v>
      </c>
      <c r="B372" s="4" t="s">
        <v>45</v>
      </c>
      <c r="C372" s="5">
        <v>120000</v>
      </c>
      <c r="D372" s="5">
        <f t="shared" si="37"/>
        <v>120000</v>
      </c>
      <c r="E372" s="5">
        <f t="shared" si="37"/>
        <v>120000</v>
      </c>
      <c r="H372" s="41">
        <f t="shared" si="28"/>
        <v>120000</v>
      </c>
    </row>
    <row r="373" spans="1:8" outlineLevel="2" collapsed="1">
      <c r="A373" s="6">
        <v>2201</v>
      </c>
      <c r="B373" s="4" t="s">
        <v>298</v>
      </c>
      <c r="C373" s="5">
        <f>SUM(C374:C375)</f>
        <v>4000</v>
      </c>
      <c r="D373" s="5">
        <f>SUM(D374:D375)</f>
        <v>4000</v>
      </c>
      <c r="E373" s="5">
        <f>SUM(E374:E375)</f>
        <v>4000</v>
      </c>
      <c r="H373" s="41">
        <f t="shared" si="28"/>
        <v>4000</v>
      </c>
    </row>
    <row r="374" spans="1:8" outlineLevel="3">
      <c r="A374" s="29"/>
      <c r="B374" s="28" t="s">
        <v>299</v>
      </c>
      <c r="C374" s="30">
        <v>2000</v>
      </c>
      <c r="D374" s="30">
        <f t="shared" ref="D374:E377" si="38">C374</f>
        <v>2000</v>
      </c>
      <c r="E374" s="30">
        <f t="shared" si="38"/>
        <v>2000</v>
      </c>
      <c r="H374" s="41">
        <f t="shared" si="28"/>
        <v>2000</v>
      </c>
    </row>
    <row r="375" spans="1:8" outlineLevel="3">
      <c r="A375" s="29"/>
      <c r="B375" s="28" t="s">
        <v>300</v>
      </c>
      <c r="C375" s="30">
        <v>2000</v>
      </c>
      <c r="D375" s="30">
        <f t="shared" si="38"/>
        <v>2000</v>
      </c>
      <c r="E375" s="30">
        <f t="shared" si="38"/>
        <v>2000</v>
      </c>
      <c r="H375" s="41">
        <f t="shared" si="28"/>
        <v>2000</v>
      </c>
    </row>
    <row r="376" spans="1:8" outlineLevel="2">
      <c r="A376" s="6">
        <v>2201</v>
      </c>
      <c r="B376" s="4" t="s">
        <v>301</v>
      </c>
      <c r="C376" s="5">
        <v>10000</v>
      </c>
      <c r="D376" s="5">
        <f t="shared" si="38"/>
        <v>10000</v>
      </c>
      <c r="E376" s="5">
        <f t="shared" si="38"/>
        <v>10000</v>
      </c>
      <c r="H376" s="41">
        <f t="shared" si="28"/>
        <v>10000</v>
      </c>
    </row>
    <row r="377" spans="1:8" outlineLevel="2" collapsed="1">
      <c r="A377" s="6">
        <v>2201</v>
      </c>
      <c r="B377" s="4" t="s">
        <v>302</v>
      </c>
      <c r="C377" s="5">
        <v>15000</v>
      </c>
      <c r="D377" s="5">
        <f t="shared" si="38"/>
        <v>15000</v>
      </c>
      <c r="E377" s="5">
        <f t="shared" si="38"/>
        <v>15000</v>
      </c>
      <c r="H377" s="41">
        <f t="shared" si="28"/>
        <v>15000</v>
      </c>
    </row>
    <row r="378" spans="1:8" outlineLevel="2">
      <c r="A378" s="6">
        <v>2201</v>
      </c>
      <c r="B378" s="4" t="s">
        <v>303</v>
      </c>
      <c r="C378" s="5">
        <f>SUM(C379:C381)</f>
        <v>81000</v>
      </c>
      <c r="D378" s="5">
        <f>SUM(D379:D381)</f>
        <v>81000</v>
      </c>
      <c r="E378" s="5">
        <f>SUM(E379:E381)</f>
        <v>81000</v>
      </c>
      <c r="H378" s="41">
        <f t="shared" si="28"/>
        <v>81000</v>
      </c>
    </row>
    <row r="379" spans="1:8" outlineLevel="3">
      <c r="A379" s="29"/>
      <c r="B379" s="28" t="s">
        <v>46</v>
      </c>
      <c r="C379" s="30">
        <v>50000</v>
      </c>
      <c r="D379" s="30">
        <f t="shared" ref="D379:E381" si="39">C379</f>
        <v>50000</v>
      </c>
      <c r="E379" s="30">
        <f t="shared" si="39"/>
        <v>50000</v>
      </c>
      <c r="H379" s="41">
        <f t="shared" si="28"/>
        <v>50000</v>
      </c>
    </row>
    <row r="380" spans="1:8" outlineLevel="3">
      <c r="A380" s="29"/>
      <c r="B380" s="28" t="s">
        <v>113</v>
      </c>
      <c r="C380" s="30">
        <v>10000</v>
      </c>
      <c r="D380" s="30">
        <f t="shared" si="39"/>
        <v>10000</v>
      </c>
      <c r="E380" s="30">
        <f t="shared" si="39"/>
        <v>10000</v>
      </c>
      <c r="H380" s="41">
        <f t="shared" si="28"/>
        <v>10000</v>
      </c>
    </row>
    <row r="381" spans="1:8" outlineLevel="3">
      <c r="A381" s="29"/>
      <c r="B381" s="28" t="s">
        <v>47</v>
      </c>
      <c r="C381" s="30">
        <v>21000</v>
      </c>
      <c r="D381" s="30">
        <f t="shared" si="39"/>
        <v>21000</v>
      </c>
      <c r="E381" s="30">
        <f t="shared" si="39"/>
        <v>21000</v>
      </c>
      <c r="H381" s="41">
        <f t="shared" si="28"/>
        <v>21000</v>
      </c>
    </row>
    <row r="382" spans="1:8" outlineLevel="2">
      <c r="A382" s="6">
        <v>2201</v>
      </c>
      <c r="B382" s="4" t="s">
        <v>114</v>
      </c>
      <c r="C382" s="5">
        <f>SUM(C383:C387)</f>
        <v>15100</v>
      </c>
      <c r="D382" s="5">
        <f>SUM(D383:D387)</f>
        <v>15100</v>
      </c>
      <c r="E382" s="5">
        <f>SUM(E383:E387)</f>
        <v>15100</v>
      </c>
      <c r="H382" s="41">
        <f t="shared" si="28"/>
        <v>15100</v>
      </c>
    </row>
    <row r="383" spans="1:8" outlineLevel="3">
      <c r="A383" s="29"/>
      <c r="B383" s="28" t="s">
        <v>304</v>
      </c>
      <c r="C383" s="30">
        <v>4000</v>
      </c>
      <c r="D383" s="30">
        <f>C383</f>
        <v>4000</v>
      </c>
      <c r="E383" s="30">
        <f>D383</f>
        <v>4000</v>
      </c>
      <c r="H383" s="41">
        <f t="shared" si="28"/>
        <v>4000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>
        <v>100</v>
      </c>
      <c r="D385" s="30">
        <f t="shared" si="40"/>
        <v>100</v>
      </c>
      <c r="E385" s="30">
        <f t="shared" si="40"/>
        <v>100</v>
      </c>
      <c r="H385" s="41">
        <f t="shared" si="28"/>
        <v>100</v>
      </c>
    </row>
    <row r="386" spans="1:8" outlineLevel="3">
      <c r="A386" s="29"/>
      <c r="B386" s="28" t="s">
        <v>307</v>
      </c>
      <c r="C386" s="30">
        <v>8000</v>
      </c>
      <c r="D386" s="30">
        <f t="shared" si="40"/>
        <v>8000</v>
      </c>
      <c r="E386" s="30">
        <f t="shared" si="40"/>
        <v>8000</v>
      </c>
      <c r="H386" s="41">
        <f t="shared" ref="H386:H449" si="41">C386</f>
        <v>8000</v>
      </c>
    </row>
    <row r="387" spans="1:8" outlineLevel="3">
      <c r="A387" s="29"/>
      <c r="B387" s="28" t="s">
        <v>308</v>
      </c>
      <c r="C387" s="30">
        <v>3000</v>
      </c>
      <c r="D387" s="30">
        <f t="shared" si="40"/>
        <v>3000</v>
      </c>
      <c r="E387" s="30">
        <f t="shared" si="40"/>
        <v>3000</v>
      </c>
      <c r="H387" s="41">
        <f t="shared" si="41"/>
        <v>3000</v>
      </c>
    </row>
    <row r="388" spans="1:8" outlineLevel="2">
      <c r="A388" s="6">
        <v>2201</v>
      </c>
      <c r="B388" s="4" t="s">
        <v>309</v>
      </c>
      <c r="C388" s="5">
        <f>SUM(C389:C390)</f>
        <v>27000</v>
      </c>
      <c r="D388" s="5">
        <f>SUM(D389:D390)</f>
        <v>27000</v>
      </c>
      <c r="E388" s="5">
        <f>SUM(E389:E390)</f>
        <v>27000</v>
      </c>
      <c r="H388" s="41">
        <f t="shared" si="41"/>
        <v>27000</v>
      </c>
    </row>
    <row r="389" spans="1:8" outlineLevel="3">
      <c r="A389" s="29"/>
      <c r="B389" s="28" t="s">
        <v>48</v>
      </c>
      <c r="C389" s="30">
        <v>17000</v>
      </c>
      <c r="D389" s="30">
        <f t="shared" ref="D389:E391" si="42">C389</f>
        <v>17000</v>
      </c>
      <c r="E389" s="30">
        <f t="shared" si="42"/>
        <v>17000</v>
      </c>
      <c r="H389" s="41">
        <f t="shared" si="41"/>
        <v>17000</v>
      </c>
    </row>
    <row r="390" spans="1:8" outlineLevel="3">
      <c r="A390" s="29"/>
      <c r="B390" s="28" t="s">
        <v>310</v>
      </c>
      <c r="C390" s="30">
        <v>10000</v>
      </c>
      <c r="D390" s="30">
        <f t="shared" si="42"/>
        <v>10000</v>
      </c>
      <c r="E390" s="30">
        <f t="shared" si="42"/>
        <v>10000</v>
      </c>
      <c r="H390" s="41">
        <f t="shared" si="41"/>
        <v>10000</v>
      </c>
    </row>
    <row r="391" spans="1:8" outlineLevel="2">
      <c r="A391" s="6">
        <v>2201</v>
      </c>
      <c r="B391" s="4" t="s">
        <v>311</v>
      </c>
      <c r="C391" s="5">
        <v>12000</v>
      </c>
      <c r="D391" s="5">
        <f t="shared" si="42"/>
        <v>12000</v>
      </c>
      <c r="E391" s="5">
        <f t="shared" si="42"/>
        <v>12000</v>
      </c>
      <c r="H391" s="41">
        <f t="shared" si="41"/>
        <v>12000</v>
      </c>
    </row>
    <row r="392" spans="1:8" outlineLevel="2" collapsed="1">
      <c r="A392" s="6">
        <v>2201</v>
      </c>
      <c r="B392" s="4" t="s">
        <v>312</v>
      </c>
      <c r="C392" s="5">
        <f>SUM(C393:C394)</f>
        <v>290000</v>
      </c>
      <c r="D392" s="5">
        <f>SUM(D393:D394)</f>
        <v>290000</v>
      </c>
      <c r="E392" s="5">
        <f>SUM(E393:E394)</f>
        <v>290000</v>
      </c>
      <c r="H392" s="41">
        <f t="shared" si="41"/>
        <v>290000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290000</v>
      </c>
      <c r="D394" s="30">
        <f>C394</f>
        <v>290000</v>
      </c>
      <c r="E394" s="30">
        <f>D394</f>
        <v>290000</v>
      </c>
      <c r="H394" s="41">
        <f t="shared" si="41"/>
        <v>290000</v>
      </c>
    </row>
    <row r="395" spans="1:8" outlineLevel="2">
      <c r="A395" s="6">
        <v>2201</v>
      </c>
      <c r="B395" s="4" t="s">
        <v>115</v>
      </c>
      <c r="C395" s="5">
        <f>SUM(C396:C397)</f>
        <v>2000</v>
      </c>
      <c r="D395" s="5">
        <f>SUM(D396:D397)</f>
        <v>2000</v>
      </c>
      <c r="E395" s="5">
        <f>SUM(E396:E397)</f>
        <v>2000</v>
      </c>
      <c r="H395" s="41">
        <f t="shared" si="41"/>
        <v>2000</v>
      </c>
    </row>
    <row r="396" spans="1:8" outlineLevel="3">
      <c r="A396" s="29"/>
      <c r="B396" s="28" t="s">
        <v>315</v>
      </c>
      <c r="C396" s="30">
        <v>2000</v>
      </c>
      <c r="D396" s="30">
        <f t="shared" ref="D396:E398" si="43">C396</f>
        <v>2000</v>
      </c>
      <c r="E396" s="30">
        <f t="shared" si="43"/>
        <v>2000</v>
      </c>
      <c r="H396" s="41">
        <f t="shared" si="41"/>
        <v>2000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10000</v>
      </c>
      <c r="D398" s="5">
        <f t="shared" si="43"/>
        <v>10000</v>
      </c>
      <c r="E398" s="5">
        <f t="shared" si="43"/>
        <v>10000</v>
      </c>
      <c r="H398" s="41">
        <f t="shared" si="41"/>
        <v>10000</v>
      </c>
    </row>
    <row r="399" spans="1:8" outlineLevel="2" collapsed="1">
      <c r="A399" s="6">
        <v>2201</v>
      </c>
      <c r="B399" s="4" t="s">
        <v>116</v>
      </c>
      <c r="C399" s="5">
        <f>SUM(C400:C403)</f>
        <v>20000</v>
      </c>
      <c r="D399" s="5">
        <f>SUM(D400:D403)</f>
        <v>20000</v>
      </c>
      <c r="E399" s="5">
        <f>SUM(E400:E403)</f>
        <v>20000</v>
      </c>
      <c r="H399" s="41">
        <f t="shared" si="41"/>
        <v>20000</v>
      </c>
    </row>
    <row r="400" spans="1:8" outlineLevel="3">
      <c r="A400" s="29"/>
      <c r="B400" s="28" t="s">
        <v>318</v>
      </c>
      <c r="C400" s="30">
        <v>15000</v>
      </c>
      <c r="D400" s="30">
        <f>C400</f>
        <v>15000</v>
      </c>
      <c r="E400" s="30">
        <f>D400</f>
        <v>15000</v>
      </c>
      <c r="H400" s="41">
        <f t="shared" si="41"/>
        <v>15000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5000</v>
      </c>
      <c r="D402" s="30">
        <f t="shared" si="44"/>
        <v>5000</v>
      </c>
      <c r="E402" s="30">
        <f t="shared" si="44"/>
        <v>5000</v>
      </c>
      <c r="H402" s="41">
        <f t="shared" si="41"/>
        <v>5000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32000</v>
      </c>
      <c r="D404" s="5">
        <f>SUM(D405:D406)</f>
        <v>32000</v>
      </c>
      <c r="E404" s="5">
        <f>SUM(E405:E406)</f>
        <v>32000</v>
      </c>
      <c r="H404" s="41">
        <f t="shared" si="41"/>
        <v>32000</v>
      </c>
    </row>
    <row r="405" spans="1:8" outlineLevel="3">
      <c r="A405" s="29"/>
      <c r="B405" s="28" t="s">
        <v>323</v>
      </c>
      <c r="C405" s="30">
        <v>10000</v>
      </c>
      <c r="D405" s="30">
        <f t="shared" ref="D405:E408" si="45">C405</f>
        <v>10000</v>
      </c>
      <c r="E405" s="30">
        <f t="shared" si="45"/>
        <v>10000</v>
      </c>
      <c r="H405" s="41">
        <f t="shared" si="41"/>
        <v>10000</v>
      </c>
    </row>
    <row r="406" spans="1:8" outlineLevel="3">
      <c r="A406" s="29"/>
      <c r="B406" s="28" t="s">
        <v>324</v>
      </c>
      <c r="C406" s="30">
        <v>22000</v>
      </c>
      <c r="D406" s="30">
        <f t="shared" si="45"/>
        <v>22000</v>
      </c>
      <c r="E406" s="30">
        <f t="shared" si="45"/>
        <v>22000</v>
      </c>
      <c r="H406" s="41">
        <f t="shared" si="41"/>
        <v>22000</v>
      </c>
    </row>
    <row r="407" spans="1:8" outlineLevel="2">
      <c r="A407" s="6">
        <v>2201</v>
      </c>
      <c r="B407" s="4" t="s">
        <v>325</v>
      </c>
      <c r="C407" s="5">
        <v>2000</v>
      </c>
      <c r="D407" s="5">
        <f t="shared" si="45"/>
        <v>2000</v>
      </c>
      <c r="E407" s="5">
        <f t="shared" si="45"/>
        <v>2000</v>
      </c>
      <c r="H407" s="41">
        <f t="shared" si="41"/>
        <v>2000</v>
      </c>
    </row>
    <row r="408" spans="1:8" outlineLevel="2" collapsed="1">
      <c r="A408" s="6">
        <v>2201</v>
      </c>
      <c r="B408" s="4" t="s">
        <v>326</v>
      </c>
      <c r="C408" s="5">
        <v>2000</v>
      </c>
      <c r="D408" s="5">
        <f t="shared" si="45"/>
        <v>2000</v>
      </c>
      <c r="E408" s="5">
        <f t="shared" si="45"/>
        <v>2000</v>
      </c>
      <c r="H408" s="41">
        <f t="shared" si="41"/>
        <v>2000</v>
      </c>
    </row>
    <row r="409" spans="1:8" outlineLevel="2" collapsed="1">
      <c r="A409" s="6">
        <v>2201</v>
      </c>
      <c r="B409" s="4" t="s">
        <v>327</v>
      </c>
      <c r="C409" s="5">
        <f>SUM(C410:C411)</f>
        <v>20000</v>
      </c>
      <c r="D409" s="5">
        <f>SUM(D410:D411)</f>
        <v>20000</v>
      </c>
      <c r="E409" s="5">
        <f>SUM(E410:E411)</f>
        <v>20000</v>
      </c>
      <c r="H409" s="41">
        <f t="shared" si="41"/>
        <v>20000</v>
      </c>
    </row>
    <row r="410" spans="1:8" outlineLevel="3" collapsed="1">
      <c r="A410" s="29"/>
      <c r="B410" s="28" t="s">
        <v>49</v>
      </c>
      <c r="C410" s="30">
        <v>20000</v>
      </c>
      <c r="D410" s="30">
        <f>C410</f>
        <v>20000</v>
      </c>
      <c r="E410" s="30">
        <f>D410</f>
        <v>20000</v>
      </c>
      <c r="H410" s="41">
        <f t="shared" si="41"/>
        <v>20000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170000</v>
      </c>
      <c r="D412" s="5">
        <f>SUM(D413:D414)</f>
        <v>170000</v>
      </c>
      <c r="E412" s="5">
        <f>SUM(E413:E414)</f>
        <v>170000</v>
      </c>
      <c r="H412" s="41">
        <f t="shared" si="41"/>
        <v>170000</v>
      </c>
    </row>
    <row r="413" spans="1:8" outlineLevel="3" collapsed="1">
      <c r="A413" s="29"/>
      <c r="B413" s="28" t="s">
        <v>328</v>
      </c>
      <c r="C413" s="30">
        <v>30000</v>
      </c>
      <c r="D413" s="30">
        <f t="shared" ref="D413:E415" si="46">C413</f>
        <v>30000</v>
      </c>
      <c r="E413" s="30">
        <f t="shared" si="46"/>
        <v>30000</v>
      </c>
      <c r="H413" s="41">
        <f t="shared" si="41"/>
        <v>30000</v>
      </c>
    </row>
    <row r="414" spans="1:8" outlineLevel="3">
      <c r="A414" s="29"/>
      <c r="B414" s="28" t="s">
        <v>329</v>
      </c>
      <c r="C414" s="30">
        <v>140000</v>
      </c>
      <c r="D414" s="30">
        <f t="shared" si="46"/>
        <v>140000</v>
      </c>
      <c r="E414" s="30">
        <f t="shared" si="46"/>
        <v>140000</v>
      </c>
      <c r="H414" s="41">
        <f t="shared" si="41"/>
        <v>140000</v>
      </c>
    </row>
    <row r="415" spans="1:8" outlineLevel="2">
      <c r="A415" s="6">
        <v>2201</v>
      </c>
      <c r="B415" s="4" t="s">
        <v>118</v>
      </c>
      <c r="C415" s="5">
        <v>4000</v>
      </c>
      <c r="D415" s="5">
        <f t="shared" si="46"/>
        <v>4000</v>
      </c>
      <c r="E415" s="5">
        <f t="shared" si="46"/>
        <v>4000</v>
      </c>
      <c r="H415" s="41">
        <f t="shared" si="41"/>
        <v>4000</v>
      </c>
    </row>
    <row r="416" spans="1:8" outlineLevel="2" collapsed="1">
      <c r="A416" s="6">
        <v>2201</v>
      </c>
      <c r="B416" s="4" t="s">
        <v>332</v>
      </c>
      <c r="C416" s="5">
        <f>SUM(C417:C418)</f>
        <v>20000</v>
      </c>
      <c r="D416" s="5">
        <f>SUM(D417:D418)</f>
        <v>20000</v>
      </c>
      <c r="E416" s="5">
        <f>SUM(E417:E418)</f>
        <v>20000</v>
      </c>
      <c r="H416" s="41">
        <f t="shared" si="41"/>
        <v>20000</v>
      </c>
    </row>
    <row r="417" spans="1:8" outlineLevel="3" collapsed="1">
      <c r="A417" s="29"/>
      <c r="B417" s="28" t="s">
        <v>330</v>
      </c>
      <c r="C417" s="30">
        <v>17000</v>
      </c>
      <c r="D417" s="30">
        <f t="shared" ref="D417:E421" si="47">C417</f>
        <v>17000</v>
      </c>
      <c r="E417" s="30">
        <f t="shared" si="47"/>
        <v>17000</v>
      </c>
      <c r="H417" s="41">
        <f t="shared" si="41"/>
        <v>17000</v>
      </c>
    </row>
    <row r="418" spans="1:8" outlineLevel="3">
      <c r="A418" s="29"/>
      <c r="B418" s="28" t="s">
        <v>331</v>
      </c>
      <c r="C418" s="30">
        <v>3000</v>
      </c>
      <c r="D418" s="30">
        <f t="shared" si="47"/>
        <v>3000</v>
      </c>
      <c r="E418" s="30">
        <f t="shared" si="47"/>
        <v>3000</v>
      </c>
      <c r="H418" s="41">
        <f t="shared" si="41"/>
        <v>3000</v>
      </c>
    </row>
    <row r="419" spans="1:8" outlineLevel="2">
      <c r="A419" s="6">
        <v>2201</v>
      </c>
      <c r="B419" s="4" t="s">
        <v>333</v>
      </c>
      <c r="C419" s="5">
        <v>10000</v>
      </c>
      <c r="D419" s="5">
        <f t="shared" si="47"/>
        <v>10000</v>
      </c>
      <c r="E419" s="5">
        <f t="shared" si="47"/>
        <v>10000</v>
      </c>
      <c r="H419" s="41">
        <f t="shared" si="41"/>
        <v>10000</v>
      </c>
    </row>
    <row r="420" spans="1:8" outlineLevel="2">
      <c r="A420" s="6">
        <v>2201</v>
      </c>
      <c r="B420" s="4" t="s">
        <v>334</v>
      </c>
      <c r="C420" s="5">
        <v>5000</v>
      </c>
      <c r="D420" s="5">
        <f t="shared" si="47"/>
        <v>5000</v>
      </c>
      <c r="E420" s="5">
        <f t="shared" si="47"/>
        <v>5000</v>
      </c>
      <c r="H420" s="41">
        <f t="shared" si="41"/>
        <v>5000</v>
      </c>
    </row>
    <row r="421" spans="1:8" outlineLevel="2" collapsed="1">
      <c r="A421" s="6">
        <v>2201</v>
      </c>
      <c r="B421" s="4" t="s">
        <v>335</v>
      </c>
      <c r="C421" s="5">
        <v>2000</v>
      </c>
      <c r="D421" s="5">
        <f t="shared" si="47"/>
        <v>2000</v>
      </c>
      <c r="E421" s="5">
        <f t="shared" si="47"/>
        <v>2000</v>
      </c>
      <c r="H421" s="41">
        <f t="shared" si="41"/>
        <v>2000</v>
      </c>
    </row>
    <row r="422" spans="1:8" outlineLevel="2" collapsed="1">
      <c r="A422" s="6">
        <v>2201</v>
      </c>
      <c r="B422" s="4" t="s">
        <v>119</v>
      </c>
      <c r="C422" s="5">
        <f>SUM(C423:C428)</f>
        <v>65900</v>
      </c>
      <c r="D422" s="5">
        <f>SUM(D423:D428)</f>
        <v>65900</v>
      </c>
      <c r="E422" s="5">
        <f>SUM(E423:E428)</f>
        <v>65900</v>
      </c>
      <c r="H422" s="41">
        <f t="shared" si="41"/>
        <v>65900</v>
      </c>
    </row>
    <row r="423" spans="1:8" outlineLevel="3">
      <c r="A423" s="29"/>
      <c r="B423" s="28" t="s">
        <v>336</v>
      </c>
      <c r="C423" s="30">
        <v>1000</v>
      </c>
      <c r="D423" s="30">
        <f>C423</f>
        <v>1000</v>
      </c>
      <c r="E423" s="30">
        <f>D423</f>
        <v>1000</v>
      </c>
      <c r="H423" s="41">
        <f t="shared" si="41"/>
        <v>1000</v>
      </c>
    </row>
    <row r="424" spans="1:8" outlineLevel="3">
      <c r="A424" s="29"/>
      <c r="B424" s="28" t="s">
        <v>337</v>
      </c>
      <c r="C424" s="30">
        <v>1000</v>
      </c>
      <c r="D424" s="30">
        <f t="shared" ref="D424:E428" si="48">C424</f>
        <v>1000</v>
      </c>
      <c r="E424" s="30">
        <f t="shared" si="48"/>
        <v>1000</v>
      </c>
      <c r="H424" s="41">
        <f t="shared" si="41"/>
        <v>1000</v>
      </c>
    </row>
    <row r="425" spans="1:8" outlineLevel="3">
      <c r="A425" s="29"/>
      <c r="B425" s="28" t="s">
        <v>338</v>
      </c>
      <c r="C425" s="30">
        <v>1900</v>
      </c>
      <c r="D425" s="30">
        <f t="shared" si="48"/>
        <v>1900</v>
      </c>
      <c r="E425" s="30">
        <f t="shared" si="48"/>
        <v>1900</v>
      </c>
      <c r="H425" s="41">
        <f t="shared" si="41"/>
        <v>1900</v>
      </c>
    </row>
    <row r="426" spans="1:8" outlineLevel="3">
      <c r="A426" s="29"/>
      <c r="B426" s="28" t="s">
        <v>339</v>
      </c>
      <c r="C426" s="30">
        <v>35000</v>
      </c>
      <c r="D426" s="30">
        <f t="shared" si="48"/>
        <v>35000</v>
      </c>
      <c r="E426" s="30">
        <f t="shared" si="48"/>
        <v>35000</v>
      </c>
      <c r="H426" s="41">
        <f t="shared" si="41"/>
        <v>35000</v>
      </c>
    </row>
    <row r="427" spans="1:8" outlineLevel="3">
      <c r="A427" s="29"/>
      <c r="B427" s="28" t="s">
        <v>340</v>
      </c>
      <c r="C427" s="30">
        <v>2000</v>
      </c>
      <c r="D427" s="30">
        <f t="shared" si="48"/>
        <v>2000</v>
      </c>
      <c r="E427" s="30">
        <f t="shared" si="48"/>
        <v>2000</v>
      </c>
      <c r="H427" s="41">
        <f t="shared" si="41"/>
        <v>2000</v>
      </c>
    </row>
    <row r="428" spans="1:8" outlineLevel="3">
      <c r="A428" s="29"/>
      <c r="B428" s="28" t="s">
        <v>341</v>
      </c>
      <c r="C428" s="30">
        <v>25000</v>
      </c>
      <c r="D428" s="30">
        <f t="shared" si="48"/>
        <v>25000</v>
      </c>
      <c r="E428" s="30">
        <f t="shared" si="48"/>
        <v>25000</v>
      </c>
      <c r="H428" s="41">
        <f t="shared" si="41"/>
        <v>25000</v>
      </c>
    </row>
    <row r="429" spans="1:8" outlineLevel="2">
      <c r="A429" s="6">
        <v>2201</v>
      </c>
      <c r="B429" s="4" t="s">
        <v>342</v>
      </c>
      <c r="C429" s="5">
        <f>SUM(C430:C442)</f>
        <v>1507000</v>
      </c>
      <c r="D429" s="5">
        <f>SUM(D430:D442)</f>
        <v>1507000</v>
      </c>
      <c r="E429" s="5">
        <f>SUM(E430:E442)</f>
        <v>1507000</v>
      </c>
      <c r="H429" s="41">
        <f t="shared" si="41"/>
        <v>1507000</v>
      </c>
    </row>
    <row r="430" spans="1:8" outlineLevel="3">
      <c r="A430" s="29"/>
      <c r="B430" s="28" t="s">
        <v>343</v>
      </c>
      <c r="C430" s="30">
        <v>150000</v>
      </c>
      <c r="D430" s="30">
        <f>C430</f>
        <v>150000</v>
      </c>
      <c r="E430" s="30">
        <f>D430</f>
        <v>150000</v>
      </c>
      <c r="H430" s="41">
        <f t="shared" si="41"/>
        <v>150000</v>
      </c>
    </row>
    <row r="431" spans="1:8" outlineLevel="3">
      <c r="A431" s="29"/>
      <c r="B431" s="28" t="s">
        <v>344</v>
      </c>
      <c r="C431" s="30">
        <v>175000</v>
      </c>
      <c r="D431" s="30">
        <f t="shared" ref="D431:E442" si="49">C431</f>
        <v>175000</v>
      </c>
      <c r="E431" s="30">
        <f t="shared" si="49"/>
        <v>175000</v>
      </c>
      <c r="H431" s="41">
        <f t="shared" si="41"/>
        <v>175000</v>
      </c>
    </row>
    <row r="432" spans="1:8" outlineLevel="3">
      <c r="A432" s="29"/>
      <c r="B432" s="28" t="s">
        <v>345</v>
      </c>
      <c r="C432" s="30">
        <v>200000</v>
      </c>
      <c r="D432" s="30">
        <f t="shared" si="49"/>
        <v>200000</v>
      </c>
      <c r="E432" s="30">
        <f t="shared" si="49"/>
        <v>200000</v>
      </c>
      <c r="H432" s="41">
        <f t="shared" si="41"/>
        <v>200000</v>
      </c>
    </row>
    <row r="433" spans="1:8" outlineLevel="3">
      <c r="A433" s="29"/>
      <c r="B433" s="28" t="s">
        <v>346</v>
      </c>
      <c r="C433" s="30">
        <v>14000</v>
      </c>
      <c r="D433" s="30">
        <f t="shared" si="49"/>
        <v>14000</v>
      </c>
      <c r="E433" s="30">
        <f t="shared" si="49"/>
        <v>14000</v>
      </c>
      <c r="H433" s="41">
        <f t="shared" si="41"/>
        <v>14000</v>
      </c>
    </row>
    <row r="434" spans="1:8" outlineLevel="3">
      <c r="A434" s="29"/>
      <c r="B434" s="28" t="s">
        <v>347</v>
      </c>
      <c r="C434" s="30">
        <v>15000</v>
      </c>
      <c r="D434" s="30">
        <f t="shared" si="49"/>
        <v>15000</v>
      </c>
      <c r="E434" s="30">
        <f t="shared" si="49"/>
        <v>15000</v>
      </c>
      <c r="H434" s="41">
        <f t="shared" si="41"/>
        <v>15000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>
        <v>63000</v>
      </c>
      <c r="D436" s="30">
        <f t="shared" si="49"/>
        <v>63000</v>
      </c>
      <c r="E436" s="30">
        <f t="shared" si="49"/>
        <v>63000</v>
      </c>
      <c r="H436" s="41">
        <f t="shared" si="41"/>
        <v>63000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50000</v>
      </c>
      <c r="D439" s="30">
        <f t="shared" si="49"/>
        <v>50000</v>
      </c>
      <c r="E439" s="30">
        <f t="shared" si="49"/>
        <v>50000</v>
      </c>
      <c r="H439" s="41">
        <f t="shared" si="41"/>
        <v>50000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340000</v>
      </c>
      <c r="D441" s="30">
        <f t="shared" si="49"/>
        <v>340000</v>
      </c>
      <c r="E441" s="30">
        <f t="shared" si="49"/>
        <v>340000</v>
      </c>
      <c r="H441" s="41">
        <f t="shared" si="41"/>
        <v>340000</v>
      </c>
    </row>
    <row r="442" spans="1:8" outlineLevel="3">
      <c r="A442" s="29"/>
      <c r="B442" s="28" t="s">
        <v>355</v>
      </c>
      <c r="C442" s="30">
        <v>500000</v>
      </c>
      <c r="D442" s="30">
        <f t="shared" si="49"/>
        <v>500000</v>
      </c>
      <c r="E442" s="30">
        <f t="shared" si="49"/>
        <v>500000</v>
      </c>
      <c r="H442" s="41">
        <f t="shared" si="41"/>
        <v>500000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3" t="s">
        <v>357</v>
      </c>
      <c r="B444" s="184"/>
      <c r="C444" s="32">
        <f>C445+C454+C455+C459+C462+C463+C468+C474+C477+C480+C481+C450</f>
        <v>1648000</v>
      </c>
      <c r="D444" s="32">
        <f>D445+D454+D455+D459+D462+D463+D468+D474+D477+D480+D481+D450</f>
        <v>1648000</v>
      </c>
      <c r="E444" s="32">
        <f>E445+E454+E455+E459+E462+E463+E468+E474+E477+E480+E481+E450</f>
        <v>1648000</v>
      </c>
      <c r="H444" s="41">
        <f t="shared" si="41"/>
        <v>1648000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353000</v>
      </c>
      <c r="D445" s="5">
        <f>SUM(D446:D449)</f>
        <v>353000</v>
      </c>
      <c r="E445" s="5">
        <f>SUM(E446:E449)</f>
        <v>353000</v>
      </c>
      <c r="H445" s="41">
        <f t="shared" si="41"/>
        <v>353000</v>
      </c>
    </row>
    <row r="446" spans="1:8" ht="15" customHeight="1" outlineLevel="3">
      <c r="A446" s="28"/>
      <c r="B446" s="28" t="s">
        <v>359</v>
      </c>
      <c r="C446" s="30">
        <v>3000</v>
      </c>
      <c r="D446" s="30">
        <f>C446</f>
        <v>3000</v>
      </c>
      <c r="E446" s="30">
        <f>D446</f>
        <v>3000</v>
      </c>
      <c r="H446" s="41">
        <f t="shared" si="41"/>
        <v>3000</v>
      </c>
    </row>
    <row r="447" spans="1:8" ht="15" customHeight="1" outlineLevel="3">
      <c r="A447" s="28"/>
      <c r="B447" s="28" t="s">
        <v>360</v>
      </c>
      <c r="C447" s="30">
        <v>50000</v>
      </c>
      <c r="D447" s="30">
        <f t="shared" ref="D447:E449" si="50">C447</f>
        <v>50000</v>
      </c>
      <c r="E447" s="30">
        <f t="shared" si="50"/>
        <v>50000</v>
      </c>
      <c r="H447" s="41">
        <f t="shared" si="41"/>
        <v>50000</v>
      </c>
    </row>
    <row r="448" spans="1:8" ht="15" customHeight="1" outlineLevel="3">
      <c r="A448" s="28"/>
      <c r="B448" s="28" t="s">
        <v>361</v>
      </c>
      <c r="C448" s="30">
        <v>20000</v>
      </c>
      <c r="D448" s="30">
        <f t="shared" si="50"/>
        <v>20000</v>
      </c>
      <c r="E448" s="30">
        <f t="shared" si="50"/>
        <v>20000</v>
      </c>
      <c r="H448" s="41">
        <f t="shared" si="41"/>
        <v>20000</v>
      </c>
    </row>
    <row r="449" spans="1:8" ht="15" customHeight="1" outlineLevel="3">
      <c r="A449" s="28"/>
      <c r="B449" s="28" t="s">
        <v>362</v>
      </c>
      <c r="C449" s="30">
        <v>280000</v>
      </c>
      <c r="D449" s="30">
        <f t="shared" si="50"/>
        <v>280000</v>
      </c>
      <c r="E449" s="30">
        <f t="shared" si="50"/>
        <v>280000</v>
      </c>
      <c r="H449" s="41">
        <f t="shared" si="41"/>
        <v>280000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660000</v>
      </c>
      <c r="D450" s="5">
        <f>SUM(D451:D453)</f>
        <v>660000</v>
      </c>
      <c r="E450" s="5">
        <f>SUM(E451:E453)</f>
        <v>660000</v>
      </c>
      <c r="H450" s="41">
        <f t="shared" ref="H450:H513" si="51">C450</f>
        <v>660000</v>
      </c>
    </row>
    <row r="451" spans="1:8" ht="15" customHeight="1" outlineLevel="3">
      <c r="A451" s="28"/>
      <c r="B451" s="28" t="s">
        <v>364</v>
      </c>
      <c r="C451" s="30">
        <v>620000</v>
      </c>
      <c r="D451" s="30">
        <f t="shared" ref="D451:E454" si="52">C451</f>
        <v>620000</v>
      </c>
      <c r="E451" s="30">
        <f t="shared" si="52"/>
        <v>620000</v>
      </c>
      <c r="H451" s="41">
        <f t="shared" si="51"/>
        <v>620000</v>
      </c>
    </row>
    <row r="452" spans="1:8" ht="15" customHeight="1" outlineLevel="3">
      <c r="A452" s="28"/>
      <c r="B452" s="28" t="s">
        <v>365</v>
      </c>
      <c r="C452" s="30">
        <v>40000</v>
      </c>
      <c r="D452" s="30">
        <f t="shared" si="52"/>
        <v>40000</v>
      </c>
      <c r="E452" s="30">
        <f t="shared" si="52"/>
        <v>40000</v>
      </c>
      <c r="H452" s="41">
        <f t="shared" si="51"/>
        <v>40000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160000</v>
      </c>
      <c r="D454" s="5">
        <f t="shared" si="52"/>
        <v>160000</v>
      </c>
      <c r="E454" s="5">
        <f t="shared" si="52"/>
        <v>160000</v>
      </c>
      <c r="H454" s="41">
        <f t="shared" si="51"/>
        <v>160000</v>
      </c>
    </row>
    <row r="455" spans="1:8" outlineLevel="2">
      <c r="A455" s="6">
        <v>2202</v>
      </c>
      <c r="B455" s="4" t="s">
        <v>120</v>
      </c>
      <c r="C455" s="5">
        <f>SUM(C456:C458)</f>
        <v>120000</v>
      </c>
      <c r="D455" s="5">
        <f>SUM(D456:D458)</f>
        <v>120000</v>
      </c>
      <c r="E455" s="5">
        <f>SUM(E456:E458)</f>
        <v>120000</v>
      </c>
      <c r="H455" s="41">
        <f t="shared" si="51"/>
        <v>120000</v>
      </c>
    </row>
    <row r="456" spans="1:8" ht="15" customHeight="1" outlineLevel="3">
      <c r="A456" s="28"/>
      <c r="B456" s="28" t="s">
        <v>367</v>
      </c>
      <c r="C456" s="30">
        <v>100000</v>
      </c>
      <c r="D456" s="30">
        <f t="shared" ref="D456:E458" si="53">C456</f>
        <v>100000</v>
      </c>
      <c r="E456" s="30">
        <f t="shared" si="53"/>
        <v>100000</v>
      </c>
      <c r="H456" s="41">
        <f t="shared" si="51"/>
        <v>100000</v>
      </c>
    </row>
    <row r="457" spans="1:8" ht="15" customHeight="1" outlineLevel="3">
      <c r="A457" s="28"/>
      <c r="B457" s="28" t="s">
        <v>368</v>
      </c>
      <c r="C457" s="30">
        <v>10000</v>
      </c>
      <c r="D457" s="30">
        <f t="shared" si="53"/>
        <v>10000</v>
      </c>
      <c r="E457" s="30">
        <f t="shared" si="53"/>
        <v>10000</v>
      </c>
      <c r="H457" s="41">
        <f t="shared" si="51"/>
        <v>10000</v>
      </c>
    </row>
    <row r="458" spans="1:8" ht="15" customHeight="1" outlineLevel="3">
      <c r="A458" s="28"/>
      <c r="B458" s="28" t="s">
        <v>361</v>
      </c>
      <c r="C458" s="30">
        <v>10000</v>
      </c>
      <c r="D458" s="30">
        <f t="shared" si="53"/>
        <v>10000</v>
      </c>
      <c r="E458" s="30">
        <f t="shared" si="53"/>
        <v>10000</v>
      </c>
      <c r="H458" s="41">
        <f t="shared" si="51"/>
        <v>10000</v>
      </c>
    </row>
    <row r="459" spans="1:8" outlineLevel="2">
      <c r="A459" s="6">
        <v>2202</v>
      </c>
      <c r="B459" s="4" t="s">
        <v>121</v>
      </c>
      <c r="C459" s="5">
        <f>SUM(C460:C461)</f>
        <v>90000</v>
      </c>
      <c r="D459" s="5">
        <f>SUM(D460:D461)</f>
        <v>90000</v>
      </c>
      <c r="E459" s="5">
        <f>SUM(E460:E461)</f>
        <v>90000</v>
      </c>
      <c r="H459" s="41">
        <f t="shared" si="51"/>
        <v>90000</v>
      </c>
    </row>
    <row r="460" spans="1:8" ht="15" customHeight="1" outlineLevel="3">
      <c r="A460" s="28"/>
      <c r="B460" s="28" t="s">
        <v>369</v>
      </c>
      <c r="C460" s="30">
        <v>75000</v>
      </c>
      <c r="D460" s="30">
        <f t="shared" ref="D460:E462" si="54">C460</f>
        <v>75000</v>
      </c>
      <c r="E460" s="30">
        <f t="shared" si="54"/>
        <v>75000</v>
      </c>
      <c r="H460" s="41">
        <f t="shared" si="51"/>
        <v>75000</v>
      </c>
    </row>
    <row r="461" spans="1:8" ht="15" customHeight="1" outlineLevel="3">
      <c r="A461" s="28"/>
      <c r="B461" s="28" t="s">
        <v>370</v>
      </c>
      <c r="C461" s="30">
        <v>15000</v>
      </c>
      <c r="D461" s="30">
        <f t="shared" si="54"/>
        <v>15000</v>
      </c>
      <c r="E461" s="30">
        <f t="shared" si="54"/>
        <v>15000</v>
      </c>
      <c r="H461" s="41">
        <f t="shared" si="51"/>
        <v>15000</v>
      </c>
    </row>
    <row r="462" spans="1:8" outlineLevel="2">
      <c r="A462" s="6">
        <v>2202</v>
      </c>
      <c r="B462" s="4" t="s">
        <v>371</v>
      </c>
      <c r="C462" s="5">
        <v>15000</v>
      </c>
      <c r="D462" s="5">
        <f t="shared" si="54"/>
        <v>15000</v>
      </c>
      <c r="E462" s="5">
        <f t="shared" si="54"/>
        <v>15000</v>
      </c>
      <c r="H462" s="41">
        <f t="shared" si="51"/>
        <v>15000</v>
      </c>
    </row>
    <row r="463" spans="1:8" outlineLevel="2" collapsed="1">
      <c r="A463" s="6">
        <v>2202</v>
      </c>
      <c r="B463" s="4" t="s">
        <v>372</v>
      </c>
      <c r="C463" s="5">
        <f>SUM(C464:C467)</f>
        <v>16000</v>
      </c>
      <c r="D463" s="5">
        <f>SUM(D464:D467)</f>
        <v>16000</v>
      </c>
      <c r="E463" s="5">
        <f>SUM(E464:E467)</f>
        <v>16000</v>
      </c>
      <c r="H463" s="41">
        <f t="shared" si="51"/>
        <v>16000</v>
      </c>
    </row>
    <row r="464" spans="1:8" ht="15" customHeight="1" outlineLevel="3">
      <c r="A464" s="28"/>
      <c r="B464" s="28" t="s">
        <v>373</v>
      </c>
      <c r="C464" s="30">
        <v>4000</v>
      </c>
      <c r="D464" s="30">
        <f>C464</f>
        <v>4000</v>
      </c>
      <c r="E464" s="30">
        <f>D464</f>
        <v>4000</v>
      </c>
      <c r="H464" s="41">
        <f t="shared" si="51"/>
        <v>4000</v>
      </c>
    </row>
    <row r="465" spans="1:8" ht="15" customHeight="1" outlineLevel="3">
      <c r="A465" s="28"/>
      <c r="B465" s="28" t="s">
        <v>374</v>
      </c>
      <c r="C465" s="30">
        <v>4000</v>
      </c>
      <c r="D465" s="30">
        <f t="shared" ref="D465:E467" si="55">C465</f>
        <v>4000</v>
      </c>
      <c r="E465" s="30">
        <f t="shared" si="55"/>
        <v>4000</v>
      </c>
      <c r="H465" s="41">
        <f t="shared" si="51"/>
        <v>4000</v>
      </c>
    </row>
    <row r="466" spans="1:8" ht="15" customHeight="1" outlineLevel="3">
      <c r="A466" s="28"/>
      <c r="B466" s="28" t="s">
        <v>375</v>
      </c>
      <c r="C466" s="30">
        <v>4000</v>
      </c>
      <c r="D466" s="30">
        <f t="shared" si="55"/>
        <v>4000</v>
      </c>
      <c r="E466" s="30">
        <f t="shared" si="55"/>
        <v>4000</v>
      </c>
      <c r="H466" s="41">
        <f t="shared" si="51"/>
        <v>4000</v>
      </c>
    </row>
    <row r="467" spans="1:8" ht="15" customHeight="1" outlineLevel="3">
      <c r="A467" s="28"/>
      <c r="B467" s="28" t="s">
        <v>376</v>
      </c>
      <c r="C467" s="30">
        <v>4000</v>
      </c>
      <c r="D467" s="30">
        <f t="shared" si="55"/>
        <v>4000</v>
      </c>
      <c r="E467" s="30">
        <f t="shared" si="55"/>
        <v>4000</v>
      </c>
      <c r="H467" s="41">
        <f t="shared" si="51"/>
        <v>4000</v>
      </c>
    </row>
    <row r="468" spans="1:8" outlineLevel="2">
      <c r="A468" s="6">
        <v>2202</v>
      </c>
      <c r="B468" s="4" t="s">
        <v>377</v>
      </c>
      <c r="C468" s="5">
        <f>SUM(C469:C473)</f>
        <v>62000</v>
      </c>
      <c r="D468" s="5">
        <f>SUM(D469:D473)</f>
        <v>62000</v>
      </c>
      <c r="E468" s="5">
        <f>SUM(E469:E473)</f>
        <v>62000</v>
      </c>
      <c r="H468" s="41">
        <f t="shared" si="51"/>
        <v>62000</v>
      </c>
    </row>
    <row r="469" spans="1:8" ht="15" customHeight="1" outlineLevel="3">
      <c r="A469" s="28"/>
      <c r="B469" s="28" t="s">
        <v>378</v>
      </c>
      <c r="C469" s="30">
        <v>14000</v>
      </c>
      <c r="D469" s="30">
        <f>C469</f>
        <v>14000</v>
      </c>
      <c r="E469" s="30">
        <f>D469</f>
        <v>14000</v>
      </c>
      <c r="H469" s="41">
        <f t="shared" si="51"/>
        <v>14000</v>
      </c>
    </row>
    <row r="470" spans="1:8" ht="15" customHeight="1" outlineLevel="3">
      <c r="A470" s="28"/>
      <c r="B470" s="28" t="s">
        <v>379</v>
      </c>
      <c r="C470" s="30">
        <v>15000</v>
      </c>
      <c r="D470" s="30">
        <f t="shared" ref="D470:E473" si="56">C470</f>
        <v>15000</v>
      </c>
      <c r="E470" s="30">
        <f t="shared" si="56"/>
        <v>15000</v>
      </c>
      <c r="H470" s="41">
        <f t="shared" si="51"/>
        <v>15000</v>
      </c>
    </row>
    <row r="471" spans="1:8" ht="15" customHeight="1" outlineLevel="3">
      <c r="A471" s="28"/>
      <c r="B471" s="28" t="s">
        <v>380</v>
      </c>
      <c r="C471" s="30">
        <v>10000</v>
      </c>
      <c r="D471" s="30">
        <f t="shared" si="56"/>
        <v>10000</v>
      </c>
      <c r="E471" s="30">
        <f t="shared" si="56"/>
        <v>10000</v>
      </c>
      <c r="H471" s="41">
        <f t="shared" si="51"/>
        <v>10000</v>
      </c>
    </row>
    <row r="472" spans="1:8" ht="15" customHeight="1" outlineLevel="3">
      <c r="A472" s="28"/>
      <c r="B472" s="28" t="s">
        <v>381</v>
      </c>
      <c r="C472" s="30">
        <v>9000</v>
      </c>
      <c r="D472" s="30">
        <f t="shared" si="56"/>
        <v>9000</v>
      </c>
      <c r="E472" s="30">
        <f t="shared" si="56"/>
        <v>9000</v>
      </c>
      <c r="H472" s="41">
        <f t="shared" si="51"/>
        <v>9000</v>
      </c>
    </row>
    <row r="473" spans="1:8" ht="15" customHeight="1" outlineLevel="3">
      <c r="A473" s="28"/>
      <c r="B473" s="28" t="s">
        <v>382</v>
      </c>
      <c r="C473" s="30">
        <v>14000</v>
      </c>
      <c r="D473" s="30">
        <f t="shared" si="56"/>
        <v>14000</v>
      </c>
      <c r="E473" s="30">
        <f t="shared" si="56"/>
        <v>14000</v>
      </c>
      <c r="H473" s="41">
        <f t="shared" si="51"/>
        <v>14000</v>
      </c>
    </row>
    <row r="474" spans="1:8" outlineLevel="2">
      <c r="A474" s="6">
        <v>2202</v>
      </c>
      <c r="B474" s="4" t="s">
        <v>122</v>
      </c>
      <c r="C474" s="5">
        <f>SUM(C475:C476)</f>
        <v>55000</v>
      </c>
      <c r="D474" s="5">
        <f>SUM(D475:D476)</f>
        <v>55000</v>
      </c>
      <c r="E474" s="5">
        <f>SUM(E475:E476)</f>
        <v>55000</v>
      </c>
      <c r="H474" s="41">
        <f t="shared" si="51"/>
        <v>55000</v>
      </c>
    </row>
    <row r="475" spans="1:8" ht="15" customHeight="1" outlineLevel="3">
      <c r="A475" s="28"/>
      <c r="B475" s="28" t="s">
        <v>383</v>
      </c>
      <c r="C475" s="30">
        <v>30000</v>
      </c>
      <c r="D475" s="30">
        <f>C475</f>
        <v>30000</v>
      </c>
      <c r="E475" s="30">
        <f>D475</f>
        <v>30000</v>
      </c>
      <c r="H475" s="41">
        <f t="shared" si="51"/>
        <v>30000</v>
      </c>
    </row>
    <row r="476" spans="1:8" ht="15" customHeight="1" outlineLevel="3">
      <c r="A476" s="28"/>
      <c r="B476" s="28" t="s">
        <v>384</v>
      </c>
      <c r="C476" s="30">
        <v>25000</v>
      </c>
      <c r="D476" s="30">
        <f>C476</f>
        <v>25000</v>
      </c>
      <c r="E476" s="30">
        <f>D476</f>
        <v>25000</v>
      </c>
      <c r="H476" s="41">
        <f t="shared" si="51"/>
        <v>25000</v>
      </c>
    </row>
    <row r="477" spans="1:8" outlineLevel="2">
      <c r="A477" s="6">
        <v>2202</v>
      </c>
      <c r="B477" s="4" t="s">
        <v>385</v>
      </c>
      <c r="C477" s="5">
        <f>SUM(C478:C479)</f>
        <v>17000</v>
      </c>
      <c r="D477" s="5">
        <f>SUM(D478:D479)</f>
        <v>17000</v>
      </c>
      <c r="E477" s="5">
        <f>SUM(E478:E479)</f>
        <v>17000</v>
      </c>
      <c r="H477" s="41">
        <f t="shared" si="51"/>
        <v>17000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17000</v>
      </c>
      <c r="D479" s="30">
        <f t="shared" si="57"/>
        <v>17000</v>
      </c>
      <c r="E479" s="30">
        <f t="shared" si="57"/>
        <v>17000</v>
      </c>
      <c r="H479" s="41">
        <f t="shared" si="51"/>
        <v>17000</v>
      </c>
    </row>
    <row r="480" spans="1:8" outlineLevel="2">
      <c r="A480" s="6">
        <v>2202</v>
      </c>
      <c r="B480" s="4" t="s">
        <v>386</v>
      </c>
      <c r="C480" s="5">
        <v>95000</v>
      </c>
      <c r="D480" s="5">
        <f t="shared" si="57"/>
        <v>95000</v>
      </c>
      <c r="E480" s="5">
        <f t="shared" si="57"/>
        <v>95000</v>
      </c>
      <c r="H480" s="41">
        <f t="shared" si="51"/>
        <v>95000</v>
      </c>
    </row>
    <row r="481" spans="1:10" outlineLevel="2" collapsed="1">
      <c r="A481" s="6">
        <v>2202</v>
      </c>
      <c r="B481" s="4" t="s">
        <v>387</v>
      </c>
      <c r="C481" s="5">
        <v>5000</v>
      </c>
      <c r="D481" s="5">
        <f t="shared" si="57"/>
        <v>5000</v>
      </c>
      <c r="E481" s="5">
        <f t="shared" si="57"/>
        <v>5000</v>
      </c>
      <c r="H481" s="41">
        <f t="shared" si="51"/>
        <v>5000</v>
      </c>
    </row>
    <row r="482" spans="1:10" outlineLevel="1">
      <c r="A482" s="183" t="s">
        <v>388</v>
      </c>
      <c r="B482" s="18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9" t="s">
        <v>389</v>
      </c>
      <c r="B483" s="190"/>
      <c r="C483" s="35">
        <f>C484+C504+C509+C522+C528+C538</f>
        <v>1885000</v>
      </c>
      <c r="D483" s="35">
        <f>D484+D504+D509+D522+D528+D538</f>
        <v>1885000</v>
      </c>
      <c r="E483" s="35">
        <f>E484+E504+E509+E522+E528+E538</f>
        <v>1885000</v>
      </c>
      <c r="G483" s="39" t="s">
        <v>592</v>
      </c>
      <c r="H483" s="41">
        <f t="shared" si="51"/>
        <v>1885000</v>
      </c>
      <c r="I483" s="42"/>
      <c r="J483" s="40" t="b">
        <f>AND(H483=I483)</f>
        <v>0</v>
      </c>
    </row>
    <row r="484" spans="1:10" outlineLevel="1">
      <c r="A484" s="183" t="s">
        <v>390</v>
      </c>
      <c r="B484" s="184"/>
      <c r="C484" s="32">
        <f>C485+C486+C490+C491+C494+C497+C500+C501+C502+C503</f>
        <v>1193000</v>
      </c>
      <c r="D484" s="32">
        <f>D485+D486+D490+D491+D494+D497+D500+D501+D502+D503</f>
        <v>1193000</v>
      </c>
      <c r="E484" s="32">
        <f>E485+E486+E490+E491+E494+E497+E500+E501+E502+E503</f>
        <v>1193000</v>
      </c>
      <c r="H484" s="41">
        <f t="shared" si="51"/>
        <v>1193000</v>
      </c>
    </row>
    <row r="485" spans="1:10" outlineLevel="2">
      <c r="A485" s="6">
        <v>3302</v>
      </c>
      <c r="B485" s="4" t="s">
        <v>391</v>
      </c>
      <c r="C485" s="5">
        <v>60000</v>
      </c>
      <c r="D485" s="5">
        <f>C485</f>
        <v>60000</v>
      </c>
      <c r="E485" s="5">
        <f>D485</f>
        <v>60000</v>
      </c>
      <c r="H485" s="41">
        <f t="shared" si="51"/>
        <v>60000</v>
      </c>
    </row>
    <row r="486" spans="1:10" outlineLevel="2">
      <c r="A486" s="6">
        <v>3302</v>
      </c>
      <c r="B486" s="4" t="s">
        <v>392</v>
      </c>
      <c r="C486" s="5">
        <v>533000</v>
      </c>
      <c r="D486" s="5">
        <f>SUM(D487:D489)</f>
        <v>533000</v>
      </c>
      <c r="E486" s="5">
        <f>SUM(E487:E489)</f>
        <v>533000</v>
      </c>
      <c r="H486" s="41">
        <f t="shared" si="51"/>
        <v>533000</v>
      </c>
    </row>
    <row r="487" spans="1:10" ht="15" customHeight="1" outlineLevel="3">
      <c r="A487" s="28"/>
      <c r="B487" s="28" t="s">
        <v>393</v>
      </c>
      <c r="C487" s="30">
        <v>160000</v>
      </c>
      <c r="D487" s="30">
        <f t="shared" ref="D487:E490" si="58">C487</f>
        <v>160000</v>
      </c>
      <c r="E487" s="30">
        <f t="shared" si="58"/>
        <v>160000</v>
      </c>
      <c r="H487" s="41">
        <f t="shared" si="51"/>
        <v>160000</v>
      </c>
    </row>
    <row r="488" spans="1:10" ht="15" customHeight="1" outlineLevel="3">
      <c r="A488" s="28"/>
      <c r="B488" s="28" t="s">
        <v>394</v>
      </c>
      <c r="C488" s="30">
        <v>363000</v>
      </c>
      <c r="D488" s="30">
        <f t="shared" si="58"/>
        <v>363000</v>
      </c>
      <c r="E488" s="30">
        <f t="shared" si="58"/>
        <v>363000</v>
      </c>
      <c r="H488" s="41">
        <f t="shared" si="51"/>
        <v>363000</v>
      </c>
    </row>
    <row r="489" spans="1:10" ht="15" customHeight="1" outlineLevel="3">
      <c r="A489" s="28"/>
      <c r="B489" s="28" t="s">
        <v>395</v>
      </c>
      <c r="C489" s="30">
        <v>10000</v>
      </c>
      <c r="D489" s="30">
        <f t="shared" si="58"/>
        <v>10000</v>
      </c>
      <c r="E489" s="30">
        <f t="shared" si="58"/>
        <v>10000</v>
      </c>
      <c r="H489" s="41">
        <f t="shared" si="51"/>
        <v>10000</v>
      </c>
    </row>
    <row r="490" spans="1:10" outlineLevel="2">
      <c r="A490" s="6">
        <v>3302</v>
      </c>
      <c r="B490" s="4" t="s">
        <v>396</v>
      </c>
      <c r="C490" s="5">
        <v>20000</v>
      </c>
      <c r="D490" s="5">
        <f t="shared" si="58"/>
        <v>20000</v>
      </c>
      <c r="E490" s="5">
        <f t="shared" si="58"/>
        <v>20000</v>
      </c>
      <c r="H490" s="41">
        <f t="shared" si="51"/>
        <v>20000</v>
      </c>
    </row>
    <row r="491" spans="1:10" outlineLevel="2">
      <c r="A491" s="6">
        <v>3302</v>
      </c>
      <c r="B491" s="4" t="s">
        <v>397</v>
      </c>
      <c r="C491" s="5">
        <f>SUM(C492:C493)</f>
        <v>20000</v>
      </c>
      <c r="D491" s="5">
        <f>SUM(D492:D493)</f>
        <v>20000</v>
      </c>
      <c r="E491" s="5">
        <f>SUM(E492:E493)</f>
        <v>20000</v>
      </c>
      <c r="H491" s="41">
        <f t="shared" si="51"/>
        <v>20000</v>
      </c>
    </row>
    <row r="492" spans="1:10" ht="15" customHeight="1" outlineLevel="3">
      <c r="A492" s="28"/>
      <c r="B492" s="28" t="s">
        <v>398</v>
      </c>
      <c r="C492" s="30">
        <v>15000</v>
      </c>
      <c r="D492" s="30">
        <f>C492</f>
        <v>15000</v>
      </c>
      <c r="E492" s="30">
        <f>D492</f>
        <v>15000</v>
      </c>
      <c r="H492" s="41">
        <f t="shared" si="51"/>
        <v>15000</v>
      </c>
    </row>
    <row r="493" spans="1:10" ht="15" customHeight="1" outlineLevel="3">
      <c r="A493" s="28"/>
      <c r="B493" s="28" t="s">
        <v>399</v>
      </c>
      <c r="C493" s="30">
        <v>5000</v>
      </c>
      <c r="D493" s="30">
        <f>C493</f>
        <v>5000</v>
      </c>
      <c r="E493" s="30">
        <f>D493</f>
        <v>5000</v>
      </c>
      <c r="H493" s="41">
        <f t="shared" si="51"/>
        <v>5000</v>
      </c>
    </row>
    <row r="494" spans="1:10" outlineLevel="2">
      <c r="A494" s="6">
        <v>3302</v>
      </c>
      <c r="B494" s="4" t="s">
        <v>400</v>
      </c>
      <c r="C494" s="5">
        <f>SUM(C495:C496)</f>
        <v>70000</v>
      </c>
      <c r="D494" s="5">
        <f>SUM(D495:D496)</f>
        <v>70000</v>
      </c>
      <c r="E494" s="5">
        <f>SUM(E495:E496)</f>
        <v>70000</v>
      </c>
      <c r="H494" s="41">
        <f t="shared" si="51"/>
        <v>70000</v>
      </c>
    </row>
    <row r="495" spans="1:10" ht="15" customHeight="1" outlineLevel="3">
      <c r="A495" s="28"/>
      <c r="B495" s="28" t="s">
        <v>401</v>
      </c>
      <c r="C495" s="30">
        <v>50000</v>
      </c>
      <c r="D495" s="30">
        <f>C495</f>
        <v>50000</v>
      </c>
      <c r="E495" s="30">
        <f>D495</f>
        <v>50000</v>
      </c>
      <c r="H495" s="41">
        <f t="shared" si="51"/>
        <v>50000</v>
      </c>
    </row>
    <row r="496" spans="1:10" ht="15" customHeight="1" outlineLevel="3">
      <c r="A496" s="28"/>
      <c r="B496" s="28" t="s">
        <v>402</v>
      </c>
      <c r="C496" s="30">
        <v>20000</v>
      </c>
      <c r="D496" s="30">
        <f>C496</f>
        <v>20000</v>
      </c>
      <c r="E496" s="30">
        <f>D496</f>
        <v>20000</v>
      </c>
      <c r="H496" s="41">
        <f t="shared" si="51"/>
        <v>20000</v>
      </c>
    </row>
    <row r="497" spans="1:12" outlineLevel="2">
      <c r="A497" s="6">
        <v>3302</v>
      </c>
      <c r="B497" s="4" t="s">
        <v>403</v>
      </c>
      <c r="C497" s="5">
        <f>SUM(C498:C499)</f>
        <v>20000</v>
      </c>
      <c r="D497" s="5">
        <f>SUM(D498:D499)</f>
        <v>20000</v>
      </c>
      <c r="E497" s="5">
        <f>SUM(E498:E499)</f>
        <v>20000</v>
      </c>
      <c r="H497" s="41">
        <f t="shared" si="51"/>
        <v>20000</v>
      </c>
    </row>
    <row r="498" spans="1:12" ht="15" customHeight="1" outlineLevel="3">
      <c r="A498" s="28"/>
      <c r="B498" s="28" t="s">
        <v>404</v>
      </c>
      <c r="C498" s="30">
        <v>15000</v>
      </c>
      <c r="D498" s="30">
        <f t="shared" ref="D498:E503" si="59">C498</f>
        <v>15000</v>
      </c>
      <c r="E498" s="30">
        <f t="shared" si="59"/>
        <v>15000</v>
      </c>
      <c r="H498" s="41">
        <f t="shared" si="51"/>
        <v>15000</v>
      </c>
    </row>
    <row r="499" spans="1:12" ht="15" customHeight="1" outlineLevel="3">
      <c r="A499" s="28"/>
      <c r="B499" s="28" t="s">
        <v>405</v>
      </c>
      <c r="C499" s="30">
        <v>5000</v>
      </c>
      <c r="D499" s="30">
        <f t="shared" si="59"/>
        <v>5000</v>
      </c>
      <c r="E499" s="30">
        <f t="shared" si="59"/>
        <v>5000</v>
      </c>
      <c r="H499" s="41">
        <f t="shared" si="51"/>
        <v>5000</v>
      </c>
    </row>
    <row r="500" spans="1:12" outlineLevel="2">
      <c r="A500" s="6">
        <v>3302</v>
      </c>
      <c r="B500" s="4" t="s">
        <v>406</v>
      </c>
      <c r="C500" s="5">
        <v>400000</v>
      </c>
      <c r="D500" s="5">
        <f t="shared" si="59"/>
        <v>400000</v>
      </c>
      <c r="E500" s="5">
        <f t="shared" si="59"/>
        <v>400000</v>
      </c>
      <c r="H500" s="41">
        <f t="shared" si="51"/>
        <v>400000</v>
      </c>
    </row>
    <row r="501" spans="1:12" outlineLevel="2">
      <c r="A501" s="6">
        <v>3302</v>
      </c>
      <c r="B501" s="4" t="s">
        <v>407</v>
      </c>
      <c r="C501" s="5">
        <v>15000</v>
      </c>
      <c r="D501" s="5">
        <f t="shared" si="59"/>
        <v>15000</v>
      </c>
      <c r="E501" s="5">
        <f t="shared" si="59"/>
        <v>15000</v>
      </c>
      <c r="H501" s="41">
        <f t="shared" si="51"/>
        <v>15000</v>
      </c>
    </row>
    <row r="502" spans="1:12" outlineLevel="2">
      <c r="A502" s="6">
        <v>3302</v>
      </c>
      <c r="B502" s="4" t="s">
        <v>408</v>
      </c>
      <c r="C502" s="5">
        <v>45000</v>
      </c>
      <c r="D502" s="5">
        <f t="shared" si="59"/>
        <v>45000</v>
      </c>
      <c r="E502" s="5">
        <f t="shared" si="59"/>
        <v>45000</v>
      </c>
      <c r="H502" s="41">
        <f t="shared" si="51"/>
        <v>45000</v>
      </c>
    </row>
    <row r="503" spans="1:12" outlineLevel="2">
      <c r="A503" s="6">
        <v>3302</v>
      </c>
      <c r="B503" s="4" t="s">
        <v>409</v>
      </c>
      <c r="C503" s="5">
        <v>10000</v>
      </c>
      <c r="D503" s="5">
        <f t="shared" si="59"/>
        <v>10000</v>
      </c>
      <c r="E503" s="5">
        <f t="shared" si="59"/>
        <v>10000</v>
      </c>
      <c r="H503" s="41">
        <f t="shared" si="51"/>
        <v>10000</v>
      </c>
    </row>
    <row r="504" spans="1:12" outlineLevel="1">
      <c r="A504" s="183" t="s">
        <v>410</v>
      </c>
      <c r="B504" s="184"/>
      <c r="C504" s="32">
        <f>SUM(C505:C508)</f>
        <v>10000</v>
      </c>
      <c r="D504" s="32">
        <f>SUM(D505:D508)</f>
        <v>10000</v>
      </c>
      <c r="E504" s="32">
        <f>SUM(E505:E508)</f>
        <v>10000</v>
      </c>
      <c r="H504" s="41">
        <f t="shared" si="51"/>
        <v>10000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3" t="s">
        <v>414</v>
      </c>
      <c r="B509" s="184"/>
      <c r="C509" s="32">
        <f>C510+C511+C512+C513+C517+C518+C519+C520+C521</f>
        <v>270000</v>
      </c>
      <c r="D509" s="32">
        <f>D510+D511+D512+D513+D517+D518+D519+D520+D521</f>
        <v>270000</v>
      </c>
      <c r="E509" s="32">
        <f>E510+E511+E512+E513+E517+E518+E519+E520+E521</f>
        <v>270000</v>
      </c>
      <c r="F509" s="51"/>
      <c r="H509" s="41">
        <f t="shared" si="51"/>
        <v>270000</v>
      </c>
      <c r="L509" s="51"/>
    </row>
    <row r="510" spans="1:12" outlineLevel="2" collapsed="1">
      <c r="A510" s="6">
        <v>3305</v>
      </c>
      <c r="B510" s="4" t="s">
        <v>415</v>
      </c>
      <c r="C510" s="5">
        <v>3000</v>
      </c>
      <c r="D510" s="5">
        <f t="shared" ref="D510:E512" si="61">C510</f>
        <v>3000</v>
      </c>
      <c r="E510" s="5">
        <f t="shared" si="61"/>
        <v>3000</v>
      </c>
      <c r="H510" s="41">
        <f t="shared" si="51"/>
        <v>3000</v>
      </c>
    </row>
    <row r="511" spans="1:12" outlineLevel="2">
      <c r="A511" s="6">
        <v>3305</v>
      </c>
      <c r="B511" s="4" t="s">
        <v>416</v>
      </c>
      <c r="C511" s="5">
        <v>22000</v>
      </c>
      <c r="D511" s="5">
        <f t="shared" si="61"/>
        <v>22000</v>
      </c>
      <c r="E511" s="5">
        <f t="shared" si="61"/>
        <v>22000</v>
      </c>
      <c r="H511" s="41">
        <f t="shared" si="51"/>
        <v>22000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17000</v>
      </c>
      <c r="D513" s="5">
        <f>SUM(D514:D516)</f>
        <v>17000</v>
      </c>
      <c r="E513" s="5">
        <f>SUM(E514:E516)</f>
        <v>17000</v>
      </c>
      <c r="H513" s="41">
        <f t="shared" si="51"/>
        <v>17000</v>
      </c>
    </row>
    <row r="514" spans="1:8" ht="15" customHeight="1" outlineLevel="3">
      <c r="A514" s="29"/>
      <c r="B514" s="28" t="s">
        <v>419</v>
      </c>
      <c r="C514" s="30">
        <v>10000</v>
      </c>
      <c r="D514" s="30">
        <f t="shared" ref="D514:E521" si="62">C514</f>
        <v>10000</v>
      </c>
      <c r="E514" s="30">
        <f t="shared" si="62"/>
        <v>10000</v>
      </c>
      <c r="H514" s="41">
        <f t="shared" ref="H514:H577" si="63">C514</f>
        <v>10000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7000</v>
      </c>
      <c r="D516" s="30">
        <f t="shared" si="62"/>
        <v>7000</v>
      </c>
      <c r="E516" s="30">
        <f t="shared" si="62"/>
        <v>7000</v>
      </c>
      <c r="H516" s="41">
        <f t="shared" si="63"/>
        <v>7000</v>
      </c>
    </row>
    <row r="517" spans="1:8" outlineLevel="2">
      <c r="A517" s="6">
        <v>3305</v>
      </c>
      <c r="B517" s="4" t="s">
        <v>422</v>
      </c>
      <c r="C517" s="5">
        <v>43000</v>
      </c>
      <c r="D517" s="5">
        <f t="shared" si="62"/>
        <v>43000</v>
      </c>
      <c r="E517" s="5">
        <f t="shared" si="62"/>
        <v>43000</v>
      </c>
      <c r="H517" s="41">
        <f t="shared" si="63"/>
        <v>43000</v>
      </c>
    </row>
    <row r="518" spans="1:8" outlineLevel="2">
      <c r="A518" s="6">
        <v>3305</v>
      </c>
      <c r="B518" s="4" t="s">
        <v>423</v>
      </c>
      <c r="C518" s="5">
        <v>5000</v>
      </c>
      <c r="D518" s="5">
        <f t="shared" si="62"/>
        <v>5000</v>
      </c>
      <c r="E518" s="5">
        <f t="shared" si="62"/>
        <v>5000</v>
      </c>
      <c r="H518" s="41">
        <f t="shared" si="63"/>
        <v>5000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180000</v>
      </c>
      <c r="D520" s="5">
        <f t="shared" si="62"/>
        <v>180000</v>
      </c>
      <c r="E520" s="5">
        <f t="shared" si="62"/>
        <v>180000</v>
      </c>
      <c r="H520" s="41">
        <f t="shared" si="63"/>
        <v>180000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3" t="s">
        <v>426</v>
      </c>
      <c r="B522" s="184"/>
      <c r="C522" s="32">
        <f>SUM(C523:C527)</f>
        <v>120000</v>
      </c>
      <c r="D522" s="32">
        <f>SUM(D523:D527)</f>
        <v>120000</v>
      </c>
      <c r="E522" s="32">
        <f>SUM(E523:E527)</f>
        <v>120000</v>
      </c>
      <c r="H522" s="41">
        <f t="shared" si="63"/>
        <v>120000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120000</v>
      </c>
      <c r="D524" s="5">
        <f t="shared" ref="D524:E527" si="64">C524</f>
        <v>120000</v>
      </c>
      <c r="E524" s="5">
        <f t="shared" si="64"/>
        <v>120000</v>
      </c>
      <c r="H524" s="41">
        <f t="shared" si="63"/>
        <v>120000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3" t="s">
        <v>432</v>
      </c>
      <c r="B528" s="184"/>
      <c r="C528" s="32">
        <f>C529+C531+C537</f>
        <v>16000</v>
      </c>
      <c r="D528" s="32">
        <f>D529+D531+D537</f>
        <v>16000</v>
      </c>
      <c r="E528" s="32">
        <f>E529+E531+E537</f>
        <v>16000</v>
      </c>
      <c r="H528" s="41">
        <f t="shared" si="63"/>
        <v>16000</v>
      </c>
    </row>
    <row r="529" spans="1:8" outlineLevel="2" collapsed="1">
      <c r="A529" s="6">
        <v>3307</v>
      </c>
      <c r="B529" s="4" t="s">
        <v>433</v>
      </c>
      <c r="C529" s="5">
        <f>SUM(C530)</f>
        <v>2000</v>
      </c>
      <c r="D529" s="5">
        <f>SUM(D530)</f>
        <v>2000</v>
      </c>
      <c r="E529" s="5">
        <f>SUM(E530)</f>
        <v>2000</v>
      </c>
      <c r="H529" s="41">
        <f t="shared" si="63"/>
        <v>2000</v>
      </c>
    </row>
    <row r="530" spans="1:8" ht="15" customHeight="1" outlineLevel="3">
      <c r="A530" s="29"/>
      <c r="B530" s="28" t="s">
        <v>434</v>
      </c>
      <c r="C530" s="30">
        <v>2000</v>
      </c>
      <c r="D530" s="30">
        <f>C530</f>
        <v>2000</v>
      </c>
      <c r="E530" s="30">
        <f>D530</f>
        <v>2000</v>
      </c>
      <c r="H530" s="41">
        <f t="shared" si="63"/>
        <v>2000</v>
      </c>
    </row>
    <row r="531" spans="1:8" outlineLevel="2">
      <c r="A531" s="6">
        <v>3307</v>
      </c>
      <c r="B531" s="4" t="s">
        <v>418</v>
      </c>
      <c r="C531" s="5">
        <f>SUM(C532:C536)</f>
        <v>12000</v>
      </c>
      <c r="D531" s="5">
        <f>SUM(D532:D536)</f>
        <v>12000</v>
      </c>
      <c r="E531" s="5">
        <f>SUM(E532:E536)</f>
        <v>12000</v>
      </c>
      <c r="H531" s="41">
        <f t="shared" si="63"/>
        <v>12000</v>
      </c>
    </row>
    <row r="532" spans="1:8" ht="15" customHeight="1" outlineLevel="3">
      <c r="A532" s="29"/>
      <c r="B532" s="28" t="s">
        <v>435</v>
      </c>
      <c r="C532" s="30">
        <v>4000</v>
      </c>
      <c r="D532" s="30">
        <f>C532</f>
        <v>4000</v>
      </c>
      <c r="E532" s="30">
        <f>D532</f>
        <v>4000</v>
      </c>
      <c r="H532" s="41">
        <f t="shared" si="63"/>
        <v>4000</v>
      </c>
    </row>
    <row r="533" spans="1:8" ht="15" customHeight="1" outlineLevel="3">
      <c r="A533" s="29"/>
      <c r="B533" s="28" t="s">
        <v>436</v>
      </c>
      <c r="C533" s="30">
        <v>6000</v>
      </c>
      <c r="D533" s="30">
        <f t="shared" ref="D533:E536" si="65">C533</f>
        <v>6000</v>
      </c>
      <c r="E533" s="30">
        <f t="shared" si="65"/>
        <v>6000</v>
      </c>
      <c r="H533" s="41">
        <f t="shared" si="63"/>
        <v>6000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2000</v>
      </c>
      <c r="D536" s="30">
        <f t="shared" si="65"/>
        <v>2000</v>
      </c>
      <c r="E536" s="30">
        <f t="shared" si="65"/>
        <v>2000</v>
      </c>
      <c r="H536" s="41">
        <f t="shared" si="63"/>
        <v>2000</v>
      </c>
    </row>
    <row r="537" spans="1:8" outlineLevel="2">
      <c r="A537" s="6">
        <v>3307</v>
      </c>
      <c r="B537" s="4" t="s">
        <v>440</v>
      </c>
      <c r="C537" s="5">
        <v>2000</v>
      </c>
      <c r="D537" s="5">
        <f>C537</f>
        <v>2000</v>
      </c>
      <c r="E537" s="5">
        <f>D537</f>
        <v>2000</v>
      </c>
      <c r="H537" s="41">
        <f t="shared" si="63"/>
        <v>2000</v>
      </c>
    </row>
    <row r="538" spans="1:8" outlineLevel="1">
      <c r="A538" s="183" t="s">
        <v>441</v>
      </c>
      <c r="B538" s="184"/>
      <c r="C538" s="32">
        <f>SUM(C539:C544)</f>
        <v>276000</v>
      </c>
      <c r="D538" s="32">
        <f>SUM(D539:D544)</f>
        <v>276000</v>
      </c>
      <c r="E538" s="32">
        <f>SUM(E539:E544)</f>
        <v>276000</v>
      </c>
      <c r="H538" s="41">
        <f t="shared" si="63"/>
        <v>276000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22000</v>
      </c>
      <c r="D540" s="5">
        <f t="shared" ref="D540:E543" si="66">C540</f>
        <v>22000</v>
      </c>
      <c r="E540" s="5">
        <f t="shared" si="66"/>
        <v>22000</v>
      </c>
      <c r="H540" s="41">
        <f t="shared" si="63"/>
        <v>22000</v>
      </c>
    </row>
    <row r="541" spans="1:8" outlineLevel="2" collapsed="1">
      <c r="A541" s="6">
        <v>3310</v>
      </c>
      <c r="B541" s="4" t="s">
        <v>444</v>
      </c>
      <c r="C541" s="5">
        <v>5000</v>
      </c>
      <c r="D541" s="5">
        <f t="shared" si="66"/>
        <v>5000</v>
      </c>
      <c r="E541" s="5">
        <f t="shared" si="66"/>
        <v>5000</v>
      </c>
      <c r="H541" s="41">
        <f t="shared" si="63"/>
        <v>5000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249000</v>
      </c>
      <c r="D543" s="5">
        <f t="shared" si="66"/>
        <v>249000</v>
      </c>
      <c r="E543" s="5">
        <f t="shared" si="66"/>
        <v>249000</v>
      </c>
      <c r="H543" s="41">
        <f t="shared" si="63"/>
        <v>249000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7" t="s">
        <v>449</v>
      </c>
      <c r="B547" s="18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83" t="s">
        <v>450</v>
      </c>
      <c r="B548" s="184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83" t="s">
        <v>451</v>
      </c>
      <c r="B549" s="184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1" t="s">
        <v>455</v>
      </c>
      <c r="B550" s="182"/>
      <c r="C550" s="36">
        <f>C551</f>
        <v>1688000</v>
      </c>
      <c r="D550" s="36">
        <f>D551</f>
        <v>1688000</v>
      </c>
      <c r="E550" s="36">
        <f>E551</f>
        <v>1688000</v>
      </c>
      <c r="G550" s="39" t="s">
        <v>59</v>
      </c>
      <c r="H550" s="41">
        <f t="shared" si="63"/>
        <v>1688000</v>
      </c>
      <c r="I550" s="42"/>
      <c r="J550" s="40" t="b">
        <f>AND(H550=I550)</f>
        <v>0</v>
      </c>
    </row>
    <row r="551" spans="1:10">
      <c r="A551" s="179" t="s">
        <v>456</v>
      </c>
      <c r="B551" s="180"/>
      <c r="C551" s="33">
        <f>C552+C556</f>
        <v>1688000</v>
      </c>
      <c r="D551" s="33">
        <f>D552+D556</f>
        <v>1688000</v>
      </c>
      <c r="E551" s="33">
        <f>E552+E556</f>
        <v>1688000</v>
      </c>
      <c r="G551" s="39" t="s">
        <v>594</v>
      </c>
      <c r="H551" s="41">
        <f t="shared" si="63"/>
        <v>1688000</v>
      </c>
      <c r="I551" s="42"/>
      <c r="J551" s="40" t="b">
        <f>AND(H551=I551)</f>
        <v>0</v>
      </c>
    </row>
    <row r="552" spans="1:10" outlineLevel="1">
      <c r="A552" s="183" t="s">
        <v>457</v>
      </c>
      <c r="B552" s="184"/>
      <c r="C552" s="32">
        <f>SUM(C553:C555)</f>
        <v>1688000</v>
      </c>
      <c r="D552" s="32">
        <f>SUM(D553:D555)</f>
        <v>1688000</v>
      </c>
      <c r="E552" s="32">
        <f>SUM(E553:E555)</f>
        <v>1688000</v>
      </c>
      <c r="H552" s="41">
        <f t="shared" si="63"/>
        <v>1688000</v>
      </c>
    </row>
    <row r="553" spans="1:10" outlineLevel="2" collapsed="1">
      <c r="A553" s="6">
        <v>5500</v>
      </c>
      <c r="B553" s="4" t="s">
        <v>458</v>
      </c>
      <c r="C553" s="5">
        <v>1531000</v>
      </c>
      <c r="D553" s="5">
        <f t="shared" ref="D553:E555" si="67">C553</f>
        <v>1531000</v>
      </c>
      <c r="E553" s="5">
        <f t="shared" si="67"/>
        <v>1531000</v>
      </c>
      <c r="H553" s="41">
        <f t="shared" si="63"/>
        <v>1531000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157000</v>
      </c>
      <c r="D555" s="5">
        <f t="shared" si="67"/>
        <v>157000</v>
      </c>
      <c r="E555" s="5">
        <f t="shared" si="67"/>
        <v>157000</v>
      </c>
      <c r="H555" s="41">
        <f t="shared" si="63"/>
        <v>157000</v>
      </c>
    </row>
    <row r="556" spans="1:10" outlineLevel="1">
      <c r="A556" s="183" t="s">
        <v>461</v>
      </c>
      <c r="B556" s="18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5" t="s">
        <v>62</v>
      </c>
      <c r="B559" s="186"/>
      <c r="C559" s="37">
        <f>C560+C716+C725</f>
        <v>21992439</v>
      </c>
      <c r="D559" s="37">
        <v>21140463.315000001</v>
      </c>
      <c r="E559" s="37">
        <f>D559</f>
        <v>21140463.315000001</v>
      </c>
      <c r="G559" s="39" t="s">
        <v>62</v>
      </c>
      <c r="H559" s="41">
        <f t="shared" si="63"/>
        <v>21992439</v>
      </c>
      <c r="I559" s="42"/>
      <c r="J559" s="40" t="b">
        <f>AND(H559=I559)</f>
        <v>0</v>
      </c>
    </row>
    <row r="560" spans="1:10">
      <c r="A560" s="181" t="s">
        <v>464</v>
      </c>
      <c r="B560" s="182"/>
      <c r="C560" s="36">
        <f>C561+C638+C642+C645</f>
        <v>16523617</v>
      </c>
      <c r="D560" s="36">
        <f>D561+D638+D642+D645</f>
        <v>16523617</v>
      </c>
      <c r="E560" s="36">
        <f>E561+E638+E642+E645</f>
        <v>16523617</v>
      </c>
      <c r="G560" s="39" t="s">
        <v>61</v>
      </c>
      <c r="H560" s="41">
        <f t="shared" si="63"/>
        <v>16523617</v>
      </c>
      <c r="I560" s="42"/>
      <c r="J560" s="40" t="b">
        <f>AND(H560=I560)</f>
        <v>0</v>
      </c>
    </row>
    <row r="561" spans="1:10">
      <c r="A561" s="179" t="s">
        <v>465</v>
      </c>
      <c r="B561" s="180"/>
      <c r="C561" s="38">
        <f>C562+C567+C568+C569+C576+C577+C581+C584+C585+C586+C587+C592+C595+C599+C603+C610+C616+C628</f>
        <v>16461317</v>
      </c>
      <c r="D561" s="38">
        <f>D562+D567+D568+D569+D576+D577+D581+D584+D585+D586+D587+D592+D595+D599+D603+D610+D616+D628</f>
        <v>16461317</v>
      </c>
      <c r="E561" s="38">
        <f>E562+E567+E568+E569+E576+E577+E581+E584+E585+E586+E587+E592+E595+E599+E603+E610+E616+E628</f>
        <v>16461317</v>
      </c>
      <c r="G561" s="39" t="s">
        <v>595</v>
      </c>
      <c r="H561" s="41">
        <f t="shared" si="63"/>
        <v>16461317</v>
      </c>
      <c r="I561" s="42"/>
      <c r="J561" s="40" t="b">
        <f>AND(H561=I561)</f>
        <v>0</v>
      </c>
    </row>
    <row r="562" spans="1:10" outlineLevel="1">
      <c r="A562" s="183" t="s">
        <v>466</v>
      </c>
      <c r="B562" s="184"/>
      <c r="C562" s="32">
        <f>SUM(C563:C566)</f>
        <v>371684</v>
      </c>
      <c r="D562" s="32">
        <f>SUM(D563:D566)</f>
        <v>371684</v>
      </c>
      <c r="E562" s="32">
        <f>SUM(E563:E566)</f>
        <v>371684</v>
      </c>
      <c r="H562" s="41">
        <f t="shared" si="63"/>
        <v>371684</v>
      </c>
    </row>
    <row r="563" spans="1:10" outlineLevel="2">
      <c r="A563" s="7">
        <v>6600</v>
      </c>
      <c r="B563" s="4" t="s">
        <v>468</v>
      </c>
      <c r="C563" s="5">
        <v>15000</v>
      </c>
      <c r="D563" s="5">
        <f>C563</f>
        <v>15000</v>
      </c>
      <c r="E563" s="5">
        <f>D563</f>
        <v>15000</v>
      </c>
      <c r="H563" s="41">
        <f t="shared" si="63"/>
        <v>15000</v>
      </c>
    </row>
    <row r="564" spans="1:10" outlineLevel="2">
      <c r="A564" s="7">
        <v>6600</v>
      </c>
      <c r="B564" s="4" t="s">
        <v>469</v>
      </c>
      <c r="C564" s="5">
        <v>20000</v>
      </c>
      <c r="D564" s="5">
        <f t="shared" ref="D564:E566" si="68">C564</f>
        <v>20000</v>
      </c>
      <c r="E564" s="5">
        <f t="shared" si="68"/>
        <v>20000</v>
      </c>
      <c r="H564" s="41">
        <f t="shared" si="63"/>
        <v>20000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336684</v>
      </c>
      <c r="D566" s="5">
        <f t="shared" si="68"/>
        <v>336684</v>
      </c>
      <c r="E566" s="5">
        <f t="shared" si="68"/>
        <v>336684</v>
      </c>
      <c r="H566" s="41">
        <f t="shared" si="63"/>
        <v>336684</v>
      </c>
    </row>
    <row r="567" spans="1:10" outlineLevel="1">
      <c r="A567" s="183" t="s">
        <v>467</v>
      </c>
      <c r="B567" s="184"/>
      <c r="C567" s="31">
        <v>492257</v>
      </c>
      <c r="D567" s="31">
        <f>C567</f>
        <v>492257</v>
      </c>
      <c r="E567" s="31">
        <f>D567</f>
        <v>492257</v>
      </c>
      <c r="H567" s="41">
        <f t="shared" si="63"/>
        <v>492257</v>
      </c>
    </row>
    <row r="568" spans="1:10" outlineLevel="1">
      <c r="A568" s="183" t="s">
        <v>472</v>
      </c>
      <c r="B568" s="18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3" t="s">
        <v>473</v>
      </c>
      <c r="B569" s="184"/>
      <c r="C569" s="32">
        <f>SUM(C570:C575)</f>
        <v>1268081</v>
      </c>
      <c r="D569" s="32">
        <f>SUM(D570:D575)</f>
        <v>1268081</v>
      </c>
      <c r="E569" s="32">
        <f>SUM(E570:E575)</f>
        <v>1268081</v>
      </c>
      <c r="H569" s="41">
        <f t="shared" si="63"/>
        <v>1268081</v>
      </c>
    </row>
    <row r="570" spans="1:10" outlineLevel="2">
      <c r="A570" s="7">
        <v>6603</v>
      </c>
      <c r="B570" s="4" t="s">
        <v>474</v>
      </c>
      <c r="C570" s="5">
        <v>343701</v>
      </c>
      <c r="D570" s="5">
        <f>C570</f>
        <v>343701</v>
      </c>
      <c r="E570" s="5">
        <f>D570</f>
        <v>343701</v>
      </c>
      <c r="H570" s="41">
        <f t="shared" si="63"/>
        <v>343701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524380</v>
      </c>
      <c r="D572" s="5">
        <f t="shared" si="69"/>
        <v>524380</v>
      </c>
      <c r="E572" s="5">
        <f t="shared" si="69"/>
        <v>524380</v>
      </c>
      <c r="H572" s="41">
        <f t="shared" si="63"/>
        <v>524380</v>
      </c>
    </row>
    <row r="573" spans="1:10" outlineLevel="2">
      <c r="A573" s="7">
        <v>6603</v>
      </c>
      <c r="B573" s="4" t="s">
        <v>477</v>
      </c>
      <c r="C573" s="5">
        <v>130000</v>
      </c>
      <c r="D573" s="5">
        <f t="shared" si="69"/>
        <v>130000</v>
      </c>
      <c r="E573" s="5">
        <f t="shared" si="69"/>
        <v>130000</v>
      </c>
      <c r="H573" s="41">
        <f t="shared" si="63"/>
        <v>130000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270000</v>
      </c>
      <c r="D575" s="5">
        <f t="shared" si="69"/>
        <v>270000</v>
      </c>
      <c r="E575" s="5">
        <f t="shared" si="69"/>
        <v>270000</v>
      </c>
      <c r="H575" s="41">
        <f t="shared" si="63"/>
        <v>270000</v>
      </c>
    </row>
    <row r="576" spans="1:10" outlineLevel="1">
      <c r="A576" s="183" t="s">
        <v>480</v>
      </c>
      <c r="B576" s="184"/>
      <c r="C576" s="32">
        <v>35635</v>
      </c>
      <c r="D576" s="32">
        <f>C576</f>
        <v>35635</v>
      </c>
      <c r="E576" s="32">
        <f>D576</f>
        <v>35635</v>
      </c>
      <c r="H576" s="41">
        <f t="shared" si="63"/>
        <v>35635</v>
      </c>
    </row>
    <row r="577" spans="1:8" outlineLevel="1">
      <c r="A577" s="183" t="s">
        <v>481</v>
      </c>
      <c r="B577" s="184"/>
      <c r="C577" s="32">
        <f>SUM(C578:C580)</f>
        <v>89370</v>
      </c>
      <c r="D577" s="32">
        <f>SUM(D578:D580)</f>
        <v>89370</v>
      </c>
      <c r="E577" s="32">
        <f>SUM(E578:E580)</f>
        <v>89370</v>
      </c>
      <c r="H577" s="41">
        <f t="shared" si="63"/>
        <v>89370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89370</v>
      </c>
      <c r="D580" s="5">
        <f t="shared" si="70"/>
        <v>89370</v>
      </c>
      <c r="E580" s="5">
        <f t="shared" si="70"/>
        <v>89370</v>
      </c>
      <c r="H580" s="41">
        <f t="shared" si="71"/>
        <v>89370</v>
      </c>
    </row>
    <row r="581" spans="1:8" outlineLevel="1">
      <c r="A581" s="183" t="s">
        <v>485</v>
      </c>
      <c r="B581" s="184"/>
      <c r="C581" s="32">
        <f>SUM(C582:C583)</f>
        <v>1022341</v>
      </c>
      <c r="D581" s="32">
        <f>SUM(D582:D583)</f>
        <v>1022341</v>
      </c>
      <c r="E581" s="32">
        <f>SUM(E582:E583)</f>
        <v>1022341</v>
      </c>
      <c r="H581" s="41">
        <f t="shared" si="71"/>
        <v>1022341</v>
      </c>
    </row>
    <row r="582" spans="1:8" outlineLevel="2">
      <c r="A582" s="7">
        <v>6606</v>
      </c>
      <c r="B582" s="4" t="s">
        <v>486</v>
      </c>
      <c r="C582" s="5">
        <v>1022341</v>
      </c>
      <c r="D582" s="5">
        <f t="shared" ref="D582:E586" si="72">C582</f>
        <v>1022341</v>
      </c>
      <c r="E582" s="5">
        <f t="shared" si="72"/>
        <v>1022341</v>
      </c>
      <c r="H582" s="41">
        <f t="shared" si="71"/>
        <v>1022341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83" t="s">
        <v>488</v>
      </c>
      <c r="B584" s="184"/>
      <c r="C584" s="32">
        <v>15000</v>
      </c>
      <c r="D584" s="32">
        <f t="shared" si="72"/>
        <v>15000</v>
      </c>
      <c r="E584" s="32">
        <f t="shared" si="72"/>
        <v>15000</v>
      </c>
      <c r="H584" s="41">
        <f t="shared" si="71"/>
        <v>15000</v>
      </c>
    </row>
    <row r="585" spans="1:8" outlineLevel="1" collapsed="1">
      <c r="A585" s="183" t="s">
        <v>489</v>
      </c>
      <c r="B585" s="184"/>
      <c r="C585" s="32">
        <v>407890</v>
      </c>
      <c r="D585" s="32">
        <f t="shared" si="72"/>
        <v>407890</v>
      </c>
      <c r="E585" s="32">
        <f t="shared" si="72"/>
        <v>407890</v>
      </c>
      <c r="H585" s="41">
        <f t="shared" si="71"/>
        <v>407890</v>
      </c>
    </row>
    <row r="586" spans="1:8" outlineLevel="1" collapsed="1">
      <c r="A586" s="183" t="s">
        <v>490</v>
      </c>
      <c r="B586" s="184"/>
      <c r="C586" s="32">
        <v>24850</v>
      </c>
      <c r="D586" s="32">
        <f t="shared" si="72"/>
        <v>24850</v>
      </c>
      <c r="E586" s="32">
        <f t="shared" si="72"/>
        <v>24850</v>
      </c>
      <c r="H586" s="41">
        <f t="shared" si="71"/>
        <v>24850</v>
      </c>
    </row>
    <row r="587" spans="1:8" outlineLevel="1">
      <c r="A587" s="183" t="s">
        <v>491</v>
      </c>
      <c r="B587" s="184"/>
      <c r="C587" s="32">
        <f>SUM(C588:C591)</f>
        <v>953816</v>
      </c>
      <c r="D587" s="32">
        <f>SUM(D588:D591)</f>
        <v>953816</v>
      </c>
      <c r="E587" s="32">
        <f>SUM(E588:E591)</f>
        <v>953816</v>
      </c>
      <c r="H587" s="41">
        <f t="shared" si="71"/>
        <v>953816</v>
      </c>
    </row>
    <row r="588" spans="1:8" outlineLevel="2">
      <c r="A588" s="7">
        <v>6610</v>
      </c>
      <c r="B588" s="4" t="s">
        <v>492</v>
      </c>
      <c r="C588" s="5">
        <v>512797</v>
      </c>
      <c r="D588" s="5">
        <f>C588</f>
        <v>512797</v>
      </c>
      <c r="E588" s="5">
        <f>D588</f>
        <v>512797</v>
      </c>
      <c r="H588" s="41">
        <f t="shared" si="71"/>
        <v>512797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296000</v>
      </c>
      <c r="D590" s="5">
        <f t="shared" si="73"/>
        <v>296000</v>
      </c>
      <c r="E590" s="5">
        <f t="shared" si="73"/>
        <v>296000</v>
      </c>
      <c r="H590" s="41">
        <f t="shared" si="71"/>
        <v>296000</v>
      </c>
    </row>
    <row r="591" spans="1:8" outlineLevel="2">
      <c r="A591" s="7">
        <v>6610</v>
      </c>
      <c r="B591" s="4" t="s">
        <v>495</v>
      </c>
      <c r="C591" s="5">
        <v>145019</v>
      </c>
      <c r="D591" s="5">
        <f t="shared" si="73"/>
        <v>145019</v>
      </c>
      <c r="E591" s="5">
        <f t="shared" si="73"/>
        <v>145019</v>
      </c>
      <c r="H591" s="41">
        <f t="shared" si="71"/>
        <v>145019</v>
      </c>
    </row>
    <row r="592" spans="1:8" outlineLevel="1">
      <c r="A592" s="183" t="s">
        <v>498</v>
      </c>
      <c r="B592" s="18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83" t="s">
        <v>502</v>
      </c>
      <c r="B595" s="184"/>
      <c r="C595" s="32">
        <f>SUM(C596:C598)</f>
        <v>40000</v>
      </c>
      <c r="D595" s="32">
        <f>SUM(D596:D598)</f>
        <v>40000</v>
      </c>
      <c r="E595" s="32">
        <f>SUM(E596:E598)</f>
        <v>40000</v>
      </c>
      <c r="H595" s="41">
        <f t="shared" si="71"/>
        <v>40000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 t="shared" ref="D596:E598" si="74">C596</f>
        <v>0</v>
      </c>
      <c r="E596" s="5">
        <f t="shared" si="74"/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si="74"/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40000</v>
      </c>
      <c r="D598" s="5">
        <f t="shared" si="74"/>
        <v>40000</v>
      </c>
      <c r="E598" s="5">
        <f t="shared" si="74"/>
        <v>40000</v>
      </c>
      <c r="H598" s="41">
        <f t="shared" si="71"/>
        <v>40000</v>
      </c>
    </row>
    <row r="599" spans="1:8" outlineLevel="1">
      <c r="A599" s="183" t="s">
        <v>503</v>
      </c>
      <c r="B599" s="184"/>
      <c r="C599" s="32">
        <f>SUM(C600:C602)</f>
        <v>8116468</v>
      </c>
      <c r="D599" s="32">
        <f>SUM(D600:D602)</f>
        <v>8116468</v>
      </c>
      <c r="E599" s="32">
        <f>SUM(E600:E602)</f>
        <v>8116468</v>
      </c>
      <c r="H599" s="41">
        <f t="shared" si="71"/>
        <v>8116468</v>
      </c>
    </row>
    <row r="600" spans="1:8" outlineLevel="2">
      <c r="A600" s="7">
        <v>6613</v>
      </c>
      <c r="B600" s="4" t="s">
        <v>504</v>
      </c>
      <c r="C600" s="5">
        <v>55000</v>
      </c>
      <c r="D600" s="5">
        <f t="shared" ref="D600:E602" si="75">C600</f>
        <v>55000</v>
      </c>
      <c r="E600" s="5">
        <f t="shared" si="75"/>
        <v>55000</v>
      </c>
      <c r="H600" s="41">
        <f t="shared" si="71"/>
        <v>55000</v>
      </c>
    </row>
    <row r="601" spans="1:8" outlineLevel="2">
      <c r="A601" s="7">
        <v>6613</v>
      </c>
      <c r="B601" s="4" t="s">
        <v>505</v>
      </c>
      <c r="C601" s="5">
        <v>7714748</v>
      </c>
      <c r="D601" s="5">
        <f t="shared" si="75"/>
        <v>7714748</v>
      </c>
      <c r="E601" s="5">
        <f t="shared" si="75"/>
        <v>7714748</v>
      </c>
      <c r="H601" s="41">
        <f t="shared" si="71"/>
        <v>7714748</v>
      </c>
    </row>
    <row r="602" spans="1:8" outlineLevel="2">
      <c r="A602" s="7">
        <v>6613</v>
      </c>
      <c r="B602" s="4" t="s">
        <v>501</v>
      </c>
      <c r="C602" s="5">
        <v>346720</v>
      </c>
      <c r="D602" s="5">
        <f t="shared" si="75"/>
        <v>346720</v>
      </c>
      <c r="E602" s="5">
        <f t="shared" si="75"/>
        <v>346720</v>
      </c>
      <c r="H602" s="41">
        <f t="shared" si="71"/>
        <v>346720</v>
      </c>
    </row>
    <row r="603" spans="1:8" outlineLevel="1">
      <c r="A603" s="183" t="s">
        <v>506</v>
      </c>
      <c r="B603" s="184"/>
      <c r="C603" s="32">
        <f>SUM(C604:C609)</f>
        <v>1027251</v>
      </c>
      <c r="D603" s="32">
        <f>SUM(D604:D609)</f>
        <v>1027251</v>
      </c>
      <c r="E603" s="32">
        <f>SUM(E604:E609)</f>
        <v>1027251</v>
      </c>
      <c r="H603" s="41">
        <f t="shared" si="71"/>
        <v>1027251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20000</v>
      </c>
      <c r="D605" s="5">
        <f t="shared" ref="D605:E609" si="76">C605</f>
        <v>20000</v>
      </c>
      <c r="E605" s="5">
        <f t="shared" si="76"/>
        <v>20000</v>
      </c>
      <c r="H605" s="41">
        <f t="shared" si="71"/>
        <v>20000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140000</v>
      </c>
      <c r="D607" s="5">
        <f t="shared" si="76"/>
        <v>140000</v>
      </c>
      <c r="E607" s="5">
        <f t="shared" si="76"/>
        <v>140000</v>
      </c>
      <c r="H607" s="41">
        <f t="shared" si="71"/>
        <v>140000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867251</v>
      </c>
      <c r="D609" s="5">
        <f t="shared" si="76"/>
        <v>867251</v>
      </c>
      <c r="E609" s="5">
        <f t="shared" si="76"/>
        <v>867251</v>
      </c>
      <c r="H609" s="41">
        <f t="shared" si="71"/>
        <v>867251</v>
      </c>
    </row>
    <row r="610" spans="1:8" outlineLevel="1">
      <c r="A610" s="183" t="s">
        <v>513</v>
      </c>
      <c r="B610" s="184"/>
      <c r="C610" s="32">
        <f>SUM(C611:C615)</f>
        <v>413659</v>
      </c>
      <c r="D610" s="32">
        <f>SUM(D611:D615)</f>
        <v>413659</v>
      </c>
      <c r="E610" s="32">
        <f>SUM(E611:E615)</f>
        <v>413659</v>
      </c>
      <c r="H610" s="41">
        <f t="shared" si="71"/>
        <v>413659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22399</v>
      </c>
      <c r="D614" s="5">
        <f t="shared" si="77"/>
        <v>22399</v>
      </c>
      <c r="E614" s="5">
        <f t="shared" si="77"/>
        <v>22399</v>
      </c>
      <c r="H614" s="41">
        <f t="shared" si="71"/>
        <v>22399</v>
      </c>
    </row>
    <row r="615" spans="1:8" outlineLevel="2">
      <c r="A615" s="7">
        <v>6615</v>
      </c>
      <c r="B615" s="4" t="s">
        <v>518</v>
      </c>
      <c r="C615" s="5">
        <v>391260</v>
      </c>
      <c r="D615" s="5">
        <f t="shared" si="77"/>
        <v>391260</v>
      </c>
      <c r="E615" s="5">
        <f t="shared" si="77"/>
        <v>391260</v>
      </c>
      <c r="H615" s="41">
        <f t="shared" si="71"/>
        <v>391260</v>
      </c>
    </row>
    <row r="616" spans="1:8" outlineLevel="1">
      <c r="A616" s="183" t="s">
        <v>519</v>
      </c>
      <c r="B616" s="184"/>
      <c r="C616" s="32">
        <f>SUM(C617:C627)</f>
        <v>443749</v>
      </c>
      <c r="D616" s="32">
        <f>SUM(D617:D627)</f>
        <v>443749</v>
      </c>
      <c r="E616" s="32">
        <f>SUM(E617:E627)</f>
        <v>443749</v>
      </c>
      <c r="H616" s="41">
        <f t="shared" si="71"/>
        <v>443749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20381</v>
      </c>
      <c r="D619" s="5">
        <f t="shared" si="78"/>
        <v>20381</v>
      </c>
      <c r="E619" s="5">
        <f t="shared" si="78"/>
        <v>20381</v>
      </c>
      <c r="H619" s="41">
        <f t="shared" si="71"/>
        <v>20381</v>
      </c>
    </row>
    <row r="620" spans="1:8" outlineLevel="2">
      <c r="A620" s="7">
        <v>6616</v>
      </c>
      <c r="B620" s="4" t="s">
        <v>523</v>
      </c>
      <c r="C620" s="5">
        <v>287609</v>
      </c>
      <c r="D620" s="5">
        <f t="shared" si="78"/>
        <v>287609</v>
      </c>
      <c r="E620" s="5">
        <f t="shared" si="78"/>
        <v>287609</v>
      </c>
      <c r="H620" s="41">
        <f t="shared" si="71"/>
        <v>287609</v>
      </c>
    </row>
    <row r="621" spans="1:8" outlineLevel="2">
      <c r="A621" s="7">
        <v>6616</v>
      </c>
      <c r="B621" s="4" t="s">
        <v>524</v>
      </c>
      <c r="C621" s="5">
        <v>100000</v>
      </c>
      <c r="D621" s="5">
        <f t="shared" si="78"/>
        <v>100000</v>
      </c>
      <c r="E621" s="5">
        <f t="shared" si="78"/>
        <v>100000</v>
      </c>
      <c r="H621" s="41">
        <f t="shared" si="71"/>
        <v>100000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15759</v>
      </c>
      <c r="D624" s="5">
        <f t="shared" si="78"/>
        <v>15759</v>
      </c>
      <c r="E624" s="5">
        <f t="shared" si="78"/>
        <v>15759</v>
      </c>
      <c r="H624" s="41">
        <f t="shared" si="71"/>
        <v>15759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20000</v>
      </c>
      <c r="D627" s="5">
        <f t="shared" si="78"/>
        <v>20000</v>
      </c>
      <c r="E627" s="5">
        <f t="shared" si="78"/>
        <v>20000</v>
      </c>
      <c r="H627" s="41">
        <f t="shared" si="71"/>
        <v>20000</v>
      </c>
    </row>
    <row r="628" spans="1:10" outlineLevel="1">
      <c r="A628" s="183" t="s">
        <v>531</v>
      </c>
      <c r="B628" s="184"/>
      <c r="C628" s="32">
        <f>SUM(C629:C637)</f>
        <v>1739266</v>
      </c>
      <c r="D628" s="32">
        <f>SUM(D629:D637)</f>
        <v>1739266</v>
      </c>
      <c r="E628" s="32">
        <f>SUM(E629:E637)</f>
        <v>1739266</v>
      </c>
      <c r="H628" s="41">
        <f t="shared" si="71"/>
        <v>1739266</v>
      </c>
    </row>
    <row r="629" spans="1:10" outlineLevel="2">
      <c r="A629" s="7">
        <v>6617</v>
      </c>
      <c r="B629" s="4" t="s">
        <v>532</v>
      </c>
      <c r="C629" s="5">
        <v>1029866</v>
      </c>
      <c r="D629" s="5">
        <f>C629</f>
        <v>1029866</v>
      </c>
      <c r="E629" s="5">
        <f>D629</f>
        <v>1029866</v>
      </c>
      <c r="H629" s="41">
        <f t="shared" si="71"/>
        <v>1029866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94400</v>
      </c>
      <c r="D632" s="5">
        <f t="shared" si="79"/>
        <v>94400</v>
      </c>
      <c r="E632" s="5">
        <f t="shared" si="79"/>
        <v>94400</v>
      </c>
      <c r="H632" s="41">
        <f t="shared" si="71"/>
        <v>94400</v>
      </c>
    </row>
    <row r="633" spans="1:10" outlineLevel="2">
      <c r="A633" s="7">
        <v>6617</v>
      </c>
      <c r="B633" s="4" t="s">
        <v>536</v>
      </c>
      <c r="C633" s="5">
        <v>350000</v>
      </c>
      <c r="D633" s="5">
        <f t="shared" si="79"/>
        <v>350000</v>
      </c>
      <c r="E633" s="5">
        <f t="shared" si="79"/>
        <v>350000</v>
      </c>
      <c r="H633" s="41">
        <f t="shared" si="71"/>
        <v>350000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250000</v>
      </c>
      <c r="D635" s="5">
        <f t="shared" si="79"/>
        <v>250000</v>
      </c>
      <c r="E635" s="5">
        <f t="shared" si="79"/>
        <v>250000</v>
      </c>
      <c r="H635" s="41">
        <f t="shared" si="71"/>
        <v>250000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15000</v>
      </c>
      <c r="D637" s="5">
        <f t="shared" si="79"/>
        <v>15000</v>
      </c>
      <c r="E637" s="5">
        <f t="shared" si="79"/>
        <v>15000</v>
      </c>
      <c r="H637" s="41">
        <f t="shared" si="71"/>
        <v>15000</v>
      </c>
    </row>
    <row r="638" spans="1:10">
      <c r="A638" s="179" t="s">
        <v>541</v>
      </c>
      <c r="B638" s="180"/>
      <c r="C638" s="38">
        <f>C639+C640+C641</f>
        <v>62300</v>
      </c>
      <c r="D638" s="38">
        <f>D639+D640+D641</f>
        <v>62300</v>
      </c>
      <c r="E638" s="38">
        <f>E639+E640+E641</f>
        <v>62300</v>
      </c>
      <c r="G638" s="39" t="s">
        <v>596</v>
      </c>
      <c r="H638" s="41">
        <f t="shared" si="71"/>
        <v>62300</v>
      </c>
      <c r="I638" s="42"/>
      <c r="J638" s="40" t="b">
        <f>AND(H638=I638)</f>
        <v>0</v>
      </c>
    </row>
    <row r="639" spans="1:10" outlineLevel="1">
      <c r="A639" s="183" t="s">
        <v>542</v>
      </c>
      <c r="B639" s="18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3" t="s">
        <v>543</v>
      </c>
      <c r="B640" s="18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3" t="s">
        <v>544</v>
      </c>
      <c r="B641" s="184"/>
      <c r="C641" s="32">
        <v>62300</v>
      </c>
      <c r="D641" s="32">
        <f t="shared" si="80"/>
        <v>62300</v>
      </c>
      <c r="E641" s="32">
        <f t="shared" si="80"/>
        <v>62300</v>
      </c>
      <c r="H641" s="41">
        <f t="shared" si="71"/>
        <v>62300</v>
      </c>
    </row>
    <row r="642" spans="1:10">
      <c r="A642" s="179" t="s">
        <v>545</v>
      </c>
      <c r="B642" s="18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83" t="s">
        <v>546</v>
      </c>
      <c r="B643" s="184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3" t="s">
        <v>547</v>
      </c>
      <c r="B644" s="18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9" t="s">
        <v>548</v>
      </c>
      <c r="B645" s="18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3" t="s">
        <v>549</v>
      </c>
      <c r="B646" s="18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3" t="s">
        <v>550</v>
      </c>
      <c r="B651" s="18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3" t="s">
        <v>551</v>
      </c>
      <c r="B652" s="18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3" t="s">
        <v>552</v>
      </c>
      <c r="B653" s="18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3" t="s">
        <v>553</v>
      </c>
      <c r="B660" s="18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3" t="s">
        <v>554</v>
      </c>
      <c r="B661" s="18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3" t="s">
        <v>555</v>
      </c>
      <c r="B665" s="18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3" t="s">
        <v>556</v>
      </c>
      <c r="B668" s="18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3" t="s">
        <v>557</v>
      </c>
      <c r="B669" s="18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3" t="s">
        <v>558</v>
      </c>
      <c r="B670" s="18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3" t="s">
        <v>559</v>
      </c>
      <c r="B671" s="18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3" t="s">
        <v>560</v>
      </c>
      <c r="B676" s="18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3" t="s">
        <v>561</v>
      </c>
      <c r="B679" s="18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 t="shared" ref="D680:E682" si="87">C680</f>
        <v>0</v>
      </c>
      <c r="E680" s="5">
        <f t="shared" si="87"/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si="87"/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3" t="s">
        <v>562</v>
      </c>
      <c r="B683" s="18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3" t="s">
        <v>563</v>
      </c>
      <c r="B687" s="18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3" t="s">
        <v>564</v>
      </c>
      <c r="B694" s="18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3" t="s">
        <v>565</v>
      </c>
      <c r="B700" s="18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3" t="s">
        <v>566</v>
      </c>
      <c r="B712" s="18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3" t="s">
        <v>567</v>
      </c>
      <c r="B713" s="18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3" t="s">
        <v>568</v>
      </c>
      <c r="B714" s="18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3" t="s">
        <v>569</v>
      </c>
      <c r="B715" s="18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1" t="s">
        <v>570</v>
      </c>
      <c r="B716" s="182"/>
      <c r="C716" s="36">
        <f>C717</f>
        <v>3993000</v>
      </c>
      <c r="D716" s="36">
        <f>D717</f>
        <v>3993000</v>
      </c>
      <c r="E716" s="36">
        <f>E717</f>
        <v>3993000</v>
      </c>
      <c r="G716" s="39" t="s">
        <v>66</v>
      </c>
      <c r="H716" s="41">
        <f t="shared" si="92"/>
        <v>3993000</v>
      </c>
      <c r="I716" s="42"/>
      <c r="J716" s="40" t="b">
        <f>AND(H716=I716)</f>
        <v>0</v>
      </c>
    </row>
    <row r="717" spans="1:10">
      <c r="A717" s="179" t="s">
        <v>571</v>
      </c>
      <c r="B717" s="180"/>
      <c r="C717" s="33">
        <f>C718+C722</f>
        <v>3993000</v>
      </c>
      <c r="D717" s="33">
        <f>D718+D722</f>
        <v>3993000</v>
      </c>
      <c r="E717" s="33">
        <f>E718+E722</f>
        <v>3993000</v>
      </c>
      <c r="G717" s="39" t="s">
        <v>599</v>
      </c>
      <c r="H717" s="41">
        <f t="shared" si="92"/>
        <v>3993000</v>
      </c>
      <c r="I717" s="42"/>
      <c r="J717" s="40" t="b">
        <f>AND(H717=I717)</f>
        <v>0</v>
      </c>
    </row>
    <row r="718" spans="1:10" outlineLevel="1" collapsed="1">
      <c r="A718" s="177" t="s">
        <v>851</v>
      </c>
      <c r="B718" s="178"/>
      <c r="C718" s="31">
        <f>SUM(C719:C721)</f>
        <v>3993000</v>
      </c>
      <c r="D718" s="31">
        <f>SUM(D719:D721)</f>
        <v>3993000</v>
      </c>
      <c r="E718" s="31">
        <f>SUM(E719:E721)</f>
        <v>3993000</v>
      </c>
      <c r="H718" s="41">
        <f t="shared" si="92"/>
        <v>3993000</v>
      </c>
    </row>
    <row r="719" spans="1:10" ht="15" customHeight="1" outlineLevel="2">
      <c r="A719" s="6">
        <v>10950</v>
      </c>
      <c r="B719" s="4" t="s">
        <v>572</v>
      </c>
      <c r="C719" s="5">
        <v>3293000</v>
      </c>
      <c r="D719" s="5">
        <f t="shared" ref="D719:E721" si="94">C719</f>
        <v>3293000</v>
      </c>
      <c r="E719" s="5">
        <f t="shared" si="94"/>
        <v>3293000</v>
      </c>
      <c r="H719" s="41">
        <f t="shared" si="92"/>
        <v>3293000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si="94"/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700000</v>
      </c>
      <c r="D721" s="5">
        <f t="shared" si="94"/>
        <v>700000</v>
      </c>
      <c r="E721" s="5">
        <f t="shared" si="94"/>
        <v>700000</v>
      </c>
      <c r="H721" s="41">
        <f t="shared" si="92"/>
        <v>700000</v>
      </c>
    </row>
    <row r="722" spans="1:10" outlineLevel="1">
      <c r="A722" s="177" t="s">
        <v>850</v>
      </c>
      <c r="B722" s="17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1" t="s">
        <v>577</v>
      </c>
      <c r="B725" s="182"/>
      <c r="C725" s="36">
        <f>C726</f>
        <v>1475822</v>
      </c>
      <c r="D725" s="36">
        <f>D726</f>
        <v>1475822</v>
      </c>
      <c r="E725" s="36">
        <f>E726</f>
        <v>1475822</v>
      </c>
      <c r="G725" s="39" t="s">
        <v>216</v>
      </c>
      <c r="H725" s="41">
        <f t="shared" si="92"/>
        <v>1475822</v>
      </c>
      <c r="I725" s="42"/>
      <c r="J725" s="40" t="b">
        <f>AND(H725=I725)</f>
        <v>0</v>
      </c>
    </row>
    <row r="726" spans="1:10">
      <c r="A726" s="179" t="s">
        <v>588</v>
      </c>
      <c r="B726" s="180"/>
      <c r="C726" s="33">
        <f>C727+C730+C733+C739+C741+C743+C750+C755+C760+C765+C767+C771+C777</f>
        <v>1475822</v>
      </c>
      <c r="D726" s="33">
        <f>D727+D730+D733+D739+D741+D743+D750+D755+D760+D765+D767+D771+D777</f>
        <v>1475822</v>
      </c>
      <c r="E726" s="33">
        <f>E727+E730+E733+E739+E741+E743+E750+E755+E760+E765+E767+E771+E777</f>
        <v>1475822</v>
      </c>
      <c r="G726" s="39" t="s">
        <v>600</v>
      </c>
      <c r="H726" s="41">
        <f t="shared" si="92"/>
        <v>1475822</v>
      </c>
      <c r="I726" s="42"/>
      <c r="J726" s="40" t="b">
        <f>AND(H726=I726)</f>
        <v>0</v>
      </c>
    </row>
    <row r="727" spans="1:10" outlineLevel="1">
      <c r="A727" s="177" t="s">
        <v>849</v>
      </c>
      <c r="B727" s="178"/>
      <c r="C727" s="31">
        <f>SUM(C728:C729)</f>
        <v>5</v>
      </c>
      <c r="D727" s="31">
        <f>SUM(D728:D729)</f>
        <v>5</v>
      </c>
      <c r="E727" s="31">
        <f>SUM(E728:E729)</f>
        <v>5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>
        <v>5</v>
      </c>
      <c r="D729" s="5">
        <f>C729</f>
        <v>5</v>
      </c>
      <c r="E729" s="5">
        <f>D729</f>
        <v>5</v>
      </c>
    </row>
    <row r="730" spans="1:10" outlineLevel="1">
      <c r="A730" s="177" t="s">
        <v>848</v>
      </c>
      <c r="B730" s="17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7" t="s">
        <v>846</v>
      </c>
      <c r="B733" s="17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7" t="s">
        <v>843</v>
      </c>
      <c r="B739" s="17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7" t="s">
        <v>842</v>
      </c>
      <c r="B741" s="178"/>
      <c r="C741" s="31">
        <f>SUM(C742)</f>
        <v>120459</v>
      </c>
      <c r="D741" s="31">
        <f>SUM(D742)</f>
        <v>120459</v>
      </c>
      <c r="E741" s="31">
        <f>SUM(E742)</f>
        <v>120459</v>
      </c>
    </row>
    <row r="742" spans="1:5" outlineLevel="2">
      <c r="A742" s="6">
        <v>3</v>
      </c>
      <c r="B742" s="4" t="s">
        <v>827</v>
      </c>
      <c r="C742" s="5">
        <v>120459</v>
      </c>
      <c r="D742" s="5">
        <f>C742</f>
        <v>120459</v>
      </c>
      <c r="E742" s="5">
        <f>D742</f>
        <v>120459</v>
      </c>
    </row>
    <row r="743" spans="1:5" outlineLevel="1">
      <c r="A743" s="177" t="s">
        <v>841</v>
      </c>
      <c r="B743" s="178"/>
      <c r="C743" s="31">
        <f>C744+C748+C749+C746</f>
        <v>35248</v>
      </c>
      <c r="D743" s="31">
        <f>D744+D748+D749+D746</f>
        <v>35248</v>
      </c>
      <c r="E743" s="31">
        <f>E744+E748+E749+E746</f>
        <v>35248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35248</v>
      </c>
      <c r="D746" s="5">
        <f>D747</f>
        <v>35248</v>
      </c>
      <c r="E746" s="5">
        <f>E747</f>
        <v>35248</v>
      </c>
    </row>
    <row r="747" spans="1:5" outlineLevel="3">
      <c r="A747" s="29"/>
      <c r="B747" s="28" t="s">
        <v>838</v>
      </c>
      <c r="C747" s="30">
        <v>35248</v>
      </c>
      <c r="D747" s="30">
        <f t="shared" ref="D747:E749" si="97">C747</f>
        <v>35248</v>
      </c>
      <c r="E747" s="30">
        <f t="shared" si="97"/>
        <v>35248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7" t="s">
        <v>836</v>
      </c>
      <c r="B750" s="178"/>
      <c r="C750" s="31">
        <f>C754++C751</f>
        <v>542034</v>
      </c>
      <c r="D750" s="31">
        <f>D754++D751</f>
        <v>542034</v>
      </c>
      <c r="E750" s="31">
        <f>E754++E751</f>
        <v>542034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>
        <v>542034</v>
      </c>
      <c r="D754" s="5">
        <f t="shared" si="98"/>
        <v>542034</v>
      </c>
      <c r="E754" s="5">
        <f t="shared" si="98"/>
        <v>542034</v>
      </c>
    </row>
    <row r="755" spans="1:5" outlineLevel="1">
      <c r="A755" s="177" t="s">
        <v>834</v>
      </c>
      <c r="B755" s="178"/>
      <c r="C755" s="31">
        <f>C756</f>
        <v>23834</v>
      </c>
      <c r="D755" s="31">
        <f>D756</f>
        <v>23834</v>
      </c>
      <c r="E755" s="31">
        <f>E756</f>
        <v>23834</v>
      </c>
    </row>
    <row r="756" spans="1:5" outlineLevel="2">
      <c r="A756" s="6">
        <v>2</v>
      </c>
      <c r="B756" s="4" t="s">
        <v>822</v>
      </c>
      <c r="C756" s="5">
        <f>C757+C758+C759</f>
        <v>23834</v>
      </c>
      <c r="D756" s="5">
        <f>D757+D758+D759</f>
        <v>23834</v>
      </c>
      <c r="E756" s="5">
        <f>E757+E758+E759</f>
        <v>23834</v>
      </c>
    </row>
    <row r="757" spans="1:5" outlineLevel="3">
      <c r="A757" s="29"/>
      <c r="B757" s="28" t="s">
        <v>833</v>
      </c>
      <c r="C757" s="30">
        <v>23828</v>
      </c>
      <c r="D757" s="30">
        <f t="shared" ref="D757:E759" si="99">C757</f>
        <v>23828</v>
      </c>
      <c r="E757" s="30">
        <f t="shared" si="99"/>
        <v>23828</v>
      </c>
    </row>
    <row r="758" spans="1:5" outlineLevel="3">
      <c r="A758" s="29"/>
      <c r="B758" s="28" t="s">
        <v>832</v>
      </c>
      <c r="C758" s="30">
        <v>6</v>
      </c>
      <c r="D758" s="30">
        <f t="shared" si="99"/>
        <v>6</v>
      </c>
      <c r="E758" s="30">
        <f t="shared" si="99"/>
        <v>6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7" t="s">
        <v>830</v>
      </c>
      <c r="B760" s="178"/>
      <c r="C760" s="31">
        <f>C761+C764</f>
        <v>195251</v>
      </c>
      <c r="D760" s="31">
        <f>D761+D764</f>
        <v>195251</v>
      </c>
      <c r="E760" s="31">
        <f>E761+E764</f>
        <v>195251</v>
      </c>
    </row>
    <row r="761" spans="1:5" outlineLevel="2">
      <c r="A761" s="6">
        <v>2</v>
      </c>
      <c r="B761" s="4" t="s">
        <v>822</v>
      </c>
      <c r="C761" s="5">
        <f>C762+C763</f>
        <v>195251</v>
      </c>
      <c r="D761" s="5">
        <f>D762+D763</f>
        <v>195251</v>
      </c>
      <c r="E761" s="5">
        <f>E762+E763</f>
        <v>195251</v>
      </c>
    </row>
    <row r="762" spans="1:5" outlineLevel="3">
      <c r="A762" s="29"/>
      <c r="B762" s="28" t="s">
        <v>829</v>
      </c>
      <c r="C762" s="30">
        <v>195251</v>
      </c>
      <c r="D762" s="30">
        <f t="shared" ref="D762:E764" si="100">C762</f>
        <v>195251</v>
      </c>
      <c r="E762" s="30">
        <f t="shared" si="100"/>
        <v>195251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7" t="s">
        <v>828</v>
      </c>
      <c r="B765" s="17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7" t="s">
        <v>826</v>
      </c>
      <c r="B767" s="17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7" t="s">
        <v>823</v>
      </c>
      <c r="B771" s="178"/>
      <c r="C771" s="31">
        <f>C772</f>
        <v>543103</v>
      </c>
      <c r="D771" s="31">
        <f>D772</f>
        <v>543103</v>
      </c>
      <c r="E771" s="31">
        <f>E772</f>
        <v>543103</v>
      </c>
    </row>
    <row r="772" spans="1:5" outlineLevel="2">
      <c r="A772" s="6">
        <v>2</v>
      </c>
      <c r="B772" s="4" t="s">
        <v>822</v>
      </c>
      <c r="C772" s="5">
        <f>C773+C774+C775+C776</f>
        <v>543103</v>
      </c>
      <c r="D772" s="5">
        <f>D773+D774+D775+D776</f>
        <v>543103</v>
      </c>
      <c r="E772" s="5">
        <f>E773+E774+E775+E776</f>
        <v>543103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>
        <v>543103</v>
      </c>
      <c r="D774" s="30">
        <f t="shared" ref="D774:E776" si="101">C774</f>
        <v>543103</v>
      </c>
      <c r="E774" s="30">
        <f t="shared" si="101"/>
        <v>543103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7" t="s">
        <v>817</v>
      </c>
      <c r="B777" s="178"/>
      <c r="C777" s="31">
        <f>C778</f>
        <v>15888</v>
      </c>
      <c r="D777" s="31">
        <f>D778</f>
        <v>15888</v>
      </c>
      <c r="E777" s="31">
        <f>E778</f>
        <v>15888</v>
      </c>
    </row>
    <row r="778" spans="1:5" outlineLevel="2">
      <c r="A778" s="6"/>
      <c r="B778" s="4" t="s">
        <v>816</v>
      </c>
      <c r="C778" s="5">
        <v>15888</v>
      </c>
      <c r="D778" s="5">
        <f>C778</f>
        <v>15888</v>
      </c>
      <c r="E778" s="5">
        <f>D778</f>
        <v>15888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tabSelected="1" topLeftCell="C556" zoomScale="130" zoomScaleNormal="130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43.42578125" customWidth="1"/>
    <col min="3" max="3" width="21.140625" customWidth="1"/>
    <col min="4" max="4" width="18.85546875" customWidth="1"/>
    <col min="5" max="5" width="19.28515625" customWidth="1"/>
    <col min="7" max="7" width="15.5703125" bestFit="1" customWidth="1"/>
    <col min="8" max="8" width="21.28515625" customWidth="1"/>
    <col min="9" max="9" width="15.42578125" bestFit="1" customWidth="1"/>
    <col min="10" max="10" width="20.42578125" bestFit="1" customWidth="1"/>
  </cols>
  <sheetData>
    <row r="1" spans="1:14" ht="18.75">
      <c r="A1" s="193" t="s">
        <v>30</v>
      </c>
      <c r="B1" s="193"/>
      <c r="C1" s="193"/>
      <c r="D1" s="140" t="s">
        <v>853</v>
      </c>
      <c r="E1" s="140" t="s">
        <v>852</v>
      </c>
      <c r="G1" s="43" t="s">
        <v>31</v>
      </c>
      <c r="H1" s="44">
        <f>C2+C114</f>
        <v>59990000</v>
      </c>
      <c r="I1" s="45"/>
      <c r="J1" s="46" t="b">
        <f>AND(H1=I1)</f>
        <v>0</v>
      </c>
    </row>
    <row r="2" spans="1:14">
      <c r="A2" s="201" t="s">
        <v>60</v>
      </c>
      <c r="B2" s="201"/>
      <c r="C2" s="26">
        <f>C3+C67</f>
        <v>40159000</v>
      </c>
      <c r="D2" s="26">
        <f>D3+D67</f>
        <v>40159000</v>
      </c>
      <c r="E2" s="26">
        <f>E3+E67</f>
        <v>40159000</v>
      </c>
      <c r="G2" s="39" t="s">
        <v>60</v>
      </c>
      <c r="H2" s="41">
        <f>C2</f>
        <v>40159000</v>
      </c>
      <c r="I2" s="42"/>
      <c r="J2" s="40" t="b">
        <f>AND(H2=I2)</f>
        <v>0</v>
      </c>
    </row>
    <row r="3" spans="1:14">
      <c r="A3" s="198" t="s">
        <v>578</v>
      </c>
      <c r="B3" s="198"/>
      <c r="C3" s="23">
        <f>C4+C11+C38+C61</f>
        <v>28243000</v>
      </c>
      <c r="D3" s="23">
        <f>D4+D11+D38+D61</f>
        <v>28243000</v>
      </c>
      <c r="E3" s="23">
        <f>E4+E11+E38+E61</f>
        <v>28243000</v>
      </c>
      <c r="G3" s="39" t="s">
        <v>57</v>
      </c>
      <c r="H3" s="41">
        <f t="shared" ref="H3:H66" si="0">C3</f>
        <v>28243000</v>
      </c>
      <c r="I3" s="42"/>
      <c r="J3" s="40" t="b">
        <f>AND(H3=I3)</f>
        <v>0</v>
      </c>
    </row>
    <row r="4" spans="1:14" ht="15" customHeight="1">
      <c r="A4" s="194" t="s">
        <v>124</v>
      </c>
      <c r="B4" s="195"/>
      <c r="C4" s="21">
        <f>SUM(C5:C10)</f>
        <v>17120000</v>
      </c>
      <c r="D4" s="21">
        <f>SUM(D5:D10)</f>
        <v>17120000</v>
      </c>
      <c r="E4" s="21">
        <f>SUM(E5:E10)</f>
        <v>17120000</v>
      </c>
      <c r="F4" s="17"/>
      <c r="G4" s="39" t="s">
        <v>53</v>
      </c>
      <c r="H4" s="41">
        <f t="shared" si="0"/>
        <v>17120000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1400000</v>
      </c>
      <c r="D5" s="2">
        <f>C5</f>
        <v>1400000</v>
      </c>
      <c r="E5" s="2">
        <f>D5</f>
        <v>1400000</v>
      </c>
      <c r="F5" s="17"/>
      <c r="G5" s="17"/>
      <c r="H5" s="41">
        <f t="shared" si="0"/>
        <v>1400000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800000</v>
      </c>
      <c r="D6" s="2">
        <f t="shared" ref="D6:E10" si="1">C6</f>
        <v>800000</v>
      </c>
      <c r="E6" s="2">
        <f t="shared" si="1"/>
        <v>800000</v>
      </c>
      <c r="F6" s="17"/>
      <c r="G6" s="17"/>
      <c r="H6" s="41">
        <f t="shared" si="0"/>
        <v>800000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13400000</v>
      </c>
      <c r="D7" s="2">
        <f t="shared" si="1"/>
        <v>13400000</v>
      </c>
      <c r="E7" s="2">
        <f t="shared" si="1"/>
        <v>13400000</v>
      </c>
      <c r="F7" s="17"/>
      <c r="G7" s="17"/>
      <c r="H7" s="41">
        <f t="shared" si="0"/>
        <v>13400000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1200000</v>
      </c>
      <c r="D8" s="2">
        <f t="shared" si="1"/>
        <v>1200000</v>
      </c>
      <c r="E8" s="2">
        <f t="shared" si="1"/>
        <v>1200000</v>
      </c>
      <c r="F8" s="17"/>
      <c r="G8" s="17"/>
      <c r="H8" s="41">
        <f t="shared" si="0"/>
        <v>1200000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300000</v>
      </c>
      <c r="D9" s="2">
        <f t="shared" si="1"/>
        <v>300000</v>
      </c>
      <c r="E9" s="2">
        <f t="shared" si="1"/>
        <v>300000</v>
      </c>
      <c r="F9" s="17"/>
      <c r="G9" s="17"/>
      <c r="H9" s="41">
        <f t="shared" si="0"/>
        <v>300000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20000</v>
      </c>
      <c r="D10" s="2">
        <f t="shared" si="1"/>
        <v>20000</v>
      </c>
      <c r="E10" s="2">
        <f t="shared" si="1"/>
        <v>20000</v>
      </c>
      <c r="F10" s="17"/>
      <c r="G10" s="17"/>
      <c r="H10" s="41">
        <f t="shared" si="0"/>
        <v>20000</v>
      </c>
      <c r="I10" s="17"/>
      <c r="J10" s="17"/>
      <c r="K10" s="17"/>
      <c r="L10" s="17"/>
      <c r="M10" s="17"/>
      <c r="N10" s="17"/>
    </row>
    <row r="11" spans="1:14" ht="15" customHeight="1">
      <c r="A11" s="194" t="s">
        <v>125</v>
      </c>
      <c r="B11" s="195"/>
      <c r="C11" s="21">
        <f>SUM(C12:C37)</f>
        <v>7183000</v>
      </c>
      <c r="D11" s="21">
        <f>SUM(D12:D37)</f>
        <v>7183000</v>
      </c>
      <c r="E11" s="21">
        <f>SUM(E12:E37)</f>
        <v>7183000</v>
      </c>
      <c r="F11" s="17"/>
      <c r="G11" s="39" t="s">
        <v>54</v>
      </c>
      <c r="H11" s="41">
        <f t="shared" si="0"/>
        <v>7183000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30000</v>
      </c>
      <c r="D12" s="2">
        <f>C12</f>
        <v>30000</v>
      </c>
      <c r="E12" s="2">
        <f>D12</f>
        <v>30000</v>
      </c>
      <c r="H12" s="41">
        <f t="shared" si="0"/>
        <v>30000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200000</v>
      </c>
      <c r="D18" s="2">
        <f t="shared" si="2"/>
        <v>200000</v>
      </c>
      <c r="E18" s="2">
        <f t="shared" si="2"/>
        <v>200000</v>
      </c>
      <c r="H18" s="41">
        <f t="shared" si="0"/>
        <v>200000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>
        <v>400000</v>
      </c>
      <c r="D20" s="2">
        <f t="shared" si="2"/>
        <v>400000</v>
      </c>
      <c r="E20" s="2">
        <f t="shared" si="2"/>
        <v>400000</v>
      </c>
      <c r="H20" s="41">
        <f t="shared" si="0"/>
        <v>400000</v>
      </c>
    </row>
    <row r="21" spans="1:8" outlineLevel="1">
      <c r="A21" s="3">
        <v>2301</v>
      </c>
      <c r="B21" s="1" t="s">
        <v>133</v>
      </c>
      <c r="C21" s="2">
        <v>1500000</v>
      </c>
      <c r="D21" s="2">
        <f t="shared" si="2"/>
        <v>1500000</v>
      </c>
      <c r="E21" s="2">
        <f t="shared" si="2"/>
        <v>1500000</v>
      </c>
      <c r="H21" s="41">
        <f t="shared" si="0"/>
        <v>1500000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>
        <v>750000</v>
      </c>
      <c r="D23" s="2">
        <f t="shared" si="2"/>
        <v>750000</v>
      </c>
      <c r="E23" s="2">
        <f t="shared" si="2"/>
        <v>750000</v>
      </c>
      <c r="H23" s="41">
        <f t="shared" si="0"/>
        <v>750000</v>
      </c>
    </row>
    <row r="24" spans="1:8" outlineLevel="1">
      <c r="A24" s="3">
        <v>2304</v>
      </c>
      <c r="B24" s="1" t="s">
        <v>136</v>
      </c>
      <c r="C24" s="2">
        <v>1500000</v>
      </c>
      <c r="D24" s="2">
        <f t="shared" si="2"/>
        <v>1500000</v>
      </c>
      <c r="E24" s="2">
        <f t="shared" si="2"/>
        <v>1500000</v>
      </c>
      <c r="H24" s="41">
        <f t="shared" si="0"/>
        <v>1500000</v>
      </c>
    </row>
    <row r="25" spans="1:8" outlineLevel="1">
      <c r="A25" s="3">
        <v>2305</v>
      </c>
      <c r="B25" s="1" t="s">
        <v>137</v>
      </c>
      <c r="C25" s="2">
        <v>13000</v>
      </c>
      <c r="D25" s="2">
        <f t="shared" si="2"/>
        <v>13000</v>
      </c>
      <c r="E25" s="2">
        <f t="shared" si="2"/>
        <v>13000</v>
      </c>
      <c r="H25" s="41">
        <f t="shared" si="0"/>
        <v>13000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>
        <v>105000</v>
      </c>
      <c r="D28" s="2">
        <f t="shared" si="2"/>
        <v>105000</v>
      </c>
      <c r="E28" s="2">
        <f t="shared" si="2"/>
        <v>105000</v>
      </c>
      <c r="H28" s="41">
        <f t="shared" si="0"/>
        <v>105000</v>
      </c>
    </row>
    <row r="29" spans="1:8" outlineLevel="1">
      <c r="A29" s="3">
        <v>2401</v>
      </c>
      <c r="B29" s="1" t="s">
        <v>141</v>
      </c>
      <c r="C29" s="2">
        <v>118500</v>
      </c>
      <c r="D29" s="2">
        <f t="shared" ref="D29:E37" si="3">C29</f>
        <v>118500</v>
      </c>
      <c r="E29" s="2">
        <f t="shared" si="3"/>
        <v>118500</v>
      </c>
      <c r="H29" s="41">
        <f t="shared" si="0"/>
        <v>118500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>
        <v>1500</v>
      </c>
      <c r="D31" s="2">
        <f t="shared" si="3"/>
        <v>1500</v>
      </c>
      <c r="E31" s="2">
        <f t="shared" si="3"/>
        <v>1500</v>
      </c>
      <c r="H31" s="41">
        <f t="shared" si="0"/>
        <v>1500</v>
      </c>
    </row>
    <row r="32" spans="1:8" outlineLevel="1">
      <c r="A32" s="3">
        <v>2402</v>
      </c>
      <c r="B32" s="1" t="s">
        <v>6</v>
      </c>
      <c r="C32" s="2">
        <v>500000</v>
      </c>
      <c r="D32" s="2">
        <f t="shared" si="3"/>
        <v>500000</v>
      </c>
      <c r="E32" s="2">
        <f t="shared" si="3"/>
        <v>500000</v>
      </c>
      <c r="H32" s="41">
        <f t="shared" si="0"/>
        <v>500000</v>
      </c>
    </row>
    <row r="33" spans="1:10" outlineLevel="1">
      <c r="A33" s="3">
        <v>2403</v>
      </c>
      <c r="B33" s="1" t="s">
        <v>144</v>
      </c>
      <c r="C33" s="2">
        <v>100000</v>
      </c>
      <c r="D33" s="2">
        <f t="shared" si="3"/>
        <v>100000</v>
      </c>
      <c r="E33" s="2">
        <f t="shared" si="3"/>
        <v>100000</v>
      </c>
      <c r="H33" s="41">
        <f t="shared" si="0"/>
        <v>100000</v>
      </c>
    </row>
    <row r="34" spans="1:10" outlineLevel="1">
      <c r="A34" s="3">
        <v>2404</v>
      </c>
      <c r="B34" s="1" t="s">
        <v>7</v>
      </c>
      <c r="C34" s="2">
        <v>950000</v>
      </c>
      <c r="D34" s="2">
        <f t="shared" si="3"/>
        <v>950000</v>
      </c>
      <c r="E34" s="2">
        <f t="shared" si="3"/>
        <v>950000</v>
      </c>
      <c r="H34" s="41">
        <f t="shared" si="0"/>
        <v>950000</v>
      </c>
    </row>
    <row r="35" spans="1:10" outlineLevel="1">
      <c r="A35" s="3">
        <v>2405</v>
      </c>
      <c r="B35" s="1" t="s">
        <v>8</v>
      </c>
      <c r="C35" s="2">
        <v>15000</v>
      </c>
      <c r="D35" s="2">
        <f t="shared" si="3"/>
        <v>15000</v>
      </c>
      <c r="E35" s="2">
        <f t="shared" si="3"/>
        <v>15000</v>
      </c>
      <c r="H35" s="41">
        <f t="shared" si="0"/>
        <v>15000</v>
      </c>
    </row>
    <row r="36" spans="1:10" outlineLevel="1">
      <c r="A36" s="3">
        <v>2406</v>
      </c>
      <c r="B36" s="1" t="s">
        <v>9</v>
      </c>
      <c r="C36" s="2">
        <v>1000000</v>
      </c>
      <c r="D36" s="2">
        <f t="shared" si="3"/>
        <v>1000000</v>
      </c>
      <c r="E36" s="2">
        <f t="shared" si="3"/>
        <v>1000000</v>
      </c>
      <c r="H36" s="41">
        <f t="shared" si="0"/>
        <v>1000000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94" t="s">
        <v>145</v>
      </c>
      <c r="B38" s="195"/>
      <c r="C38" s="21">
        <f>SUM(C39:C60)</f>
        <v>3540000</v>
      </c>
      <c r="D38" s="21">
        <f>SUM(D39:D60)</f>
        <v>3540000</v>
      </c>
      <c r="E38" s="21">
        <f>SUM(E39:E60)</f>
        <v>3540000</v>
      </c>
      <c r="G38" s="39" t="s">
        <v>55</v>
      </c>
      <c r="H38" s="41">
        <f t="shared" si="0"/>
        <v>3540000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280000</v>
      </c>
      <c r="D39" s="2">
        <f>C39</f>
        <v>280000</v>
      </c>
      <c r="E39" s="2">
        <f>D39</f>
        <v>280000</v>
      </c>
      <c r="H39" s="41">
        <f t="shared" si="0"/>
        <v>280000</v>
      </c>
    </row>
    <row r="40" spans="1:10" outlineLevel="1">
      <c r="A40" s="20">
        <v>3102</v>
      </c>
      <c r="B40" s="20" t="s">
        <v>12</v>
      </c>
      <c r="C40" s="2">
        <v>120000</v>
      </c>
      <c r="D40" s="2">
        <f t="shared" ref="D40:E55" si="4">C40</f>
        <v>120000</v>
      </c>
      <c r="E40" s="2">
        <f t="shared" si="4"/>
        <v>120000</v>
      </c>
      <c r="H40" s="41">
        <f t="shared" si="0"/>
        <v>120000</v>
      </c>
    </row>
    <row r="41" spans="1:10" outlineLevel="1">
      <c r="A41" s="20">
        <v>3103</v>
      </c>
      <c r="B41" s="20" t="s">
        <v>13</v>
      </c>
      <c r="C41" s="2">
        <v>120000</v>
      </c>
      <c r="D41" s="2">
        <f t="shared" si="4"/>
        <v>120000</v>
      </c>
      <c r="E41" s="2">
        <f t="shared" si="4"/>
        <v>120000</v>
      </c>
      <c r="H41" s="41">
        <f t="shared" si="0"/>
        <v>120000</v>
      </c>
    </row>
    <row r="42" spans="1:10" outlineLevel="1">
      <c r="A42" s="20">
        <v>3199</v>
      </c>
      <c r="B42" s="20" t="s">
        <v>14</v>
      </c>
      <c r="C42" s="2">
        <v>20000</v>
      </c>
      <c r="D42" s="2">
        <f t="shared" si="4"/>
        <v>20000</v>
      </c>
      <c r="E42" s="2">
        <f t="shared" si="4"/>
        <v>20000</v>
      </c>
      <c r="H42" s="41">
        <f t="shared" si="0"/>
        <v>20000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60000</v>
      </c>
      <c r="D45" s="2">
        <f t="shared" si="4"/>
        <v>60000</v>
      </c>
      <c r="E45" s="2">
        <f t="shared" si="4"/>
        <v>60000</v>
      </c>
      <c r="H45" s="41">
        <f t="shared" si="0"/>
        <v>60000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430000</v>
      </c>
      <c r="D48" s="2">
        <f t="shared" si="4"/>
        <v>430000</v>
      </c>
      <c r="E48" s="2">
        <f t="shared" si="4"/>
        <v>430000</v>
      </c>
      <c r="H48" s="41">
        <f t="shared" si="0"/>
        <v>430000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40000</v>
      </c>
      <c r="D51" s="2">
        <f t="shared" si="4"/>
        <v>40000</v>
      </c>
      <c r="E51" s="2">
        <f t="shared" si="4"/>
        <v>40000</v>
      </c>
      <c r="H51" s="41">
        <f t="shared" si="0"/>
        <v>40000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450000</v>
      </c>
      <c r="D54" s="2">
        <f t="shared" si="4"/>
        <v>450000</v>
      </c>
      <c r="E54" s="2">
        <f t="shared" si="4"/>
        <v>450000</v>
      </c>
      <c r="H54" s="41">
        <f t="shared" si="0"/>
        <v>450000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>
        <v>1800000</v>
      </c>
      <c r="D56" s="2">
        <f t="shared" ref="D56:E60" si="5">C56</f>
        <v>1800000</v>
      </c>
      <c r="E56" s="2">
        <f t="shared" si="5"/>
        <v>1800000</v>
      </c>
      <c r="H56" s="41">
        <f t="shared" si="0"/>
        <v>1800000</v>
      </c>
    </row>
    <row r="57" spans="1:10" outlineLevel="1">
      <c r="A57" s="20">
        <v>3304</v>
      </c>
      <c r="B57" s="20" t="s">
        <v>155</v>
      </c>
      <c r="C57" s="2">
        <v>150000</v>
      </c>
      <c r="D57" s="2">
        <f t="shared" si="5"/>
        <v>150000</v>
      </c>
      <c r="E57" s="2">
        <f t="shared" si="5"/>
        <v>150000</v>
      </c>
      <c r="H57" s="41">
        <f t="shared" si="0"/>
        <v>150000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70000</v>
      </c>
      <c r="D60" s="2">
        <f t="shared" si="5"/>
        <v>70000</v>
      </c>
      <c r="E60" s="2">
        <f t="shared" si="5"/>
        <v>70000</v>
      </c>
      <c r="H60" s="41">
        <f t="shared" si="0"/>
        <v>70000</v>
      </c>
    </row>
    <row r="61" spans="1:10">
      <c r="A61" s="194" t="s">
        <v>158</v>
      </c>
      <c r="B61" s="195"/>
      <c r="C61" s="22">
        <f>SUM(C62:C66)</f>
        <v>400000</v>
      </c>
      <c r="D61" s="22">
        <f>SUM(D62:D66)</f>
        <v>400000</v>
      </c>
      <c r="E61" s="22">
        <f>SUM(E62:E66)</f>
        <v>400000</v>
      </c>
      <c r="G61" s="39" t="s">
        <v>105</v>
      </c>
      <c r="H61" s="41">
        <f t="shared" si="0"/>
        <v>400000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>
        <v>400000</v>
      </c>
      <c r="D65" s="2">
        <f t="shared" si="6"/>
        <v>400000</v>
      </c>
      <c r="E65" s="2">
        <f t="shared" si="6"/>
        <v>400000</v>
      </c>
      <c r="H65" s="41">
        <f t="shared" si="0"/>
        <v>400000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8" t="s">
        <v>579</v>
      </c>
      <c r="B67" s="198"/>
      <c r="C67" s="25">
        <f>C97+C68</f>
        <v>11916000</v>
      </c>
      <c r="D67" s="25">
        <f>D97+D68</f>
        <v>11916000</v>
      </c>
      <c r="E67" s="25">
        <f>E97+E68</f>
        <v>11916000</v>
      </c>
      <c r="G67" s="39" t="s">
        <v>59</v>
      </c>
      <c r="H67" s="41">
        <f t="shared" ref="H67:H130" si="7">C67</f>
        <v>11916000</v>
      </c>
      <c r="I67" s="42"/>
      <c r="J67" s="40" t="b">
        <f>AND(H67=I67)</f>
        <v>0</v>
      </c>
    </row>
    <row r="68" spans="1:10">
      <c r="A68" s="194" t="s">
        <v>163</v>
      </c>
      <c r="B68" s="195"/>
      <c r="C68" s="21">
        <f>SUM(C69:C96)</f>
        <v>3830000</v>
      </c>
      <c r="D68" s="21">
        <f>SUM(D69:D96)</f>
        <v>3830000</v>
      </c>
      <c r="E68" s="21">
        <f>SUM(E69:E96)</f>
        <v>3830000</v>
      </c>
      <c r="G68" s="39" t="s">
        <v>56</v>
      </c>
      <c r="H68" s="41">
        <f t="shared" si="7"/>
        <v>3830000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>
        <v>18000</v>
      </c>
      <c r="D71" s="2">
        <f t="shared" si="8"/>
        <v>18000</v>
      </c>
      <c r="E71" s="2">
        <f t="shared" si="8"/>
        <v>18000</v>
      </c>
      <c r="H71" s="41">
        <f t="shared" si="7"/>
        <v>18000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5000</v>
      </c>
      <c r="D73" s="2">
        <f t="shared" si="8"/>
        <v>5000</v>
      </c>
      <c r="E73" s="2">
        <f t="shared" si="8"/>
        <v>5000</v>
      </c>
      <c r="H73" s="41">
        <f t="shared" si="7"/>
        <v>5000</v>
      </c>
    </row>
    <row r="74" spans="1:10" ht="15" customHeight="1" outlineLevel="1">
      <c r="A74" s="3">
        <v>5104</v>
      </c>
      <c r="B74" s="2" t="s">
        <v>168</v>
      </c>
      <c r="C74" s="2">
        <v>135000</v>
      </c>
      <c r="D74" s="2">
        <f t="shared" si="8"/>
        <v>135000</v>
      </c>
      <c r="E74" s="2">
        <f t="shared" si="8"/>
        <v>135000</v>
      </c>
      <c r="H74" s="41">
        <f t="shared" si="7"/>
        <v>135000</v>
      </c>
    </row>
    <row r="75" spans="1:10" ht="15" customHeight="1" outlineLevel="1">
      <c r="A75" s="3">
        <v>5105</v>
      </c>
      <c r="B75" s="2" t="s">
        <v>169</v>
      </c>
      <c r="C75" s="2">
        <v>60000</v>
      </c>
      <c r="D75" s="2">
        <f t="shared" si="8"/>
        <v>60000</v>
      </c>
      <c r="E75" s="2">
        <f t="shared" si="8"/>
        <v>60000</v>
      </c>
      <c r="H75" s="41">
        <f t="shared" si="7"/>
        <v>60000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>
        <v>2400000</v>
      </c>
      <c r="D77" s="2">
        <f t="shared" si="8"/>
        <v>2400000</v>
      </c>
      <c r="E77" s="2">
        <f t="shared" si="8"/>
        <v>2400000</v>
      </c>
      <c r="H77" s="41">
        <f t="shared" si="7"/>
        <v>2400000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1000000</v>
      </c>
      <c r="D79" s="2">
        <f t="shared" si="8"/>
        <v>1000000</v>
      </c>
      <c r="E79" s="2">
        <f t="shared" si="8"/>
        <v>1000000</v>
      </c>
      <c r="H79" s="41">
        <f t="shared" si="7"/>
        <v>1000000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5000</v>
      </c>
      <c r="D83" s="2">
        <f t="shared" si="8"/>
        <v>5000</v>
      </c>
      <c r="E83" s="2">
        <f t="shared" si="8"/>
        <v>5000</v>
      </c>
      <c r="H83" s="41">
        <f t="shared" si="7"/>
        <v>5000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30000</v>
      </c>
      <c r="D87" s="2">
        <f t="shared" si="9"/>
        <v>30000</v>
      </c>
      <c r="E87" s="2">
        <f t="shared" si="9"/>
        <v>30000</v>
      </c>
      <c r="H87" s="41">
        <f t="shared" si="7"/>
        <v>30000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170000</v>
      </c>
      <c r="D90" s="2">
        <f t="shared" si="9"/>
        <v>170000</v>
      </c>
      <c r="E90" s="2">
        <f t="shared" si="9"/>
        <v>170000</v>
      </c>
      <c r="H90" s="41">
        <f t="shared" si="7"/>
        <v>170000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7000</v>
      </c>
      <c r="D92" s="2">
        <f t="shared" si="9"/>
        <v>7000</v>
      </c>
      <c r="E92" s="2">
        <f t="shared" si="9"/>
        <v>7000</v>
      </c>
      <c r="H92" s="41">
        <f t="shared" si="7"/>
        <v>7000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8086000</v>
      </c>
      <c r="D97" s="21">
        <f>SUM(D98:D113)</f>
        <v>8086000</v>
      </c>
      <c r="E97" s="21">
        <f>SUM(E98:E113)</f>
        <v>8086000</v>
      </c>
      <c r="G97" s="39" t="s">
        <v>58</v>
      </c>
      <c r="H97" s="41">
        <f t="shared" si="7"/>
        <v>8086000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7800000</v>
      </c>
      <c r="D98" s="2">
        <f>C98</f>
        <v>7800000</v>
      </c>
      <c r="E98" s="2">
        <f>D98</f>
        <v>7800000</v>
      </c>
      <c r="H98" s="41">
        <f t="shared" si="7"/>
        <v>7800000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146042</v>
      </c>
      <c r="D100" s="2">
        <f t="shared" si="10"/>
        <v>146042</v>
      </c>
      <c r="E100" s="2">
        <f t="shared" si="10"/>
        <v>146042</v>
      </c>
      <c r="H100" s="41">
        <f t="shared" si="7"/>
        <v>146042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35000</v>
      </c>
      <c r="D103" s="2">
        <f t="shared" si="10"/>
        <v>35000</v>
      </c>
      <c r="E103" s="2">
        <f t="shared" si="10"/>
        <v>35000</v>
      </c>
      <c r="H103" s="41">
        <f t="shared" si="7"/>
        <v>35000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40000</v>
      </c>
      <c r="D106" s="2">
        <f t="shared" si="10"/>
        <v>40000</v>
      </c>
      <c r="E106" s="2">
        <f t="shared" si="10"/>
        <v>40000</v>
      </c>
      <c r="H106" s="41">
        <f t="shared" si="7"/>
        <v>40000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50000</v>
      </c>
      <c r="D109" s="2">
        <f t="shared" si="10"/>
        <v>50000</v>
      </c>
      <c r="E109" s="2">
        <f t="shared" si="10"/>
        <v>50000</v>
      </c>
      <c r="H109" s="41">
        <f t="shared" si="7"/>
        <v>50000</v>
      </c>
    </row>
    <row r="110" spans="1:10" outlineLevel="1">
      <c r="A110" s="3">
        <v>6099</v>
      </c>
      <c r="B110" s="1" t="s">
        <v>192</v>
      </c>
      <c r="C110" s="2">
        <v>7958</v>
      </c>
      <c r="D110" s="2">
        <f t="shared" si="10"/>
        <v>7958</v>
      </c>
      <c r="E110" s="2">
        <f t="shared" si="10"/>
        <v>7958</v>
      </c>
      <c r="H110" s="41">
        <f t="shared" si="7"/>
        <v>7958</v>
      </c>
    </row>
    <row r="111" spans="1:10" outlineLevel="1">
      <c r="A111" s="3">
        <v>6099</v>
      </c>
      <c r="B111" s="1" t="s">
        <v>193</v>
      </c>
      <c r="C111" s="2">
        <v>3000</v>
      </c>
      <c r="D111" s="2">
        <f t="shared" si="10"/>
        <v>3000</v>
      </c>
      <c r="E111" s="2">
        <f t="shared" si="10"/>
        <v>3000</v>
      </c>
      <c r="H111" s="41">
        <f t="shared" si="7"/>
        <v>3000</v>
      </c>
    </row>
    <row r="112" spans="1:10" outlineLevel="1">
      <c r="A112" s="3">
        <v>6099</v>
      </c>
      <c r="B112" s="1" t="s">
        <v>194</v>
      </c>
      <c r="C112" s="2">
        <v>2000</v>
      </c>
      <c r="D112" s="2">
        <f t="shared" si="10"/>
        <v>2000</v>
      </c>
      <c r="E112" s="2">
        <f t="shared" si="10"/>
        <v>2000</v>
      </c>
      <c r="H112" s="41">
        <f t="shared" si="7"/>
        <v>2000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9" t="s">
        <v>62</v>
      </c>
      <c r="B114" s="200"/>
      <c r="C114" s="26">
        <f>C115+C152+C177</f>
        <v>19831000</v>
      </c>
      <c r="D114" s="26">
        <v>18574000</v>
      </c>
      <c r="E114" s="26">
        <v>18574000</v>
      </c>
      <c r="G114" s="39" t="s">
        <v>62</v>
      </c>
      <c r="H114" s="41">
        <f t="shared" si="7"/>
        <v>19831000</v>
      </c>
      <c r="I114" s="42"/>
      <c r="J114" s="40" t="b">
        <f>AND(H114=I114)</f>
        <v>0</v>
      </c>
    </row>
    <row r="115" spans="1:10">
      <c r="A115" s="196" t="s">
        <v>580</v>
      </c>
      <c r="B115" s="197"/>
      <c r="C115" s="23">
        <f>C116+C135</f>
        <v>16756555</v>
      </c>
      <c r="D115" s="23">
        <f>D116+D135</f>
        <v>16756555</v>
      </c>
      <c r="E115" s="23">
        <f>E116+E135</f>
        <v>16756555</v>
      </c>
      <c r="G115" s="39" t="s">
        <v>61</v>
      </c>
      <c r="H115" s="41">
        <f t="shared" si="7"/>
        <v>16756555</v>
      </c>
      <c r="I115" s="42"/>
      <c r="J115" s="40" t="b">
        <f>AND(H115=I115)</f>
        <v>0</v>
      </c>
    </row>
    <row r="116" spans="1:10" ht="15" customHeight="1">
      <c r="A116" s="194" t="s">
        <v>195</v>
      </c>
      <c r="B116" s="195"/>
      <c r="C116" s="21">
        <f>C117+C120+C123+C126+C129+C132</f>
        <v>1688859</v>
      </c>
      <c r="D116" s="21">
        <f>D117+D120+D123+D126+D129+D132</f>
        <v>1688859</v>
      </c>
      <c r="E116" s="21">
        <f>E117+E120+E123+E126+E129+E132</f>
        <v>1688859</v>
      </c>
      <c r="G116" s="39" t="s">
        <v>583</v>
      </c>
      <c r="H116" s="41">
        <f t="shared" si="7"/>
        <v>1688859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1434895</v>
      </c>
      <c r="D117" s="2">
        <f>D118+D119</f>
        <v>1434895</v>
      </c>
      <c r="E117" s="2">
        <f>E118+E119</f>
        <v>1434895</v>
      </c>
      <c r="H117" s="41">
        <f t="shared" si="7"/>
        <v>1434895</v>
      </c>
    </row>
    <row r="118" spans="1:10" ht="15" customHeight="1" outlineLevel="2">
      <c r="A118" s="130"/>
      <c r="B118" s="129" t="s">
        <v>855</v>
      </c>
      <c r="C118" s="128">
        <v>274895</v>
      </c>
      <c r="D118" s="128">
        <f>C118</f>
        <v>274895</v>
      </c>
      <c r="E118" s="128">
        <f>D118</f>
        <v>274895</v>
      </c>
      <c r="H118" s="41">
        <f t="shared" si="7"/>
        <v>274895</v>
      </c>
    </row>
    <row r="119" spans="1:10" ht="15" customHeight="1" outlineLevel="2">
      <c r="A119" s="130"/>
      <c r="B119" s="129" t="s">
        <v>860</v>
      </c>
      <c r="C119" s="128">
        <v>1160000</v>
      </c>
      <c r="D119" s="128">
        <f>C119</f>
        <v>1160000</v>
      </c>
      <c r="E119" s="128">
        <f>D119</f>
        <v>1160000</v>
      </c>
      <c r="H119" s="41">
        <f t="shared" si="7"/>
        <v>1160000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147860</v>
      </c>
      <c r="D126" s="2">
        <f>D127+D128</f>
        <v>147860</v>
      </c>
      <c r="E126" s="2">
        <f>E127+E128</f>
        <v>147860</v>
      </c>
      <c r="H126" s="41">
        <f t="shared" si="7"/>
        <v>147860</v>
      </c>
    </row>
    <row r="127" spans="1:10" ht="15" customHeight="1" outlineLevel="2">
      <c r="A127" s="130"/>
      <c r="B127" s="129" t="s">
        <v>855</v>
      </c>
      <c r="C127" s="128">
        <v>147860</v>
      </c>
      <c r="D127" s="128">
        <f>C127</f>
        <v>147860</v>
      </c>
      <c r="E127" s="128">
        <f>D127</f>
        <v>147860</v>
      </c>
      <c r="H127" s="41">
        <f t="shared" si="7"/>
        <v>147860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106104</v>
      </c>
      <c r="D132" s="2">
        <f>D133+D134</f>
        <v>106104</v>
      </c>
      <c r="E132" s="2">
        <f>E133+E134</f>
        <v>106104</v>
      </c>
      <c r="H132" s="41">
        <f t="shared" si="11"/>
        <v>106104</v>
      </c>
    </row>
    <row r="133" spans="1:10" ht="15" customHeight="1" outlineLevel="2">
      <c r="A133" s="130"/>
      <c r="B133" s="129" t="s">
        <v>855</v>
      </c>
      <c r="C133" s="128">
        <v>106104</v>
      </c>
      <c r="D133" s="128">
        <f>C133</f>
        <v>106104</v>
      </c>
      <c r="E133" s="128">
        <f>D133</f>
        <v>106104</v>
      </c>
      <c r="H133" s="41">
        <f t="shared" si="11"/>
        <v>106104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94" t="s">
        <v>202</v>
      </c>
      <c r="B135" s="195"/>
      <c r="C135" s="21">
        <f>C136+C140+C143+C146+C149</f>
        <v>15067696</v>
      </c>
      <c r="D135" s="21">
        <f>D136+D140+D143+D146+D149</f>
        <v>15067696</v>
      </c>
      <c r="E135" s="21">
        <f>E136+E140+E143+E146+E149</f>
        <v>15067696</v>
      </c>
      <c r="G135" s="39" t="s">
        <v>584</v>
      </c>
      <c r="H135" s="41">
        <f t="shared" si="11"/>
        <v>15067696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11417149</v>
      </c>
      <c r="D136" s="2">
        <f>D137+D138+D139</f>
        <v>11417149</v>
      </c>
      <c r="E136" s="2">
        <f>E137+E138+E139</f>
        <v>11417149</v>
      </c>
      <c r="H136" s="41">
        <f t="shared" si="11"/>
        <v>11417149</v>
      </c>
    </row>
    <row r="137" spans="1:10" ht="15" customHeight="1" outlineLevel="2">
      <c r="A137" s="130"/>
      <c r="B137" s="129" t="s">
        <v>855</v>
      </c>
      <c r="C137" s="128">
        <v>4366149</v>
      </c>
      <c r="D137" s="128">
        <f t="shared" ref="D137:E139" si="12">C137</f>
        <v>4366149</v>
      </c>
      <c r="E137" s="128">
        <f t="shared" si="12"/>
        <v>4366149</v>
      </c>
      <c r="H137" s="41">
        <f t="shared" si="11"/>
        <v>4366149</v>
      </c>
    </row>
    <row r="138" spans="1:10" ht="15" customHeight="1" outlineLevel="2">
      <c r="A138" s="130"/>
      <c r="B138" s="129" t="s">
        <v>862</v>
      </c>
      <c r="C138" s="128">
        <v>6185000</v>
      </c>
      <c r="D138" s="128">
        <f t="shared" si="12"/>
        <v>6185000</v>
      </c>
      <c r="E138" s="128">
        <f t="shared" si="12"/>
        <v>6185000</v>
      </c>
      <c r="H138" s="41">
        <f t="shared" si="11"/>
        <v>6185000</v>
      </c>
    </row>
    <row r="139" spans="1:10" ht="15" customHeight="1" outlineLevel="2">
      <c r="A139" s="130"/>
      <c r="B139" s="129" t="s">
        <v>861</v>
      </c>
      <c r="C139" s="128">
        <v>866000</v>
      </c>
      <c r="D139" s="128">
        <f t="shared" si="12"/>
        <v>866000</v>
      </c>
      <c r="E139" s="128">
        <f t="shared" si="12"/>
        <v>866000</v>
      </c>
      <c r="H139" s="41">
        <f t="shared" si="11"/>
        <v>866000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3650547</v>
      </c>
      <c r="D140" s="2">
        <f>D141+D142</f>
        <v>3650547</v>
      </c>
      <c r="E140" s="2">
        <f>E141+E142</f>
        <v>3650547</v>
      </c>
      <c r="H140" s="41">
        <f t="shared" si="11"/>
        <v>3650547</v>
      </c>
    </row>
    <row r="141" spans="1:10" ht="15" customHeight="1" outlineLevel="2">
      <c r="A141" s="130"/>
      <c r="B141" s="129" t="s">
        <v>855</v>
      </c>
      <c r="C141" s="128">
        <v>2350547</v>
      </c>
      <c r="D141" s="128">
        <f>C141</f>
        <v>2350547</v>
      </c>
      <c r="E141" s="128">
        <f>D141</f>
        <v>2350547</v>
      </c>
      <c r="H141" s="41">
        <f t="shared" si="11"/>
        <v>2350547</v>
      </c>
    </row>
    <row r="142" spans="1:10" ht="15" customHeight="1" outlineLevel="2">
      <c r="A142" s="130"/>
      <c r="B142" s="129" t="s">
        <v>860</v>
      </c>
      <c r="C142" s="128">
        <v>1300000</v>
      </c>
      <c r="D142" s="128">
        <f>C142</f>
        <v>1300000</v>
      </c>
      <c r="E142" s="128">
        <f>D142</f>
        <v>1300000</v>
      </c>
      <c r="H142" s="41">
        <f t="shared" si="11"/>
        <v>1300000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96" t="s">
        <v>581</v>
      </c>
      <c r="B152" s="197"/>
      <c r="C152" s="23">
        <f>C153+C163+C170</f>
        <v>1817445</v>
      </c>
      <c r="D152" s="23">
        <f>D153+D163+D170</f>
        <v>1817445</v>
      </c>
      <c r="E152" s="23">
        <f>E153+E163+E170</f>
        <v>1817445</v>
      </c>
      <c r="G152" s="39" t="s">
        <v>66</v>
      </c>
      <c r="H152" s="41">
        <f t="shared" si="11"/>
        <v>1817445</v>
      </c>
      <c r="I152" s="42"/>
      <c r="J152" s="40" t="b">
        <f>AND(H152=I152)</f>
        <v>0</v>
      </c>
    </row>
    <row r="153" spans="1:10">
      <c r="A153" s="194" t="s">
        <v>208</v>
      </c>
      <c r="B153" s="195"/>
      <c r="C153" s="21">
        <f>C154+C157+C160</f>
        <v>1817445</v>
      </c>
      <c r="D153" s="21">
        <f>D154+D157+D160</f>
        <v>1817445</v>
      </c>
      <c r="E153" s="21">
        <f>E154+E157+E160</f>
        <v>1817445</v>
      </c>
      <c r="G153" s="39" t="s">
        <v>585</v>
      </c>
      <c r="H153" s="41">
        <f t="shared" si="11"/>
        <v>1817445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1792595</v>
      </c>
      <c r="D154" s="2">
        <f>D155+D156</f>
        <v>1792595</v>
      </c>
      <c r="E154" s="2">
        <f>E155+E156</f>
        <v>1792595</v>
      </c>
      <c r="H154" s="41">
        <f t="shared" si="11"/>
        <v>1792595</v>
      </c>
    </row>
    <row r="155" spans="1:10" ht="15" customHeight="1" outlineLevel="2">
      <c r="A155" s="130"/>
      <c r="B155" s="129" t="s">
        <v>855</v>
      </c>
      <c r="C155" s="128">
        <v>403595</v>
      </c>
      <c r="D155" s="128">
        <f>C155</f>
        <v>403595</v>
      </c>
      <c r="E155" s="128">
        <f>D155</f>
        <v>403595</v>
      </c>
      <c r="H155" s="41">
        <f t="shared" si="11"/>
        <v>403595</v>
      </c>
    </row>
    <row r="156" spans="1:10" ht="15" customHeight="1" outlineLevel="2">
      <c r="A156" s="130"/>
      <c r="B156" s="129" t="s">
        <v>860</v>
      </c>
      <c r="C156" s="128">
        <v>1389000</v>
      </c>
      <c r="D156" s="128">
        <f>C156</f>
        <v>1389000</v>
      </c>
      <c r="E156" s="128">
        <f>D156</f>
        <v>1389000</v>
      </c>
      <c r="H156" s="41">
        <f t="shared" si="11"/>
        <v>1389000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24850</v>
      </c>
      <c r="D157" s="2">
        <f>D158+D159</f>
        <v>24850</v>
      </c>
      <c r="E157" s="2">
        <f>E158+E159</f>
        <v>24850</v>
      </c>
      <c r="H157" s="41">
        <f t="shared" si="11"/>
        <v>24850</v>
      </c>
    </row>
    <row r="158" spans="1:10" ht="15" customHeight="1" outlineLevel="2">
      <c r="A158" s="130"/>
      <c r="B158" s="129" t="s">
        <v>855</v>
      </c>
      <c r="C158" s="128">
        <v>24850</v>
      </c>
      <c r="D158" s="128">
        <f>C158</f>
        <v>24850</v>
      </c>
      <c r="E158" s="128">
        <f>D158</f>
        <v>24850</v>
      </c>
      <c r="H158" s="41">
        <f t="shared" si="11"/>
        <v>24850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94" t="s">
        <v>212</v>
      </c>
      <c r="B163" s="19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94" t="s">
        <v>214</v>
      </c>
      <c r="B170" s="19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96" t="s">
        <v>582</v>
      </c>
      <c r="B177" s="197"/>
      <c r="C177" s="27">
        <f>C178</f>
        <v>1257000</v>
      </c>
      <c r="D177" s="27">
        <f>D178</f>
        <v>1257000</v>
      </c>
      <c r="E177" s="27">
        <f>E178</f>
        <v>1257000</v>
      </c>
      <c r="G177" s="39" t="s">
        <v>216</v>
      </c>
      <c r="H177" s="41">
        <f t="shared" si="11"/>
        <v>1257000</v>
      </c>
      <c r="I177" s="42"/>
      <c r="J177" s="40" t="b">
        <f>AND(H177=I177)</f>
        <v>0</v>
      </c>
    </row>
    <row r="178" spans="1:10">
      <c r="A178" s="194" t="s">
        <v>217</v>
      </c>
      <c r="B178" s="195"/>
      <c r="C178" s="21">
        <f>C179+C184+C188+C197+C200+C203+C215+C222+C228+C235+C238+C243+C250</f>
        <v>1257000</v>
      </c>
      <c r="D178" s="21">
        <f>D179+D184+D188+D197+D200+D203+D215+D222+D228+D235+D238+D243+D250</f>
        <v>1257000</v>
      </c>
      <c r="E178" s="21">
        <f>E179+E184+E188+E197+E200+E203+E215+E222+E228+E235+E238+E243+E250</f>
        <v>1257000</v>
      </c>
      <c r="G178" s="39" t="s">
        <v>587</v>
      </c>
      <c r="H178" s="41">
        <f t="shared" si="11"/>
        <v>1257000</v>
      </c>
      <c r="I178" s="42"/>
      <c r="J178" s="40" t="b">
        <f>AND(H178=I178)</f>
        <v>0</v>
      </c>
    </row>
    <row r="179" spans="1:10" outlineLevel="1">
      <c r="A179" s="191" t="s">
        <v>849</v>
      </c>
      <c r="B179" s="192"/>
      <c r="C179" s="2">
        <f>C180+C182</f>
        <v>5</v>
      </c>
      <c r="D179" s="2">
        <f>D180+D182</f>
        <v>5</v>
      </c>
      <c r="E179" s="2">
        <f>E180+E182</f>
        <v>5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5</v>
      </c>
      <c r="D182" s="128">
        <f>D183</f>
        <v>5</v>
      </c>
      <c r="E182" s="128">
        <f>E183</f>
        <v>5</v>
      </c>
    </row>
    <row r="183" spans="1:10" outlineLevel="2">
      <c r="A183" s="90"/>
      <c r="B183" s="89" t="s">
        <v>855</v>
      </c>
      <c r="C183" s="127">
        <v>5</v>
      </c>
      <c r="D183" s="127">
        <f>C183</f>
        <v>5</v>
      </c>
      <c r="E183" s="127">
        <f>D183</f>
        <v>5</v>
      </c>
    </row>
    <row r="184" spans="1:10" outlineLevel="1">
      <c r="A184" s="191" t="s">
        <v>848</v>
      </c>
      <c r="B184" s="192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91" t="s">
        <v>846</v>
      </c>
      <c r="B188" s="19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91" t="s">
        <v>843</v>
      </c>
      <c r="B197" s="19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91" t="s">
        <v>842</v>
      </c>
      <c r="B200" s="192"/>
      <c r="C200" s="2">
        <f>SUM(C201)</f>
        <v>120459</v>
      </c>
      <c r="D200" s="2">
        <f>SUM(D201)</f>
        <v>120459</v>
      </c>
      <c r="E200" s="2">
        <f>SUM(E201)</f>
        <v>120459</v>
      </c>
    </row>
    <row r="201" spans="1:5" outlineLevel="2">
      <c r="A201" s="130">
        <v>3</v>
      </c>
      <c r="B201" s="129" t="s">
        <v>857</v>
      </c>
      <c r="C201" s="128">
        <f>C202</f>
        <v>120459</v>
      </c>
      <c r="D201" s="128">
        <f>D202</f>
        <v>120459</v>
      </c>
      <c r="E201" s="128">
        <f>E202</f>
        <v>120459</v>
      </c>
    </row>
    <row r="202" spans="1:5" outlineLevel="3">
      <c r="A202" s="90"/>
      <c r="B202" s="89" t="s">
        <v>855</v>
      </c>
      <c r="C202" s="127">
        <v>120459</v>
      </c>
      <c r="D202" s="127">
        <f>C202</f>
        <v>120459</v>
      </c>
      <c r="E202" s="127">
        <f>D202</f>
        <v>120459</v>
      </c>
    </row>
    <row r="203" spans="1:5" outlineLevel="1">
      <c r="A203" s="191" t="s">
        <v>841</v>
      </c>
      <c r="B203" s="192"/>
      <c r="C203" s="2">
        <f>C204+C211+C213+C207</f>
        <v>35248</v>
      </c>
      <c r="D203" s="2">
        <f>D204+D211+D213+D207</f>
        <v>35248</v>
      </c>
      <c r="E203" s="2">
        <f>E204+E211+E213+E207</f>
        <v>35248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35248</v>
      </c>
      <c r="D207" s="128">
        <f>D209+D208+D210</f>
        <v>35248</v>
      </c>
      <c r="E207" s="128">
        <f>E209+E208+E210</f>
        <v>35248</v>
      </c>
    </row>
    <row r="208" spans="1:5" outlineLevel="3">
      <c r="A208" s="90"/>
      <c r="B208" s="89" t="s">
        <v>855</v>
      </c>
      <c r="C208" s="127">
        <v>35248</v>
      </c>
      <c r="D208" s="127">
        <f t="shared" ref="D208:E210" si="15">C208</f>
        <v>35248</v>
      </c>
      <c r="E208" s="127">
        <f t="shared" si="15"/>
        <v>35248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91" t="s">
        <v>836</v>
      </c>
      <c r="B215" s="192"/>
      <c r="C215" s="2">
        <f>C220++C216</f>
        <v>139689</v>
      </c>
      <c r="D215" s="2">
        <f>D220++D216</f>
        <v>139689</v>
      </c>
      <c r="E215" s="2">
        <f>E220++E216</f>
        <v>139689</v>
      </c>
    </row>
    <row r="216" spans="1:5" outlineLevel="2">
      <c r="A216" s="130">
        <v>2</v>
      </c>
      <c r="B216" s="129" t="s">
        <v>856</v>
      </c>
      <c r="C216" s="128">
        <f>C219+C218+C217</f>
        <v>139689</v>
      </c>
      <c r="D216" s="128">
        <f>D219+D218+D217</f>
        <v>139689</v>
      </c>
      <c r="E216" s="128">
        <f>E219+E218+E217</f>
        <v>139689</v>
      </c>
    </row>
    <row r="217" spans="1:5" outlineLevel="3">
      <c r="A217" s="90"/>
      <c r="B217" s="89" t="s">
        <v>855</v>
      </c>
      <c r="C217" s="127">
        <v>139689</v>
      </c>
      <c r="D217" s="127">
        <f t="shared" ref="D217:E219" si="16">C217</f>
        <v>139689</v>
      </c>
      <c r="E217" s="127">
        <f t="shared" si="16"/>
        <v>139689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91" t="s">
        <v>834</v>
      </c>
      <c r="B222" s="192"/>
      <c r="C222" s="2">
        <f>C223</f>
        <v>23834</v>
      </c>
      <c r="D222" s="2">
        <f>D223</f>
        <v>23834</v>
      </c>
      <c r="E222" s="2">
        <f>E223</f>
        <v>23834</v>
      </c>
    </row>
    <row r="223" spans="1:5" outlineLevel="2">
      <c r="A223" s="130">
        <v>2</v>
      </c>
      <c r="B223" s="129" t="s">
        <v>856</v>
      </c>
      <c r="C223" s="128">
        <f>C225+C226+C227+C224</f>
        <v>23834</v>
      </c>
      <c r="D223" s="128">
        <f>D225+D226+D227+D224</f>
        <v>23834</v>
      </c>
      <c r="E223" s="128">
        <f>E225+E226+E227+E224</f>
        <v>23834</v>
      </c>
    </row>
    <row r="224" spans="1:5" outlineLevel="3">
      <c r="A224" s="90"/>
      <c r="B224" s="89" t="s">
        <v>855</v>
      </c>
      <c r="C224" s="127">
        <v>23834</v>
      </c>
      <c r="D224" s="127">
        <f>C224</f>
        <v>23834</v>
      </c>
      <c r="E224" s="127">
        <f>D224</f>
        <v>23834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91" t="s">
        <v>830</v>
      </c>
      <c r="B228" s="192"/>
      <c r="C228" s="2">
        <f>C229+C233</f>
        <v>573255</v>
      </c>
      <c r="D228" s="2">
        <f>D229+D233</f>
        <v>573255</v>
      </c>
      <c r="E228" s="2">
        <f>E229+E233</f>
        <v>573255</v>
      </c>
    </row>
    <row r="229" spans="1:5" outlineLevel="2">
      <c r="A229" s="130">
        <v>2</v>
      </c>
      <c r="B229" s="129" t="s">
        <v>856</v>
      </c>
      <c r="C229" s="128">
        <f>C231+C232+C230</f>
        <v>573255</v>
      </c>
      <c r="D229" s="128">
        <f>D231+D232+D230</f>
        <v>573255</v>
      </c>
      <c r="E229" s="128">
        <f>E231+E232+E230</f>
        <v>573255</v>
      </c>
    </row>
    <row r="230" spans="1:5" outlineLevel="3">
      <c r="A230" s="90"/>
      <c r="B230" s="89" t="s">
        <v>855</v>
      </c>
      <c r="C230" s="127">
        <v>573255</v>
      </c>
      <c r="D230" s="127">
        <f t="shared" ref="D230:E232" si="18">C230</f>
        <v>573255</v>
      </c>
      <c r="E230" s="127">
        <f t="shared" si="18"/>
        <v>573255</v>
      </c>
    </row>
    <row r="231" spans="1:5" outlineLevel="3">
      <c r="A231" s="90"/>
      <c r="B231" s="89" t="s">
        <v>829</v>
      </c>
      <c r="C231" s="127">
        <v>0</v>
      </c>
      <c r="D231" s="127">
        <f t="shared" si="18"/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91" t="s">
        <v>828</v>
      </c>
      <c r="B235" s="19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91" t="s">
        <v>826</v>
      </c>
      <c r="B238" s="192"/>
      <c r="C238" s="2">
        <f>C239</f>
        <v>348622</v>
      </c>
      <c r="D238" s="2">
        <f>D239</f>
        <v>348622</v>
      </c>
      <c r="E238" s="2">
        <f>E239</f>
        <v>348622</v>
      </c>
    </row>
    <row r="239" spans="1:5" outlineLevel="2">
      <c r="A239" s="130">
        <v>2</v>
      </c>
      <c r="B239" s="129" t="s">
        <v>856</v>
      </c>
      <c r="C239" s="128">
        <f>C241+C242+C240</f>
        <v>348622</v>
      </c>
      <c r="D239" s="128">
        <f>D241+D242+D240</f>
        <v>348622</v>
      </c>
      <c r="E239" s="128">
        <f>E241+E242+E240</f>
        <v>348622</v>
      </c>
    </row>
    <row r="240" spans="1:5" outlineLevel="3">
      <c r="A240" s="90"/>
      <c r="B240" s="89" t="s">
        <v>855</v>
      </c>
      <c r="C240" s="127">
        <v>348622</v>
      </c>
      <c r="D240" s="127">
        <f t="shared" ref="D240:E242" si="19">C240</f>
        <v>348622</v>
      </c>
      <c r="E240" s="127">
        <f t="shared" si="19"/>
        <v>348622</v>
      </c>
    </row>
    <row r="241" spans="1:10" outlineLevel="3">
      <c r="A241" s="90"/>
      <c r="B241" s="89" t="s">
        <v>825</v>
      </c>
      <c r="C241" s="127"/>
      <c r="D241" s="127">
        <f t="shared" si="19"/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91" t="s">
        <v>823</v>
      </c>
      <c r="B243" s="19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91" t="s">
        <v>817</v>
      </c>
      <c r="B250" s="192"/>
      <c r="C250" s="2">
        <f>C251+C252</f>
        <v>15888</v>
      </c>
      <c r="D250" s="2">
        <f>D251+D252</f>
        <v>15888</v>
      </c>
      <c r="E250" s="2">
        <f>E251+E252</f>
        <v>15888</v>
      </c>
    </row>
    <row r="251" spans="1:10" outlineLevel="3">
      <c r="A251" s="90"/>
      <c r="B251" s="89" t="s">
        <v>855</v>
      </c>
      <c r="C251" s="127">
        <v>15888</v>
      </c>
      <c r="D251" s="127">
        <f>C251</f>
        <v>15888</v>
      </c>
      <c r="E251" s="127">
        <f>D251</f>
        <v>15888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93" t="s">
        <v>67</v>
      </c>
      <c r="B256" s="193"/>
      <c r="C256" s="193"/>
      <c r="D256" s="140" t="s">
        <v>853</v>
      </c>
      <c r="E256" s="140" t="s">
        <v>852</v>
      </c>
      <c r="G256" s="47" t="s">
        <v>589</v>
      </c>
      <c r="H256" s="48">
        <f>C257+C559</f>
        <v>59990000</v>
      </c>
      <c r="I256" s="49"/>
      <c r="J256" s="50" t="b">
        <f>AND(H256=I256)</f>
        <v>0</v>
      </c>
    </row>
    <row r="257" spans="1:10">
      <c r="A257" s="185" t="s">
        <v>60</v>
      </c>
      <c r="B257" s="186"/>
      <c r="C257" s="37">
        <f t="shared" ref="C257" si="21">C258+C550</f>
        <v>33122000</v>
      </c>
      <c r="D257" s="37">
        <f t="shared" ref="D257" si="22">D258+D550</f>
        <v>33121000</v>
      </c>
      <c r="E257" s="37">
        <f t="shared" ref="E257" si="23">E258+E550</f>
        <v>33121000</v>
      </c>
      <c r="G257" s="39" t="s">
        <v>60</v>
      </c>
      <c r="H257" s="41">
        <f>C257</f>
        <v>33122000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 t="shared" ref="C258:E258" si="24">C259+C339+C483+C547</f>
        <v>31213000</v>
      </c>
      <c r="D258" s="36">
        <f t="shared" si="24"/>
        <v>31212000</v>
      </c>
      <c r="E258" s="36">
        <f t="shared" si="24"/>
        <v>31212000</v>
      </c>
      <c r="G258" s="39" t="s">
        <v>57</v>
      </c>
      <c r="H258" s="41">
        <f t="shared" ref="H258:H321" si="25">C258</f>
        <v>31213000</v>
      </c>
      <c r="I258" s="42"/>
      <c r="J258" s="40" t="b">
        <f>AND(H258=I258)</f>
        <v>0</v>
      </c>
    </row>
    <row r="259" spans="1:10">
      <c r="A259" s="179" t="s">
        <v>267</v>
      </c>
      <c r="B259" s="180"/>
      <c r="C259" s="33">
        <f>C260+C263+C314</f>
        <v>19119559</v>
      </c>
      <c r="D259" s="33">
        <f>D260+D263+D314</f>
        <v>19119559</v>
      </c>
      <c r="E259" s="33">
        <f>E260+E263+E314</f>
        <v>19119559</v>
      </c>
      <c r="G259" s="39" t="s">
        <v>590</v>
      </c>
      <c r="H259" s="41">
        <f t="shared" si="25"/>
        <v>19119559</v>
      </c>
      <c r="I259" s="42"/>
      <c r="J259" s="40" t="b">
        <f>AND(H259=I259)</f>
        <v>0</v>
      </c>
    </row>
    <row r="260" spans="1:10" outlineLevel="1">
      <c r="A260" s="183" t="s">
        <v>268</v>
      </c>
      <c r="B260" s="184"/>
      <c r="C260" s="32">
        <f>SUM(C261:C262)</f>
        <v>41000</v>
      </c>
      <c r="D260" s="32">
        <f>SUM(D261:D262)</f>
        <v>41000</v>
      </c>
      <c r="E260" s="32">
        <f>SUM(E261:E262)</f>
        <v>41000</v>
      </c>
      <c r="H260" s="41">
        <f t="shared" si="25"/>
        <v>41000</v>
      </c>
    </row>
    <row r="261" spans="1:10" outlineLevel="2">
      <c r="A261" s="7">
        <v>1100</v>
      </c>
      <c r="B261" s="4" t="s">
        <v>32</v>
      </c>
      <c r="C261" s="5">
        <v>35000</v>
      </c>
      <c r="D261" s="5">
        <f>C261</f>
        <v>35000</v>
      </c>
      <c r="E261" s="5">
        <f>D261</f>
        <v>35000</v>
      </c>
      <c r="H261" s="41">
        <f t="shared" si="25"/>
        <v>35000</v>
      </c>
    </row>
    <row r="262" spans="1:10" outlineLevel="2">
      <c r="A262" s="6">
        <v>1100</v>
      </c>
      <c r="B262" s="4" t="s">
        <v>33</v>
      </c>
      <c r="C262" s="5">
        <v>6000</v>
      </c>
      <c r="D262" s="5">
        <f>C262</f>
        <v>6000</v>
      </c>
      <c r="E262" s="5">
        <f>D262</f>
        <v>6000</v>
      </c>
      <c r="H262" s="41">
        <f t="shared" si="25"/>
        <v>6000</v>
      </c>
    </row>
    <row r="263" spans="1:10" outlineLevel="1">
      <c r="A263" s="183" t="s">
        <v>269</v>
      </c>
      <c r="B263" s="184"/>
      <c r="C263" s="32">
        <f>C264+C265+C289+C296+C298+C302+C305+C308+C313</f>
        <v>19032559</v>
      </c>
      <c r="D263" s="32">
        <f>D264+D265+D289+D296+D298+D302+D305+D308+D313</f>
        <v>19032559</v>
      </c>
      <c r="E263" s="32">
        <f>E264+E265+E289+E296+E298+E302+E305+E308+E313</f>
        <v>19032559</v>
      </c>
      <c r="H263" s="41">
        <f t="shared" si="25"/>
        <v>19032559</v>
      </c>
    </row>
    <row r="264" spans="1:10" outlineLevel="2">
      <c r="A264" s="6">
        <v>1101</v>
      </c>
      <c r="B264" s="4" t="s">
        <v>34</v>
      </c>
      <c r="C264" s="5">
        <v>6779515</v>
      </c>
      <c r="D264" s="5">
        <f>C264</f>
        <v>6779515</v>
      </c>
      <c r="E264" s="5">
        <f>D264</f>
        <v>6779515</v>
      </c>
      <c r="H264" s="41">
        <f t="shared" si="25"/>
        <v>6779515</v>
      </c>
    </row>
    <row r="265" spans="1:10" outlineLevel="2">
      <c r="A265" s="6">
        <v>1101</v>
      </c>
      <c r="B265" s="4" t="s">
        <v>35</v>
      </c>
      <c r="C265" s="5">
        <f>SUM(C266:C288)</f>
        <v>8072769</v>
      </c>
      <c r="D265" s="5">
        <f>SUM(D266:D288)</f>
        <v>8072769</v>
      </c>
      <c r="E265" s="5">
        <f>SUM(E266:E288)</f>
        <v>8072769</v>
      </c>
      <c r="H265" s="41">
        <f t="shared" si="25"/>
        <v>8072769</v>
      </c>
    </row>
    <row r="266" spans="1:10" outlineLevel="3">
      <c r="A266" s="29"/>
      <c r="B266" s="28" t="s">
        <v>218</v>
      </c>
      <c r="C266" s="30">
        <v>346977</v>
      </c>
      <c r="D266" s="30">
        <f>C266</f>
        <v>346977</v>
      </c>
      <c r="E266" s="30">
        <f>D266</f>
        <v>346977</v>
      </c>
      <c r="H266" s="41">
        <f t="shared" si="25"/>
        <v>346977</v>
      </c>
    </row>
    <row r="267" spans="1:10" outlineLevel="3">
      <c r="A267" s="29"/>
      <c r="B267" s="28" t="s">
        <v>219</v>
      </c>
      <c r="C267" s="30">
        <v>1276429</v>
      </c>
      <c r="D267" s="30">
        <f t="shared" ref="D267:E282" si="26">C267</f>
        <v>1276429</v>
      </c>
      <c r="E267" s="30">
        <f t="shared" si="26"/>
        <v>1276429</v>
      </c>
      <c r="H267" s="41">
        <f t="shared" si="25"/>
        <v>1276429</v>
      </c>
    </row>
    <row r="268" spans="1:10" outlineLevel="3">
      <c r="A268" s="29"/>
      <c r="B268" s="28" t="s">
        <v>220</v>
      </c>
      <c r="C268" s="30">
        <v>1229844</v>
      </c>
      <c r="D268" s="30">
        <f t="shared" si="26"/>
        <v>1229844</v>
      </c>
      <c r="E268" s="30">
        <f t="shared" si="26"/>
        <v>1229844</v>
      </c>
      <c r="H268" s="41">
        <f t="shared" si="25"/>
        <v>1229844</v>
      </c>
    </row>
    <row r="269" spans="1:10" outlineLevel="3">
      <c r="A269" s="29"/>
      <c r="B269" s="28" t="s">
        <v>221</v>
      </c>
      <c r="C269" s="30">
        <v>22065</v>
      </c>
      <c r="D269" s="30">
        <f t="shared" si="26"/>
        <v>22065</v>
      </c>
      <c r="E269" s="30">
        <f t="shared" si="26"/>
        <v>22065</v>
      </c>
      <c r="H269" s="41">
        <f t="shared" si="25"/>
        <v>22065</v>
      </c>
    </row>
    <row r="270" spans="1:10" outlineLevel="3">
      <c r="A270" s="29"/>
      <c r="B270" s="28" t="s">
        <v>222</v>
      </c>
      <c r="C270" s="30">
        <v>134769</v>
      </c>
      <c r="D270" s="30">
        <f t="shared" si="26"/>
        <v>134769</v>
      </c>
      <c r="E270" s="30">
        <f t="shared" si="26"/>
        <v>134769</v>
      </c>
      <c r="H270" s="41">
        <f t="shared" si="25"/>
        <v>134769</v>
      </c>
    </row>
    <row r="271" spans="1:10" outlineLevel="3">
      <c r="A271" s="29"/>
      <c r="B271" s="28" t="s">
        <v>223</v>
      </c>
      <c r="C271" s="30">
        <v>386886</v>
      </c>
      <c r="D271" s="30">
        <f t="shared" si="26"/>
        <v>386886</v>
      </c>
      <c r="E271" s="30">
        <f t="shared" si="26"/>
        <v>386886</v>
      </c>
      <c r="H271" s="41">
        <f t="shared" si="25"/>
        <v>386886</v>
      </c>
    </row>
    <row r="272" spans="1:10" outlineLevel="3">
      <c r="A272" s="29"/>
      <c r="B272" s="28" t="s">
        <v>224</v>
      </c>
      <c r="C272" s="30">
        <v>14260</v>
      </c>
      <c r="D272" s="30">
        <f t="shared" si="26"/>
        <v>14260</v>
      </c>
      <c r="E272" s="30">
        <f t="shared" si="26"/>
        <v>14260</v>
      </c>
      <c r="H272" s="41">
        <f t="shared" si="25"/>
        <v>14260</v>
      </c>
    </row>
    <row r="273" spans="1:8" outlineLevel="3">
      <c r="A273" s="29"/>
      <c r="B273" s="28" t="s">
        <v>225</v>
      </c>
      <c r="C273" s="30">
        <v>10788</v>
      </c>
      <c r="D273" s="30">
        <f t="shared" si="26"/>
        <v>10788</v>
      </c>
      <c r="E273" s="30">
        <f t="shared" si="26"/>
        <v>10788</v>
      </c>
      <c r="H273" s="41">
        <f t="shared" si="25"/>
        <v>10788</v>
      </c>
    </row>
    <row r="274" spans="1:8" outlineLevel="3">
      <c r="A274" s="29"/>
      <c r="B274" s="28" t="s">
        <v>226</v>
      </c>
      <c r="C274" s="30"/>
      <c r="D274" s="30">
        <f t="shared" si="26"/>
        <v>0</v>
      </c>
      <c r="E274" s="30">
        <f t="shared" si="26"/>
        <v>0</v>
      </c>
      <c r="H274" s="41">
        <f t="shared" si="25"/>
        <v>0</v>
      </c>
    </row>
    <row r="275" spans="1:8" outlineLevel="3">
      <c r="A275" s="29"/>
      <c r="B275" s="28" t="s">
        <v>227</v>
      </c>
      <c r="C275" s="30">
        <v>39624</v>
      </c>
      <c r="D275" s="30">
        <f t="shared" si="26"/>
        <v>39624</v>
      </c>
      <c r="E275" s="30">
        <f t="shared" si="26"/>
        <v>39624</v>
      </c>
      <c r="H275" s="41">
        <f t="shared" si="25"/>
        <v>39624</v>
      </c>
    </row>
    <row r="276" spans="1:8" outlineLevel="3">
      <c r="A276" s="29"/>
      <c r="B276" s="28" t="s">
        <v>228</v>
      </c>
      <c r="C276" s="30">
        <v>17462</v>
      </c>
      <c r="D276" s="30">
        <f t="shared" si="26"/>
        <v>17462</v>
      </c>
      <c r="E276" s="30">
        <f t="shared" si="26"/>
        <v>17462</v>
      </c>
      <c r="H276" s="41">
        <f t="shared" si="25"/>
        <v>17462</v>
      </c>
    </row>
    <row r="277" spans="1:8" outlineLevel="3">
      <c r="A277" s="29"/>
      <c r="B277" s="28" t="s">
        <v>229</v>
      </c>
      <c r="C277" s="30">
        <v>15282</v>
      </c>
      <c r="D277" s="30">
        <f t="shared" si="26"/>
        <v>15282</v>
      </c>
      <c r="E277" s="30">
        <f t="shared" si="26"/>
        <v>15282</v>
      </c>
      <c r="H277" s="41">
        <f t="shared" si="25"/>
        <v>15282</v>
      </c>
    </row>
    <row r="278" spans="1:8" outlineLevel="3">
      <c r="A278" s="29"/>
      <c r="B278" s="28" t="s">
        <v>230</v>
      </c>
      <c r="C278" s="30">
        <v>9672</v>
      </c>
      <c r="D278" s="30">
        <f t="shared" si="26"/>
        <v>9672</v>
      </c>
      <c r="E278" s="30">
        <f t="shared" si="26"/>
        <v>9672</v>
      </c>
      <c r="H278" s="41">
        <f t="shared" si="25"/>
        <v>9672</v>
      </c>
    </row>
    <row r="279" spans="1:8" outlineLevel="3">
      <c r="A279" s="29"/>
      <c r="B279" s="28" t="s">
        <v>231</v>
      </c>
      <c r="C279" s="30"/>
      <c r="D279" s="30">
        <f t="shared" si="26"/>
        <v>0</v>
      </c>
      <c r="E279" s="30">
        <f t="shared" si="26"/>
        <v>0</v>
      </c>
      <c r="H279" s="41">
        <f t="shared" si="25"/>
        <v>0</v>
      </c>
    </row>
    <row r="280" spans="1:8" outlineLevel="3">
      <c r="A280" s="29"/>
      <c r="B280" s="28" t="s">
        <v>232</v>
      </c>
      <c r="C280" s="30">
        <v>34115</v>
      </c>
      <c r="D280" s="30">
        <f t="shared" si="26"/>
        <v>34115</v>
      </c>
      <c r="E280" s="30">
        <f t="shared" si="26"/>
        <v>34115</v>
      </c>
      <c r="H280" s="41">
        <f t="shared" si="25"/>
        <v>34115</v>
      </c>
    </row>
    <row r="281" spans="1:8" outlineLevel="3">
      <c r="A281" s="29"/>
      <c r="B281" s="28" t="s">
        <v>233</v>
      </c>
      <c r="C281" s="30">
        <v>420</v>
      </c>
      <c r="D281" s="30">
        <f t="shared" si="26"/>
        <v>420</v>
      </c>
      <c r="E281" s="30">
        <f t="shared" si="26"/>
        <v>420</v>
      </c>
      <c r="H281" s="41">
        <f t="shared" si="25"/>
        <v>420</v>
      </c>
    </row>
    <row r="282" spans="1:8" outlineLevel="3">
      <c r="A282" s="29"/>
      <c r="B282" s="28" t="s">
        <v>234</v>
      </c>
      <c r="C282" s="30">
        <v>104</v>
      </c>
      <c r="D282" s="30">
        <f t="shared" si="26"/>
        <v>104</v>
      </c>
      <c r="E282" s="30">
        <f t="shared" si="26"/>
        <v>104</v>
      </c>
      <c r="H282" s="41">
        <f t="shared" si="25"/>
        <v>104</v>
      </c>
    </row>
    <row r="283" spans="1:8" outlineLevel="3">
      <c r="A283" s="29"/>
      <c r="B283" s="28" t="s">
        <v>235</v>
      </c>
      <c r="C283" s="30">
        <v>1011</v>
      </c>
      <c r="D283" s="30">
        <f t="shared" ref="D283:E288" si="27">C283</f>
        <v>1011</v>
      </c>
      <c r="E283" s="30">
        <f t="shared" si="27"/>
        <v>1011</v>
      </c>
      <c r="H283" s="41">
        <f t="shared" si="25"/>
        <v>1011</v>
      </c>
    </row>
    <row r="284" spans="1:8" outlineLevel="3">
      <c r="A284" s="29"/>
      <c r="B284" s="28" t="s">
        <v>236</v>
      </c>
      <c r="C284" s="30"/>
      <c r="D284" s="30">
        <f t="shared" si="27"/>
        <v>0</v>
      </c>
      <c r="E284" s="30">
        <f t="shared" si="27"/>
        <v>0</v>
      </c>
      <c r="H284" s="41">
        <f t="shared" si="25"/>
        <v>0</v>
      </c>
    </row>
    <row r="285" spans="1:8" outlineLevel="3">
      <c r="A285" s="29"/>
      <c r="B285" s="28" t="s">
        <v>237</v>
      </c>
      <c r="C285" s="30"/>
      <c r="D285" s="30">
        <f t="shared" si="27"/>
        <v>0</v>
      </c>
      <c r="E285" s="30">
        <f t="shared" si="27"/>
        <v>0</v>
      </c>
      <c r="H285" s="41">
        <f t="shared" si="25"/>
        <v>0</v>
      </c>
    </row>
    <row r="286" spans="1:8" outlineLevel="3">
      <c r="A286" s="29"/>
      <c r="B286" s="28" t="s">
        <v>238</v>
      </c>
      <c r="C286" s="30">
        <v>4119181</v>
      </c>
      <c r="D286" s="30">
        <f t="shared" si="27"/>
        <v>4119181</v>
      </c>
      <c r="E286" s="30">
        <f t="shared" si="27"/>
        <v>4119181</v>
      </c>
      <c r="H286" s="41">
        <f t="shared" si="25"/>
        <v>4119181</v>
      </c>
    </row>
    <row r="287" spans="1:8" outlineLevel="3">
      <c r="A287" s="29"/>
      <c r="B287" s="28" t="s">
        <v>239</v>
      </c>
      <c r="C287" s="30">
        <v>413880</v>
      </c>
      <c r="D287" s="30">
        <f t="shared" si="27"/>
        <v>413880</v>
      </c>
      <c r="E287" s="30">
        <f t="shared" si="27"/>
        <v>413880</v>
      </c>
      <c r="H287" s="41">
        <f t="shared" si="25"/>
        <v>413880</v>
      </c>
    </row>
    <row r="288" spans="1:8" outlineLevel="3">
      <c r="A288" s="29"/>
      <c r="B288" s="28" t="s">
        <v>240</v>
      </c>
      <c r="C288" s="30"/>
      <c r="D288" s="30">
        <f t="shared" si="27"/>
        <v>0</v>
      </c>
      <c r="E288" s="30">
        <f t="shared" si="27"/>
        <v>0</v>
      </c>
      <c r="H288" s="41">
        <f t="shared" si="25"/>
        <v>0</v>
      </c>
    </row>
    <row r="289" spans="1:8" outlineLevel="2">
      <c r="A289" s="6">
        <v>1101</v>
      </c>
      <c r="B289" s="4" t="s">
        <v>36</v>
      </c>
      <c r="C289" s="5">
        <f>SUM(C290:C295)</f>
        <v>228145</v>
      </c>
      <c r="D289" s="5">
        <f>SUM(D290:D295)</f>
        <v>228145</v>
      </c>
      <c r="E289" s="5">
        <f>SUM(E290:E295)</f>
        <v>228145</v>
      </c>
      <c r="H289" s="41">
        <f t="shared" si="25"/>
        <v>228145</v>
      </c>
    </row>
    <row r="290" spans="1:8" outlineLevel="3">
      <c r="A290" s="29"/>
      <c r="B290" s="28" t="s">
        <v>241</v>
      </c>
      <c r="C290" s="30">
        <v>143090</v>
      </c>
      <c r="D290" s="30">
        <f>C290</f>
        <v>143090</v>
      </c>
      <c r="E290" s="30">
        <f>D290</f>
        <v>143090</v>
      </c>
      <c r="H290" s="41">
        <f t="shared" si="25"/>
        <v>143090</v>
      </c>
    </row>
    <row r="291" spans="1:8" outlineLevel="3">
      <c r="A291" s="29"/>
      <c r="B291" s="28" t="s">
        <v>242</v>
      </c>
      <c r="C291" s="30"/>
      <c r="D291" s="30">
        <f t="shared" ref="D291:E295" si="28">C291</f>
        <v>0</v>
      </c>
      <c r="E291" s="30">
        <f t="shared" si="28"/>
        <v>0</v>
      </c>
      <c r="H291" s="41">
        <f t="shared" si="25"/>
        <v>0</v>
      </c>
    </row>
    <row r="292" spans="1:8" outlineLevel="3">
      <c r="A292" s="29"/>
      <c r="B292" s="28" t="s">
        <v>243</v>
      </c>
      <c r="C292" s="30">
        <v>37585</v>
      </c>
      <c r="D292" s="30">
        <f t="shared" si="28"/>
        <v>37585</v>
      </c>
      <c r="E292" s="30">
        <f t="shared" si="28"/>
        <v>37585</v>
      </c>
      <c r="H292" s="41">
        <f t="shared" si="25"/>
        <v>37585</v>
      </c>
    </row>
    <row r="293" spans="1:8" outlineLevel="3">
      <c r="A293" s="29"/>
      <c r="B293" s="28" t="s">
        <v>244</v>
      </c>
      <c r="C293" s="30">
        <v>12590</v>
      </c>
      <c r="D293" s="30">
        <f t="shared" si="28"/>
        <v>12590</v>
      </c>
      <c r="E293" s="30">
        <f t="shared" si="28"/>
        <v>12590</v>
      </c>
      <c r="H293" s="41">
        <f t="shared" si="25"/>
        <v>12590</v>
      </c>
    </row>
    <row r="294" spans="1:8" outlineLevel="3">
      <c r="A294" s="29"/>
      <c r="B294" s="28" t="s">
        <v>245</v>
      </c>
      <c r="C294" s="30"/>
      <c r="D294" s="30">
        <f t="shared" si="28"/>
        <v>0</v>
      </c>
      <c r="E294" s="30">
        <f t="shared" si="28"/>
        <v>0</v>
      </c>
      <c r="H294" s="41">
        <f t="shared" si="25"/>
        <v>0</v>
      </c>
    </row>
    <row r="295" spans="1:8" outlineLevel="3">
      <c r="A295" s="29"/>
      <c r="B295" s="28" t="s">
        <v>246</v>
      </c>
      <c r="C295" s="30">
        <v>34880</v>
      </c>
      <c r="D295" s="30">
        <f t="shared" si="28"/>
        <v>34880</v>
      </c>
      <c r="E295" s="30">
        <f t="shared" si="28"/>
        <v>34880</v>
      </c>
      <c r="H295" s="41">
        <f t="shared" si="25"/>
        <v>34880</v>
      </c>
    </row>
    <row r="296" spans="1:8" outlineLevel="2">
      <c r="A296" s="6">
        <v>1101</v>
      </c>
      <c r="B296" s="4" t="s">
        <v>247</v>
      </c>
      <c r="C296" s="5">
        <f>SUM(C297)</f>
        <v>25000</v>
      </c>
      <c r="D296" s="5">
        <f>SUM(D297)</f>
        <v>25000</v>
      </c>
      <c r="E296" s="5">
        <f>SUM(E297)</f>
        <v>25000</v>
      </c>
      <c r="H296" s="41">
        <f t="shared" si="25"/>
        <v>25000</v>
      </c>
    </row>
    <row r="297" spans="1:8" outlineLevel="3">
      <c r="A297" s="29"/>
      <c r="B297" s="28" t="s">
        <v>111</v>
      </c>
      <c r="C297" s="30">
        <v>25000</v>
      </c>
      <c r="D297" s="30">
        <f>C297</f>
        <v>25000</v>
      </c>
      <c r="E297" s="30">
        <f>D297</f>
        <v>25000</v>
      </c>
      <c r="H297" s="41">
        <f t="shared" si="25"/>
        <v>25000</v>
      </c>
    </row>
    <row r="298" spans="1:8" outlineLevel="2">
      <c r="A298" s="6">
        <v>1101</v>
      </c>
      <c r="B298" s="4" t="s">
        <v>37</v>
      </c>
      <c r="C298" s="5">
        <f>SUM(C299:C301)</f>
        <v>704564</v>
      </c>
      <c r="D298" s="5">
        <f>SUM(D299:D301)</f>
        <v>704564</v>
      </c>
      <c r="E298" s="5">
        <f>SUM(E299:E301)</f>
        <v>704564</v>
      </c>
      <c r="H298" s="41">
        <f t="shared" si="25"/>
        <v>704564</v>
      </c>
    </row>
    <row r="299" spans="1:8" outlineLevel="3">
      <c r="A299" s="29"/>
      <c r="B299" s="28" t="s">
        <v>248</v>
      </c>
      <c r="C299" s="30">
        <v>220640</v>
      </c>
      <c r="D299" s="30">
        <f t="shared" ref="D299:E301" si="29">C299</f>
        <v>220640</v>
      </c>
      <c r="E299" s="30">
        <f t="shared" si="29"/>
        <v>220640</v>
      </c>
      <c r="H299" s="41">
        <f t="shared" si="25"/>
        <v>220640</v>
      </c>
    </row>
    <row r="300" spans="1:8" outlineLevel="3">
      <c r="A300" s="29"/>
      <c r="B300" s="28" t="s">
        <v>249</v>
      </c>
      <c r="C300" s="30">
        <v>483924</v>
      </c>
      <c r="D300" s="30">
        <f t="shared" si="29"/>
        <v>483924</v>
      </c>
      <c r="E300" s="30">
        <f t="shared" si="29"/>
        <v>483924</v>
      </c>
      <c r="H300" s="41">
        <f t="shared" si="25"/>
        <v>483924</v>
      </c>
    </row>
    <row r="301" spans="1:8" outlineLevel="3">
      <c r="A301" s="29"/>
      <c r="B301" s="28" t="s">
        <v>250</v>
      </c>
      <c r="C301" s="30"/>
      <c r="D301" s="30">
        <f t="shared" si="29"/>
        <v>0</v>
      </c>
      <c r="E301" s="30">
        <f t="shared" si="29"/>
        <v>0</v>
      </c>
      <c r="H301" s="41">
        <f t="shared" si="25"/>
        <v>0</v>
      </c>
    </row>
    <row r="302" spans="1:8" outlineLevel="2">
      <c r="A302" s="6">
        <v>1101</v>
      </c>
      <c r="B302" s="4" t="s">
        <v>251</v>
      </c>
      <c r="C302" s="5">
        <f>SUM(C303:C304)</f>
        <v>360000</v>
      </c>
      <c r="D302" s="5">
        <f>SUM(D303:D304)</f>
        <v>360000</v>
      </c>
      <c r="E302" s="5">
        <f>SUM(E303:E304)</f>
        <v>360000</v>
      </c>
      <c r="H302" s="41">
        <f t="shared" si="25"/>
        <v>360000</v>
      </c>
    </row>
    <row r="303" spans="1:8" outlineLevel="3">
      <c r="A303" s="29"/>
      <c r="B303" s="28" t="s">
        <v>252</v>
      </c>
      <c r="C303" s="30">
        <v>60000</v>
      </c>
      <c r="D303" s="30">
        <f>C303</f>
        <v>60000</v>
      </c>
      <c r="E303" s="30">
        <f>D303</f>
        <v>60000</v>
      </c>
      <c r="H303" s="41">
        <f t="shared" si="25"/>
        <v>60000</v>
      </c>
    </row>
    <row r="304" spans="1:8" outlineLevel="3">
      <c r="A304" s="29"/>
      <c r="B304" s="28" t="s">
        <v>253</v>
      </c>
      <c r="C304" s="30">
        <v>300000</v>
      </c>
      <c r="D304" s="30">
        <f>C304</f>
        <v>300000</v>
      </c>
      <c r="E304" s="30">
        <f>D304</f>
        <v>300000</v>
      </c>
      <c r="H304" s="41">
        <f t="shared" si="25"/>
        <v>300000</v>
      </c>
    </row>
    <row r="305" spans="1:8" outlineLevel="2">
      <c r="A305" s="6">
        <v>1101</v>
      </c>
      <c r="B305" s="4" t="s">
        <v>38</v>
      </c>
      <c r="C305" s="5">
        <f>SUM(C306:C307)</f>
        <v>190016</v>
      </c>
      <c r="D305" s="5">
        <f>SUM(D306:D307)</f>
        <v>190016</v>
      </c>
      <c r="E305" s="5">
        <f>SUM(E306:E307)</f>
        <v>190016</v>
      </c>
      <c r="H305" s="41">
        <f t="shared" si="25"/>
        <v>190016</v>
      </c>
    </row>
    <row r="306" spans="1:8" outlineLevel="3">
      <c r="A306" s="29"/>
      <c r="B306" s="28" t="s">
        <v>254</v>
      </c>
      <c r="C306" s="30">
        <v>140383</v>
      </c>
      <c r="D306" s="30">
        <f>C306</f>
        <v>140383</v>
      </c>
      <c r="E306" s="30">
        <f>D306</f>
        <v>140383</v>
      </c>
      <c r="H306" s="41">
        <f t="shared" si="25"/>
        <v>140383</v>
      </c>
    </row>
    <row r="307" spans="1:8" outlineLevel="3">
      <c r="A307" s="29"/>
      <c r="B307" s="28" t="s">
        <v>255</v>
      </c>
      <c r="C307" s="30">
        <v>49633</v>
      </c>
      <c r="D307" s="30">
        <f>C307</f>
        <v>49633</v>
      </c>
      <c r="E307" s="30">
        <f>D307</f>
        <v>49633</v>
      </c>
      <c r="H307" s="41">
        <f t="shared" si="25"/>
        <v>49633</v>
      </c>
    </row>
    <row r="308" spans="1:8" outlineLevel="2">
      <c r="A308" s="6">
        <v>1101</v>
      </c>
      <c r="B308" s="4" t="s">
        <v>39</v>
      </c>
      <c r="C308" s="5">
        <f>SUM(C309:C312)</f>
        <v>2672550</v>
      </c>
      <c r="D308" s="5">
        <f>SUM(D309:D312)</f>
        <v>2672550</v>
      </c>
      <c r="E308" s="5">
        <f>SUM(E309:E312)</f>
        <v>2672550</v>
      </c>
      <c r="H308" s="41">
        <f t="shared" si="25"/>
        <v>2672550</v>
      </c>
    </row>
    <row r="309" spans="1:8" outlineLevel="3">
      <c r="A309" s="29"/>
      <c r="B309" s="28" t="s">
        <v>256</v>
      </c>
      <c r="C309" s="30">
        <v>1909837</v>
      </c>
      <c r="D309" s="30">
        <f>C309</f>
        <v>1909837</v>
      </c>
      <c r="E309" s="30">
        <f>D309</f>
        <v>1909837</v>
      </c>
      <c r="H309" s="41">
        <f t="shared" si="25"/>
        <v>1909837</v>
      </c>
    </row>
    <row r="310" spans="1:8" outlineLevel="3">
      <c r="A310" s="29"/>
      <c r="B310" s="28" t="s">
        <v>257</v>
      </c>
      <c r="C310" s="30">
        <v>614883</v>
      </c>
      <c r="D310" s="30">
        <f t="shared" ref="D310:E312" si="30">C310</f>
        <v>614883</v>
      </c>
      <c r="E310" s="30">
        <f t="shared" si="30"/>
        <v>614883</v>
      </c>
      <c r="H310" s="41">
        <f t="shared" si="25"/>
        <v>614883</v>
      </c>
    </row>
    <row r="311" spans="1:8" outlineLevel="3">
      <c r="A311" s="29"/>
      <c r="B311" s="28" t="s">
        <v>258</v>
      </c>
      <c r="C311" s="30"/>
      <c r="D311" s="30">
        <f t="shared" si="30"/>
        <v>0</v>
      </c>
      <c r="E311" s="30">
        <f t="shared" si="30"/>
        <v>0</v>
      </c>
      <c r="H311" s="41">
        <f t="shared" si="25"/>
        <v>0</v>
      </c>
    </row>
    <row r="312" spans="1:8" outlineLevel="3">
      <c r="A312" s="29"/>
      <c r="B312" s="28" t="s">
        <v>259</v>
      </c>
      <c r="C312" s="30">
        <v>147830</v>
      </c>
      <c r="D312" s="30">
        <f t="shared" si="30"/>
        <v>147830</v>
      </c>
      <c r="E312" s="30">
        <f t="shared" si="30"/>
        <v>147830</v>
      </c>
      <c r="H312" s="41">
        <f t="shared" si="25"/>
        <v>147830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5"/>
        <v>0</v>
      </c>
    </row>
    <row r="314" spans="1:8" outlineLevel="1">
      <c r="A314" s="183" t="s">
        <v>601</v>
      </c>
      <c r="B314" s="184"/>
      <c r="C314" s="32">
        <f>C315+C325+C331+C336+C337+C338+C328</f>
        <v>46000</v>
      </c>
      <c r="D314" s="32">
        <f>D315+D325+D331+D336+D337+D338+D328</f>
        <v>46000</v>
      </c>
      <c r="E314" s="32">
        <f>E315+E325+E331+E336+E337+E338+E328</f>
        <v>46000</v>
      </c>
      <c r="H314" s="41">
        <f t="shared" si="25"/>
        <v>46000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5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5"/>
        <v>0</v>
      </c>
    </row>
    <row r="317" spans="1:8" outlineLevel="3">
      <c r="A317" s="29"/>
      <c r="B317" s="28" t="s">
        <v>218</v>
      </c>
      <c r="C317" s="30"/>
      <c r="D317" s="30">
        <f t="shared" ref="D317:E324" si="31">C317</f>
        <v>0</v>
      </c>
      <c r="E317" s="30">
        <f t="shared" si="31"/>
        <v>0</v>
      </c>
      <c r="H317" s="41">
        <f t="shared" si="25"/>
        <v>0</v>
      </c>
    </row>
    <row r="318" spans="1:8" outlineLevel="3">
      <c r="A318" s="29"/>
      <c r="B318" s="28" t="s">
        <v>261</v>
      </c>
      <c r="C318" s="30"/>
      <c r="D318" s="30">
        <f t="shared" si="31"/>
        <v>0</v>
      </c>
      <c r="E318" s="30">
        <f t="shared" si="31"/>
        <v>0</v>
      </c>
      <c r="H318" s="41">
        <f t="shared" si="25"/>
        <v>0</v>
      </c>
    </row>
    <row r="319" spans="1:8" outlineLevel="3">
      <c r="A319" s="29"/>
      <c r="B319" s="28" t="s">
        <v>248</v>
      </c>
      <c r="C319" s="30"/>
      <c r="D319" s="30">
        <f t="shared" si="31"/>
        <v>0</v>
      </c>
      <c r="E319" s="30">
        <f t="shared" si="31"/>
        <v>0</v>
      </c>
      <c r="H319" s="41">
        <f t="shared" si="25"/>
        <v>0</v>
      </c>
    </row>
    <row r="320" spans="1:8" outlineLevel="3">
      <c r="A320" s="29"/>
      <c r="B320" s="28" t="s">
        <v>262</v>
      </c>
      <c r="C320" s="30"/>
      <c r="D320" s="30">
        <f t="shared" si="31"/>
        <v>0</v>
      </c>
      <c r="E320" s="30">
        <f t="shared" si="31"/>
        <v>0</v>
      </c>
      <c r="H320" s="41">
        <f t="shared" si="25"/>
        <v>0</v>
      </c>
    </row>
    <row r="321" spans="1:8" outlineLevel="3">
      <c r="A321" s="29"/>
      <c r="B321" s="28" t="s">
        <v>252</v>
      </c>
      <c r="C321" s="30"/>
      <c r="D321" s="30">
        <f t="shared" si="31"/>
        <v>0</v>
      </c>
      <c r="E321" s="30">
        <f t="shared" si="31"/>
        <v>0</v>
      </c>
      <c r="H321" s="41">
        <f t="shared" si="25"/>
        <v>0</v>
      </c>
    </row>
    <row r="322" spans="1:8" outlineLevel="3">
      <c r="A322" s="29"/>
      <c r="B322" s="28" t="s">
        <v>253</v>
      </c>
      <c r="C322" s="30"/>
      <c r="D322" s="30">
        <f t="shared" si="31"/>
        <v>0</v>
      </c>
      <c r="E322" s="30">
        <f t="shared" si="31"/>
        <v>0</v>
      </c>
      <c r="H322" s="41">
        <f t="shared" ref="H322:H385" si="32">C322</f>
        <v>0</v>
      </c>
    </row>
    <row r="323" spans="1:8" outlineLevel="3">
      <c r="A323" s="29"/>
      <c r="B323" s="28" t="s">
        <v>238</v>
      </c>
      <c r="C323" s="30"/>
      <c r="D323" s="30">
        <f t="shared" si="31"/>
        <v>0</v>
      </c>
      <c r="E323" s="30">
        <f t="shared" si="31"/>
        <v>0</v>
      </c>
      <c r="H323" s="41">
        <f t="shared" si="32"/>
        <v>0</v>
      </c>
    </row>
    <row r="324" spans="1:8" outlineLevel="3">
      <c r="A324" s="29"/>
      <c r="B324" s="28" t="s">
        <v>239</v>
      </c>
      <c r="C324" s="30"/>
      <c r="D324" s="30">
        <f t="shared" si="31"/>
        <v>0</v>
      </c>
      <c r="E324" s="30">
        <f t="shared" si="31"/>
        <v>0</v>
      </c>
      <c r="H324" s="41">
        <f t="shared" si="32"/>
        <v>0</v>
      </c>
    </row>
    <row r="325" spans="1:8" outlineLevel="2">
      <c r="A325" s="6">
        <v>1102</v>
      </c>
      <c r="B325" s="4" t="s">
        <v>263</v>
      </c>
      <c r="C325" s="5">
        <f>SUM(C326:C327)</f>
        <v>40000</v>
      </c>
      <c r="D325" s="5">
        <f>SUM(D326:D327)</f>
        <v>40000</v>
      </c>
      <c r="E325" s="5">
        <f>SUM(E326:E327)</f>
        <v>40000</v>
      </c>
      <c r="H325" s="41">
        <f t="shared" si="32"/>
        <v>40000</v>
      </c>
    </row>
    <row r="326" spans="1:8" outlineLevel="3">
      <c r="A326" s="29"/>
      <c r="B326" s="28" t="s">
        <v>264</v>
      </c>
      <c r="C326" s="30">
        <v>40000</v>
      </c>
      <c r="D326" s="30">
        <f>C326</f>
        <v>40000</v>
      </c>
      <c r="E326" s="30">
        <f>D326</f>
        <v>40000</v>
      </c>
      <c r="H326" s="41">
        <f t="shared" si="32"/>
        <v>40000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32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32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32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32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32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32"/>
        <v>0</v>
      </c>
    </row>
    <row r="333" spans="1:8" outlineLevel="3">
      <c r="A333" s="29"/>
      <c r="B333" s="28" t="s">
        <v>257</v>
      </c>
      <c r="C333" s="30"/>
      <c r="D333" s="30">
        <f t="shared" ref="D333:E335" si="33">C333</f>
        <v>0</v>
      </c>
      <c r="E333" s="30">
        <f t="shared" si="33"/>
        <v>0</v>
      </c>
      <c r="H333" s="41">
        <f t="shared" si="32"/>
        <v>0</v>
      </c>
    </row>
    <row r="334" spans="1:8" outlineLevel="3">
      <c r="A334" s="29"/>
      <c r="B334" s="28" t="s">
        <v>258</v>
      </c>
      <c r="C334" s="30"/>
      <c r="D334" s="30">
        <f t="shared" si="33"/>
        <v>0</v>
      </c>
      <c r="E334" s="30">
        <f t="shared" si="33"/>
        <v>0</v>
      </c>
      <c r="H334" s="41">
        <f t="shared" si="32"/>
        <v>0</v>
      </c>
    </row>
    <row r="335" spans="1:8" outlineLevel="3">
      <c r="A335" s="29"/>
      <c r="B335" s="28" t="s">
        <v>259</v>
      </c>
      <c r="C335" s="30"/>
      <c r="D335" s="30">
        <f t="shared" si="33"/>
        <v>0</v>
      </c>
      <c r="E335" s="30">
        <f t="shared" si="33"/>
        <v>0</v>
      </c>
      <c r="H335" s="41">
        <f t="shared" si="32"/>
        <v>0</v>
      </c>
    </row>
    <row r="336" spans="1:8" outlineLevel="2">
      <c r="A336" s="6">
        <v>1102</v>
      </c>
      <c r="B336" s="4" t="s">
        <v>453</v>
      </c>
      <c r="C336" s="5">
        <v>6000</v>
      </c>
      <c r="D336" s="5">
        <f t="shared" ref="D336:E338" si="34">C336</f>
        <v>6000</v>
      </c>
      <c r="E336" s="5">
        <f t="shared" si="34"/>
        <v>6000</v>
      </c>
      <c r="H336" s="41">
        <f t="shared" si="32"/>
        <v>6000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si="34"/>
        <v>0</v>
      </c>
      <c r="E337" s="5">
        <f t="shared" si="34"/>
        <v>0</v>
      </c>
      <c r="H337" s="41">
        <f t="shared" si="32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4"/>
        <v>0</v>
      </c>
      <c r="E338" s="5">
        <f t="shared" si="34"/>
        <v>0</v>
      </c>
      <c r="H338" s="41">
        <f t="shared" si="32"/>
        <v>0</v>
      </c>
    </row>
    <row r="339" spans="1:10">
      <c r="A339" s="179" t="s">
        <v>270</v>
      </c>
      <c r="B339" s="180"/>
      <c r="C339" s="33">
        <f>C340+C444+C482</f>
        <v>10248113</v>
      </c>
      <c r="D339" s="33">
        <f>D340+D444+D482</f>
        <v>10247113</v>
      </c>
      <c r="E339" s="33">
        <f>E340+E444+E482</f>
        <v>10247113</v>
      </c>
      <c r="G339" s="39" t="s">
        <v>591</v>
      </c>
      <c r="H339" s="41">
        <f t="shared" si="32"/>
        <v>10248113</v>
      </c>
      <c r="I339" s="42"/>
      <c r="J339" s="40" t="b">
        <f>AND(H339=I339)</f>
        <v>0</v>
      </c>
    </row>
    <row r="340" spans="1:10" outlineLevel="1">
      <c r="A340" s="183" t="s">
        <v>271</v>
      </c>
      <c r="B340" s="184"/>
      <c r="C340" s="32">
        <f>C341+C342+C343+C344+C347+C348+C353+C356+C357+C362+C367+C368+C371+C372+C373+C376+C377+C378+C382+C388+C391+C392+C395+C398+C399+C404+C407+C408+C409+C412+C415+C416+C419+C420+C421+C422+C429+C443</f>
        <v>8108113</v>
      </c>
      <c r="D340" s="32">
        <f>D341+D342+D343+D344+D347+D348+D353+D356+D357+D362+D367+BH290668+D371+D372+D373+D376+D377+D378+D382+D388+D391+D392+D395+D398+D399+D404+D407+D408+D409+D412+D415+D416+D419+D420+D421+D422+D429+D443</f>
        <v>8107113</v>
      </c>
      <c r="E340" s="32">
        <f>E341+E342+E343+E344+E347+E348+E353+E356+E357+E362+E367+BI290668+E371+E372+E373+E376+E377+E378+E382+E388+E391+E392+E395+E398+E399+E404+E407+E408+E409+E412+E415+E416+E419+E420+E421+E422+E429+E443</f>
        <v>8107113</v>
      </c>
      <c r="H340" s="41">
        <f t="shared" si="32"/>
        <v>8108113</v>
      </c>
    </row>
    <row r="341" spans="1:10" outlineLevel="2">
      <c r="A341" s="6">
        <v>2201</v>
      </c>
      <c r="B341" s="34" t="s">
        <v>272</v>
      </c>
      <c r="C341" s="5">
        <v>90000</v>
      </c>
      <c r="D341" s="5">
        <f t="shared" ref="D341:E343" si="35">C341</f>
        <v>90000</v>
      </c>
      <c r="E341" s="5">
        <f t="shared" si="35"/>
        <v>90000</v>
      </c>
      <c r="H341" s="41">
        <f t="shared" si="32"/>
        <v>90000</v>
      </c>
    </row>
    <row r="342" spans="1:10" outlineLevel="2">
      <c r="A342" s="6">
        <v>2201</v>
      </c>
      <c r="B342" s="4" t="s">
        <v>40</v>
      </c>
      <c r="C342" s="5">
        <v>400000</v>
      </c>
      <c r="D342" s="5">
        <f t="shared" si="35"/>
        <v>400000</v>
      </c>
      <c r="E342" s="5">
        <f t="shared" si="35"/>
        <v>400000</v>
      </c>
      <c r="H342" s="41">
        <f t="shared" si="32"/>
        <v>400000</v>
      </c>
    </row>
    <row r="343" spans="1:10" outlineLevel="2">
      <c r="A343" s="6">
        <v>2201</v>
      </c>
      <c r="B343" s="4" t="s">
        <v>41</v>
      </c>
      <c r="C343" s="5">
        <v>1500000</v>
      </c>
      <c r="D343" s="5">
        <f t="shared" si="35"/>
        <v>1500000</v>
      </c>
      <c r="E343" s="5">
        <f t="shared" si="35"/>
        <v>1500000</v>
      </c>
      <c r="H343" s="41">
        <f t="shared" si="32"/>
        <v>1500000</v>
      </c>
    </row>
    <row r="344" spans="1:10" outlineLevel="2">
      <c r="A344" s="6">
        <v>2201</v>
      </c>
      <c r="B344" s="4" t="s">
        <v>273</v>
      </c>
      <c r="C344" s="5">
        <f>SUM(C345:C346)</f>
        <v>315000</v>
      </c>
      <c r="D344" s="5">
        <f>SUM(D345:D346)</f>
        <v>315000</v>
      </c>
      <c r="E344" s="5">
        <f>SUM(E345:E346)</f>
        <v>315000</v>
      </c>
      <c r="H344" s="41">
        <f t="shared" si="32"/>
        <v>315000</v>
      </c>
    </row>
    <row r="345" spans="1:10" outlineLevel="3">
      <c r="A345" s="29"/>
      <c r="B345" s="28" t="s">
        <v>274</v>
      </c>
      <c r="C345" s="30">
        <v>285000</v>
      </c>
      <c r="D345" s="30">
        <f t="shared" ref="D345:E347" si="36">C345</f>
        <v>285000</v>
      </c>
      <c r="E345" s="30">
        <f t="shared" si="36"/>
        <v>285000</v>
      </c>
      <c r="H345" s="41">
        <f t="shared" si="32"/>
        <v>285000</v>
      </c>
    </row>
    <row r="346" spans="1:10" outlineLevel="3">
      <c r="A346" s="29"/>
      <c r="B346" s="28" t="s">
        <v>275</v>
      </c>
      <c r="C346" s="30">
        <v>30000</v>
      </c>
      <c r="D346" s="30">
        <f t="shared" si="36"/>
        <v>30000</v>
      </c>
      <c r="E346" s="30">
        <f t="shared" si="36"/>
        <v>30000</v>
      </c>
      <c r="H346" s="41">
        <f t="shared" si="32"/>
        <v>30000</v>
      </c>
    </row>
    <row r="347" spans="1:10" outlineLevel="2">
      <c r="A347" s="6">
        <v>2201</v>
      </c>
      <c r="B347" s="4" t="s">
        <v>276</v>
      </c>
      <c r="C347" s="5">
        <v>40000</v>
      </c>
      <c r="D347" s="5">
        <f t="shared" si="36"/>
        <v>40000</v>
      </c>
      <c r="E347" s="5">
        <f t="shared" si="36"/>
        <v>40000</v>
      </c>
      <c r="H347" s="41">
        <f t="shared" si="32"/>
        <v>40000</v>
      </c>
    </row>
    <row r="348" spans="1:10" outlineLevel="2">
      <c r="A348" s="6">
        <v>2201</v>
      </c>
      <c r="B348" s="4" t="s">
        <v>277</v>
      </c>
      <c r="C348" s="5">
        <f>SUM(C349:C352)</f>
        <v>1155000</v>
      </c>
      <c r="D348" s="5">
        <f>SUM(D349:D352)</f>
        <v>1155000</v>
      </c>
      <c r="E348" s="5">
        <f>SUM(E349:E352)</f>
        <v>1155000</v>
      </c>
      <c r="H348" s="41">
        <f t="shared" si="32"/>
        <v>1155000</v>
      </c>
    </row>
    <row r="349" spans="1:10" outlineLevel="3">
      <c r="A349" s="29"/>
      <c r="B349" s="28" t="s">
        <v>278</v>
      </c>
      <c r="C349" s="30">
        <v>1115000</v>
      </c>
      <c r="D349" s="30">
        <f>C349</f>
        <v>1115000</v>
      </c>
      <c r="E349" s="30">
        <f>D349</f>
        <v>1115000</v>
      </c>
      <c r="H349" s="41">
        <f t="shared" si="32"/>
        <v>1115000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7">C350</f>
        <v>0</v>
      </c>
      <c r="E350" s="30">
        <f t="shared" si="37"/>
        <v>0</v>
      </c>
      <c r="H350" s="41">
        <f t="shared" si="32"/>
        <v>0</v>
      </c>
    </row>
    <row r="351" spans="1:10" outlineLevel="3">
      <c r="A351" s="29"/>
      <c r="B351" s="28" t="s">
        <v>280</v>
      </c>
      <c r="C351" s="30">
        <v>30000</v>
      </c>
      <c r="D351" s="30">
        <f t="shared" si="37"/>
        <v>30000</v>
      </c>
      <c r="E351" s="30">
        <f t="shared" si="37"/>
        <v>30000</v>
      </c>
      <c r="H351" s="41">
        <f t="shared" si="32"/>
        <v>30000</v>
      </c>
    </row>
    <row r="352" spans="1:10" outlineLevel="3">
      <c r="A352" s="29"/>
      <c r="B352" s="28" t="s">
        <v>281</v>
      </c>
      <c r="C352" s="30">
        <v>10000</v>
      </c>
      <c r="D352" s="30">
        <f t="shared" si="37"/>
        <v>10000</v>
      </c>
      <c r="E352" s="30">
        <f t="shared" si="37"/>
        <v>10000</v>
      </c>
      <c r="H352" s="41">
        <f t="shared" si="32"/>
        <v>10000</v>
      </c>
    </row>
    <row r="353" spans="1:8" outlineLevel="2">
      <c r="A353" s="6">
        <v>2201</v>
      </c>
      <c r="B353" s="4" t="s">
        <v>282</v>
      </c>
      <c r="C353" s="5">
        <f>SUM(C354:C355)</f>
        <v>4000</v>
      </c>
      <c r="D353" s="5">
        <f>SUM(D354:D355)</f>
        <v>4000</v>
      </c>
      <c r="E353" s="5">
        <f>SUM(E354:E355)</f>
        <v>4000</v>
      </c>
      <c r="H353" s="41">
        <f t="shared" si="32"/>
        <v>4000</v>
      </c>
    </row>
    <row r="354" spans="1:8" outlineLevel="3">
      <c r="A354" s="29"/>
      <c r="B354" s="28" t="s">
        <v>42</v>
      </c>
      <c r="C354" s="30">
        <v>3000</v>
      </c>
      <c r="D354" s="30">
        <f t="shared" ref="D354:E356" si="38">C354</f>
        <v>3000</v>
      </c>
      <c r="E354" s="30">
        <f t="shared" si="38"/>
        <v>3000</v>
      </c>
      <c r="H354" s="41">
        <f t="shared" si="32"/>
        <v>3000</v>
      </c>
    </row>
    <row r="355" spans="1:8" outlineLevel="3">
      <c r="A355" s="29"/>
      <c r="B355" s="28" t="s">
        <v>283</v>
      </c>
      <c r="C355" s="30">
        <v>1000</v>
      </c>
      <c r="D355" s="30">
        <f t="shared" si="38"/>
        <v>1000</v>
      </c>
      <c r="E355" s="30">
        <f t="shared" si="38"/>
        <v>1000</v>
      </c>
      <c r="H355" s="41">
        <f t="shared" si="32"/>
        <v>1000</v>
      </c>
    </row>
    <row r="356" spans="1:8" outlineLevel="2">
      <c r="A356" s="6">
        <v>2201</v>
      </c>
      <c r="B356" s="4" t="s">
        <v>284</v>
      </c>
      <c r="C356" s="5">
        <v>15000</v>
      </c>
      <c r="D356" s="5">
        <f t="shared" si="38"/>
        <v>15000</v>
      </c>
      <c r="E356" s="5">
        <f t="shared" si="38"/>
        <v>15000</v>
      </c>
      <c r="H356" s="41">
        <f t="shared" si="32"/>
        <v>15000</v>
      </c>
    </row>
    <row r="357" spans="1:8" outlineLevel="2">
      <c r="A357" s="6">
        <v>2201</v>
      </c>
      <c r="B357" s="4" t="s">
        <v>285</v>
      </c>
      <c r="C357" s="5">
        <f>SUM(C358:C361)</f>
        <v>115000</v>
      </c>
      <c r="D357" s="5">
        <f>SUM(D358:D361)</f>
        <v>115000</v>
      </c>
      <c r="E357" s="5">
        <f>SUM(E358:E361)</f>
        <v>115000</v>
      </c>
      <c r="H357" s="41">
        <f t="shared" si="32"/>
        <v>115000</v>
      </c>
    </row>
    <row r="358" spans="1:8" outlineLevel="3">
      <c r="A358" s="29"/>
      <c r="B358" s="28" t="s">
        <v>286</v>
      </c>
      <c r="C358" s="30">
        <v>82000</v>
      </c>
      <c r="D358" s="30">
        <f>C358</f>
        <v>82000</v>
      </c>
      <c r="E358" s="30">
        <f>D358</f>
        <v>82000</v>
      </c>
      <c r="H358" s="41">
        <f t="shared" si="32"/>
        <v>82000</v>
      </c>
    </row>
    <row r="359" spans="1:8" outlineLevel="3">
      <c r="A359" s="29"/>
      <c r="B359" s="28" t="s">
        <v>287</v>
      </c>
      <c r="C359" s="30"/>
      <c r="D359" s="30">
        <f t="shared" ref="D359:E361" si="39">C359</f>
        <v>0</v>
      </c>
      <c r="E359" s="30">
        <f t="shared" si="39"/>
        <v>0</v>
      </c>
      <c r="H359" s="41">
        <f t="shared" si="32"/>
        <v>0</v>
      </c>
    </row>
    <row r="360" spans="1:8" outlineLevel="3">
      <c r="A360" s="29"/>
      <c r="B360" s="28" t="s">
        <v>288</v>
      </c>
      <c r="C360" s="30">
        <v>33000</v>
      </c>
      <c r="D360" s="30">
        <f t="shared" si="39"/>
        <v>33000</v>
      </c>
      <c r="E360" s="30">
        <f t="shared" si="39"/>
        <v>33000</v>
      </c>
      <c r="H360" s="41">
        <f t="shared" si="32"/>
        <v>33000</v>
      </c>
    </row>
    <row r="361" spans="1:8" outlineLevel="3">
      <c r="A361" s="29"/>
      <c r="B361" s="28" t="s">
        <v>289</v>
      </c>
      <c r="C361" s="30"/>
      <c r="D361" s="30">
        <f t="shared" si="39"/>
        <v>0</v>
      </c>
      <c r="E361" s="30">
        <f t="shared" si="39"/>
        <v>0</v>
      </c>
      <c r="H361" s="41">
        <f t="shared" si="32"/>
        <v>0</v>
      </c>
    </row>
    <row r="362" spans="1:8" outlineLevel="2">
      <c r="A362" s="6">
        <v>2201</v>
      </c>
      <c r="B362" s="4" t="s">
        <v>290</v>
      </c>
      <c r="C362" s="5">
        <f>SUM(C363:C366)</f>
        <v>860000</v>
      </c>
      <c r="D362" s="5">
        <f>SUM(D363:D366)</f>
        <v>860000</v>
      </c>
      <c r="E362" s="5">
        <f>SUM(E363:E366)</f>
        <v>860000</v>
      </c>
      <c r="H362" s="41">
        <f t="shared" si="32"/>
        <v>860000</v>
      </c>
    </row>
    <row r="363" spans="1:8" outlineLevel="3">
      <c r="A363" s="29"/>
      <c r="B363" s="28" t="s">
        <v>291</v>
      </c>
      <c r="C363" s="30">
        <v>210000</v>
      </c>
      <c r="D363" s="30">
        <f>C363</f>
        <v>210000</v>
      </c>
      <c r="E363" s="30">
        <f>D363</f>
        <v>210000</v>
      </c>
      <c r="H363" s="41">
        <f t="shared" si="32"/>
        <v>210000</v>
      </c>
    </row>
    <row r="364" spans="1:8" outlineLevel="3">
      <c r="A364" s="29"/>
      <c r="B364" s="28" t="s">
        <v>292</v>
      </c>
      <c r="C364" s="30">
        <v>610000</v>
      </c>
      <c r="D364" s="30">
        <f t="shared" ref="D364:E366" si="40">C364</f>
        <v>610000</v>
      </c>
      <c r="E364" s="30">
        <f t="shared" si="40"/>
        <v>610000</v>
      </c>
      <c r="H364" s="41">
        <f t="shared" si="32"/>
        <v>610000</v>
      </c>
    </row>
    <row r="365" spans="1:8" outlineLevel="3">
      <c r="A365" s="29"/>
      <c r="B365" s="28" t="s">
        <v>293</v>
      </c>
      <c r="C365" s="30">
        <v>25000</v>
      </c>
      <c r="D365" s="30">
        <f t="shared" si="40"/>
        <v>25000</v>
      </c>
      <c r="E365" s="30">
        <f t="shared" si="40"/>
        <v>25000</v>
      </c>
      <c r="H365" s="41">
        <f t="shared" si="32"/>
        <v>25000</v>
      </c>
    </row>
    <row r="366" spans="1:8" outlineLevel="3">
      <c r="A366" s="29"/>
      <c r="B366" s="28" t="s">
        <v>294</v>
      </c>
      <c r="C366" s="30">
        <v>15000</v>
      </c>
      <c r="D366" s="30">
        <f t="shared" si="40"/>
        <v>15000</v>
      </c>
      <c r="E366" s="30">
        <f t="shared" si="40"/>
        <v>15000</v>
      </c>
      <c r="H366" s="41">
        <f t="shared" si="32"/>
        <v>15000</v>
      </c>
    </row>
    <row r="367" spans="1:8" outlineLevel="2">
      <c r="A367" s="6">
        <v>2201</v>
      </c>
      <c r="B367" s="4" t="s">
        <v>43</v>
      </c>
      <c r="C367" s="5">
        <v>30000</v>
      </c>
      <c r="D367" s="5">
        <f>C367</f>
        <v>30000</v>
      </c>
      <c r="E367" s="5">
        <f>D367</f>
        <v>30000</v>
      </c>
      <c r="H367" s="41">
        <f t="shared" si="32"/>
        <v>30000</v>
      </c>
    </row>
    <row r="368" spans="1:8" outlineLevel="2" collapsed="1">
      <c r="A368" s="6">
        <v>2201</v>
      </c>
      <c r="B368" s="4" t="s">
        <v>295</v>
      </c>
      <c r="C368" s="5">
        <f>SUM(C369:C370)</f>
        <v>1000</v>
      </c>
      <c r="D368" s="5">
        <f>SUM(D369:D370)</f>
        <v>1000</v>
      </c>
      <c r="E368" s="5">
        <f>SUM(E369:E370)</f>
        <v>1000</v>
      </c>
      <c r="H368" s="41">
        <f t="shared" si="32"/>
        <v>1000</v>
      </c>
    </row>
    <row r="369" spans="1:8" outlineLevel="3">
      <c r="A369" s="29"/>
      <c r="B369" s="28" t="s">
        <v>296</v>
      </c>
      <c r="C369" s="30">
        <v>1000</v>
      </c>
      <c r="D369" s="30">
        <f t="shared" ref="D369:E372" si="41">C369</f>
        <v>1000</v>
      </c>
      <c r="E369" s="30">
        <f t="shared" si="41"/>
        <v>1000</v>
      </c>
      <c r="H369" s="41">
        <f t="shared" si="32"/>
        <v>1000</v>
      </c>
    </row>
    <row r="370" spans="1:8" outlineLevel="3">
      <c r="A370" s="29"/>
      <c r="B370" s="28" t="s">
        <v>297</v>
      </c>
      <c r="C370" s="30">
        <v>0</v>
      </c>
      <c r="D370" s="30">
        <f t="shared" si="41"/>
        <v>0</v>
      </c>
      <c r="E370" s="30">
        <f t="shared" si="41"/>
        <v>0</v>
      </c>
      <c r="H370" s="41">
        <f t="shared" si="32"/>
        <v>0</v>
      </c>
    </row>
    <row r="371" spans="1:8" outlineLevel="2">
      <c r="A371" s="6">
        <v>2201</v>
      </c>
      <c r="B371" s="4" t="s">
        <v>44</v>
      </c>
      <c r="C371" s="5">
        <v>40000</v>
      </c>
      <c r="D371" s="5">
        <f t="shared" si="41"/>
        <v>40000</v>
      </c>
      <c r="E371" s="5">
        <f t="shared" si="41"/>
        <v>40000</v>
      </c>
      <c r="H371" s="41">
        <f t="shared" si="32"/>
        <v>40000</v>
      </c>
    </row>
    <row r="372" spans="1:8" outlineLevel="2">
      <c r="A372" s="6">
        <v>2201</v>
      </c>
      <c r="B372" s="4" t="s">
        <v>45</v>
      </c>
      <c r="C372" s="5">
        <v>170000</v>
      </c>
      <c r="D372" s="5">
        <f t="shared" si="41"/>
        <v>170000</v>
      </c>
      <c r="E372" s="5">
        <f t="shared" si="41"/>
        <v>170000</v>
      </c>
      <c r="H372" s="41">
        <f t="shared" si="32"/>
        <v>170000</v>
      </c>
    </row>
    <row r="373" spans="1:8" outlineLevel="2" collapsed="1">
      <c r="A373" s="6">
        <v>2201</v>
      </c>
      <c r="B373" s="4" t="s">
        <v>298</v>
      </c>
      <c r="C373" s="5">
        <f>SUM(C374:C375)</f>
        <v>5000</v>
      </c>
      <c r="D373" s="5">
        <f>SUM(D374:D375)</f>
        <v>5000</v>
      </c>
      <c r="E373" s="5">
        <f>SUM(E374:E375)</f>
        <v>5000</v>
      </c>
      <c r="H373" s="41">
        <f t="shared" si="32"/>
        <v>5000</v>
      </c>
    </row>
    <row r="374" spans="1:8" outlineLevel="3">
      <c r="A374" s="29"/>
      <c r="B374" s="28" t="s">
        <v>299</v>
      </c>
      <c r="C374" s="30">
        <v>3000</v>
      </c>
      <c r="D374" s="30">
        <f t="shared" ref="D374:E377" si="42">C374</f>
        <v>3000</v>
      </c>
      <c r="E374" s="30">
        <f t="shared" si="42"/>
        <v>3000</v>
      </c>
      <c r="H374" s="41">
        <f t="shared" si="32"/>
        <v>3000</v>
      </c>
    </row>
    <row r="375" spans="1:8" outlineLevel="3">
      <c r="A375" s="29"/>
      <c r="B375" s="28" t="s">
        <v>300</v>
      </c>
      <c r="C375" s="30">
        <v>2000</v>
      </c>
      <c r="D375" s="30">
        <f t="shared" si="42"/>
        <v>2000</v>
      </c>
      <c r="E375" s="30">
        <f t="shared" si="42"/>
        <v>2000</v>
      </c>
      <c r="H375" s="41">
        <f t="shared" si="32"/>
        <v>2000</v>
      </c>
    </row>
    <row r="376" spans="1:8" outlineLevel="2">
      <c r="A376" s="6">
        <v>2201</v>
      </c>
      <c r="B376" s="4" t="s">
        <v>301</v>
      </c>
      <c r="C376" s="5">
        <v>10000</v>
      </c>
      <c r="D376" s="5">
        <f t="shared" si="42"/>
        <v>10000</v>
      </c>
      <c r="E376" s="5">
        <f t="shared" si="42"/>
        <v>10000</v>
      </c>
      <c r="H376" s="41">
        <f t="shared" si="32"/>
        <v>10000</v>
      </c>
    </row>
    <row r="377" spans="1:8" outlineLevel="2" collapsed="1">
      <c r="A377" s="6">
        <v>2201</v>
      </c>
      <c r="B377" s="4" t="s">
        <v>302</v>
      </c>
      <c r="C377" s="5">
        <v>18000</v>
      </c>
      <c r="D377" s="5">
        <f t="shared" si="42"/>
        <v>18000</v>
      </c>
      <c r="E377" s="5">
        <f t="shared" si="42"/>
        <v>18000</v>
      </c>
      <c r="H377" s="41">
        <f t="shared" si="32"/>
        <v>18000</v>
      </c>
    </row>
    <row r="378" spans="1:8" outlineLevel="2">
      <c r="A378" s="6">
        <v>2201</v>
      </c>
      <c r="B378" s="4" t="s">
        <v>303</v>
      </c>
      <c r="C378" s="5">
        <f>SUM(C379:C381)</f>
        <v>71000</v>
      </c>
      <c r="D378" s="5">
        <f>SUM(D379:D381)</f>
        <v>71000</v>
      </c>
      <c r="E378" s="5">
        <f>SUM(E379:E381)</f>
        <v>71000</v>
      </c>
      <c r="H378" s="41">
        <f t="shared" si="32"/>
        <v>71000</v>
      </c>
    </row>
    <row r="379" spans="1:8" outlineLevel="3">
      <c r="A379" s="29"/>
      <c r="B379" s="28" t="s">
        <v>46</v>
      </c>
      <c r="C379" s="30">
        <v>40000</v>
      </c>
      <c r="D379" s="30">
        <f t="shared" ref="D379:E381" si="43">C379</f>
        <v>40000</v>
      </c>
      <c r="E379" s="30">
        <f t="shared" si="43"/>
        <v>40000</v>
      </c>
      <c r="H379" s="41">
        <f t="shared" si="32"/>
        <v>40000</v>
      </c>
    </row>
    <row r="380" spans="1:8" outlineLevel="3">
      <c r="A380" s="29"/>
      <c r="B380" s="28" t="s">
        <v>113</v>
      </c>
      <c r="C380" s="30">
        <v>10000</v>
      </c>
      <c r="D380" s="30">
        <f t="shared" si="43"/>
        <v>10000</v>
      </c>
      <c r="E380" s="30">
        <f t="shared" si="43"/>
        <v>10000</v>
      </c>
      <c r="H380" s="41">
        <f t="shared" si="32"/>
        <v>10000</v>
      </c>
    </row>
    <row r="381" spans="1:8" outlineLevel="3">
      <c r="A381" s="29"/>
      <c r="B381" s="28" t="s">
        <v>47</v>
      </c>
      <c r="C381" s="30">
        <v>21000</v>
      </c>
      <c r="D381" s="30">
        <f t="shared" si="43"/>
        <v>21000</v>
      </c>
      <c r="E381" s="30">
        <f t="shared" si="43"/>
        <v>21000</v>
      </c>
      <c r="H381" s="41">
        <f t="shared" si="32"/>
        <v>21000</v>
      </c>
    </row>
    <row r="382" spans="1:8" outlineLevel="2">
      <c r="A382" s="6">
        <v>2201</v>
      </c>
      <c r="B382" s="4" t="s">
        <v>114</v>
      </c>
      <c r="C382" s="5">
        <f>SUM(C383:C387)</f>
        <v>20500</v>
      </c>
      <c r="D382" s="5">
        <f>SUM(D383:D387)</f>
        <v>20500</v>
      </c>
      <c r="E382" s="5">
        <f>SUM(E383:E387)</f>
        <v>20500</v>
      </c>
      <c r="H382" s="41">
        <f t="shared" si="32"/>
        <v>20500</v>
      </c>
    </row>
    <row r="383" spans="1:8" outlineLevel="3">
      <c r="A383" s="29"/>
      <c r="B383" s="28" t="s">
        <v>304</v>
      </c>
      <c r="C383" s="30">
        <v>5000</v>
      </c>
      <c r="D383" s="30">
        <f>C383</f>
        <v>5000</v>
      </c>
      <c r="E383" s="30">
        <f>D383</f>
        <v>5000</v>
      </c>
      <c r="H383" s="41">
        <f t="shared" si="32"/>
        <v>5000</v>
      </c>
    </row>
    <row r="384" spans="1:8" outlineLevel="3">
      <c r="A384" s="29"/>
      <c r="B384" s="28" t="s">
        <v>305</v>
      </c>
      <c r="C384" s="30"/>
      <c r="D384" s="30">
        <f t="shared" ref="D384:E387" si="44">C384</f>
        <v>0</v>
      </c>
      <c r="E384" s="30">
        <f t="shared" si="44"/>
        <v>0</v>
      </c>
      <c r="H384" s="41">
        <f t="shared" si="32"/>
        <v>0</v>
      </c>
    </row>
    <row r="385" spans="1:8" outlineLevel="3">
      <c r="A385" s="29"/>
      <c r="B385" s="28" t="s">
        <v>306</v>
      </c>
      <c r="C385" s="30">
        <v>500</v>
      </c>
      <c r="D385" s="30">
        <f t="shared" si="44"/>
        <v>500</v>
      </c>
      <c r="E385" s="30">
        <f t="shared" si="44"/>
        <v>500</v>
      </c>
      <c r="H385" s="41">
        <f t="shared" si="32"/>
        <v>500</v>
      </c>
    </row>
    <row r="386" spans="1:8" outlineLevel="3">
      <c r="A386" s="29"/>
      <c r="B386" s="28" t="s">
        <v>307</v>
      </c>
      <c r="C386" s="30">
        <v>10000</v>
      </c>
      <c r="D386" s="30">
        <f t="shared" si="44"/>
        <v>10000</v>
      </c>
      <c r="E386" s="30">
        <f t="shared" si="44"/>
        <v>10000</v>
      </c>
      <c r="H386" s="41">
        <f t="shared" ref="H386:H449" si="45">C386</f>
        <v>10000</v>
      </c>
    </row>
    <row r="387" spans="1:8" outlineLevel="3">
      <c r="A387" s="29"/>
      <c r="B387" s="28" t="s">
        <v>308</v>
      </c>
      <c r="C387" s="30">
        <v>5000</v>
      </c>
      <c r="D387" s="30">
        <f t="shared" si="44"/>
        <v>5000</v>
      </c>
      <c r="E387" s="30">
        <f t="shared" si="44"/>
        <v>5000</v>
      </c>
      <c r="H387" s="41">
        <f t="shared" si="45"/>
        <v>5000</v>
      </c>
    </row>
    <row r="388" spans="1:8" outlineLevel="2">
      <c r="A388" s="6">
        <v>2201</v>
      </c>
      <c r="B388" s="4" t="s">
        <v>309</v>
      </c>
      <c r="C388" s="5">
        <f>SUM(C389:C390)</f>
        <v>37000</v>
      </c>
      <c r="D388" s="5">
        <f>SUM(D389:D390)</f>
        <v>37000</v>
      </c>
      <c r="E388" s="5">
        <f>SUM(E389:E390)</f>
        <v>37000</v>
      </c>
      <c r="H388" s="41">
        <f t="shared" si="45"/>
        <v>37000</v>
      </c>
    </row>
    <row r="389" spans="1:8" outlineLevel="3">
      <c r="A389" s="29"/>
      <c r="B389" s="28" t="s">
        <v>48</v>
      </c>
      <c r="C389" s="30">
        <v>27000</v>
      </c>
      <c r="D389" s="30">
        <f t="shared" ref="D389:E391" si="46">C389</f>
        <v>27000</v>
      </c>
      <c r="E389" s="30">
        <f t="shared" si="46"/>
        <v>27000</v>
      </c>
      <c r="H389" s="41">
        <f t="shared" si="45"/>
        <v>27000</v>
      </c>
    </row>
    <row r="390" spans="1:8" outlineLevel="3">
      <c r="A390" s="29"/>
      <c r="B390" s="28" t="s">
        <v>310</v>
      </c>
      <c r="C390" s="30">
        <v>10000</v>
      </c>
      <c r="D390" s="30">
        <f t="shared" si="46"/>
        <v>10000</v>
      </c>
      <c r="E390" s="30">
        <f t="shared" si="46"/>
        <v>10000</v>
      </c>
      <c r="H390" s="41">
        <f t="shared" si="45"/>
        <v>10000</v>
      </c>
    </row>
    <row r="391" spans="1:8" outlineLevel="2">
      <c r="A391" s="6">
        <v>2201</v>
      </c>
      <c r="B391" s="4" t="s">
        <v>311</v>
      </c>
      <c r="C391" s="5">
        <v>15000</v>
      </c>
      <c r="D391" s="5">
        <f t="shared" si="46"/>
        <v>15000</v>
      </c>
      <c r="E391" s="5">
        <f t="shared" si="46"/>
        <v>15000</v>
      </c>
      <c r="H391" s="41">
        <f t="shared" si="45"/>
        <v>15000</v>
      </c>
    </row>
    <row r="392" spans="1:8" outlineLevel="2" collapsed="1">
      <c r="A392" s="6">
        <v>2201</v>
      </c>
      <c r="B392" s="4" t="s">
        <v>312</v>
      </c>
      <c r="C392" s="5">
        <f>SUM(C393:C394)</f>
        <v>300000</v>
      </c>
      <c r="D392" s="5">
        <f>SUM(D393:D394)</f>
        <v>300000</v>
      </c>
      <c r="E392" s="5">
        <f>SUM(E393:E394)</f>
        <v>300000</v>
      </c>
      <c r="H392" s="41">
        <f t="shared" si="45"/>
        <v>300000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5"/>
        <v>0</v>
      </c>
    </row>
    <row r="394" spans="1:8" outlineLevel="3">
      <c r="A394" s="29"/>
      <c r="B394" s="28" t="s">
        <v>314</v>
      </c>
      <c r="C394" s="30">
        <v>300000</v>
      </c>
      <c r="D394" s="30">
        <f>C394</f>
        <v>300000</v>
      </c>
      <c r="E394" s="30">
        <f>D394</f>
        <v>300000</v>
      </c>
      <c r="H394" s="41">
        <f t="shared" si="45"/>
        <v>300000</v>
      </c>
    </row>
    <row r="395" spans="1:8" outlineLevel="2">
      <c r="A395" s="6">
        <v>2201</v>
      </c>
      <c r="B395" s="4" t="s">
        <v>115</v>
      </c>
      <c r="C395" s="5">
        <f>SUM(C396:C397)</f>
        <v>3000</v>
      </c>
      <c r="D395" s="5">
        <f>SUM(D396:D397)</f>
        <v>3000</v>
      </c>
      <c r="E395" s="5">
        <f>SUM(E396:E397)</f>
        <v>3000</v>
      </c>
      <c r="H395" s="41">
        <f t="shared" si="45"/>
        <v>3000</v>
      </c>
    </row>
    <row r="396" spans="1:8" outlineLevel="3">
      <c r="A396" s="29"/>
      <c r="B396" s="28" t="s">
        <v>315</v>
      </c>
      <c r="C396" s="30">
        <v>2000</v>
      </c>
      <c r="D396" s="30">
        <f t="shared" ref="D396:E398" si="47">C396</f>
        <v>2000</v>
      </c>
      <c r="E396" s="30">
        <f t="shared" si="47"/>
        <v>2000</v>
      </c>
      <c r="H396" s="41">
        <f t="shared" si="45"/>
        <v>2000</v>
      </c>
    </row>
    <row r="397" spans="1:8" outlineLevel="3">
      <c r="A397" s="29"/>
      <c r="B397" s="28" t="s">
        <v>316</v>
      </c>
      <c r="C397" s="30">
        <v>1000</v>
      </c>
      <c r="D397" s="30">
        <f t="shared" si="47"/>
        <v>1000</v>
      </c>
      <c r="E397" s="30">
        <f t="shared" si="47"/>
        <v>1000</v>
      </c>
      <c r="H397" s="41">
        <f t="shared" si="45"/>
        <v>1000</v>
      </c>
    </row>
    <row r="398" spans="1:8" outlineLevel="2">
      <c r="A398" s="6">
        <v>2201</v>
      </c>
      <c r="B398" s="4" t="s">
        <v>317</v>
      </c>
      <c r="C398" s="5">
        <v>10000</v>
      </c>
      <c r="D398" s="5">
        <f t="shared" si="47"/>
        <v>10000</v>
      </c>
      <c r="E398" s="5">
        <f t="shared" si="47"/>
        <v>10000</v>
      </c>
      <c r="H398" s="41">
        <f t="shared" si="45"/>
        <v>10000</v>
      </c>
    </row>
    <row r="399" spans="1:8" outlineLevel="2" collapsed="1">
      <c r="A399" s="6">
        <v>2201</v>
      </c>
      <c r="B399" s="4" t="s">
        <v>116</v>
      </c>
      <c r="C399" s="5">
        <f>SUM(C400:C403)</f>
        <v>20000</v>
      </c>
      <c r="D399" s="5">
        <f>SUM(D400:D403)</f>
        <v>20000</v>
      </c>
      <c r="E399" s="5">
        <f>SUM(E400:E403)</f>
        <v>20000</v>
      </c>
      <c r="H399" s="41">
        <f t="shared" si="45"/>
        <v>20000</v>
      </c>
    </row>
    <row r="400" spans="1:8" outlineLevel="3">
      <c r="A400" s="29"/>
      <c r="B400" s="28" t="s">
        <v>318</v>
      </c>
      <c r="C400" s="30">
        <v>15000</v>
      </c>
      <c r="D400" s="30">
        <f>C400</f>
        <v>15000</v>
      </c>
      <c r="E400" s="30">
        <f>D400</f>
        <v>15000</v>
      </c>
      <c r="H400" s="41">
        <f t="shared" si="45"/>
        <v>15000</v>
      </c>
    </row>
    <row r="401" spans="1:8" outlineLevel="3">
      <c r="A401" s="29"/>
      <c r="B401" s="28" t="s">
        <v>319</v>
      </c>
      <c r="C401" s="30"/>
      <c r="D401" s="30">
        <f t="shared" ref="D401:E403" si="48">C401</f>
        <v>0</v>
      </c>
      <c r="E401" s="30">
        <f t="shared" si="48"/>
        <v>0</v>
      </c>
      <c r="H401" s="41">
        <f t="shared" si="45"/>
        <v>0</v>
      </c>
    </row>
    <row r="402" spans="1:8" outlineLevel="3">
      <c r="A402" s="29"/>
      <c r="B402" s="28" t="s">
        <v>320</v>
      </c>
      <c r="C402" s="30">
        <v>5000</v>
      </c>
      <c r="D402" s="30">
        <f t="shared" si="48"/>
        <v>5000</v>
      </c>
      <c r="E402" s="30">
        <f t="shared" si="48"/>
        <v>5000</v>
      </c>
      <c r="H402" s="41">
        <f t="shared" si="45"/>
        <v>5000</v>
      </c>
    </row>
    <row r="403" spans="1:8" outlineLevel="3">
      <c r="A403" s="29"/>
      <c r="B403" s="28" t="s">
        <v>321</v>
      </c>
      <c r="C403" s="30">
        <v>0</v>
      </c>
      <c r="D403" s="30">
        <f t="shared" si="48"/>
        <v>0</v>
      </c>
      <c r="E403" s="30">
        <f t="shared" si="48"/>
        <v>0</v>
      </c>
      <c r="H403" s="41">
        <f t="shared" si="45"/>
        <v>0</v>
      </c>
    </row>
    <row r="404" spans="1:8" outlineLevel="2">
      <c r="A404" s="6">
        <v>2201</v>
      </c>
      <c r="B404" s="4" t="s">
        <v>322</v>
      </c>
      <c r="C404" s="5">
        <f>SUM(C405:C406)</f>
        <v>32000</v>
      </c>
      <c r="D404" s="5">
        <f>SUM(D405:D406)</f>
        <v>32000</v>
      </c>
      <c r="E404" s="5">
        <f>SUM(E405:E406)</f>
        <v>32000</v>
      </c>
      <c r="H404" s="41">
        <f t="shared" si="45"/>
        <v>32000</v>
      </c>
    </row>
    <row r="405" spans="1:8" outlineLevel="3">
      <c r="A405" s="29"/>
      <c r="B405" s="28" t="s">
        <v>323</v>
      </c>
      <c r="C405" s="30">
        <v>10000</v>
      </c>
      <c r="D405" s="30">
        <f t="shared" ref="D405:E408" si="49">C405</f>
        <v>10000</v>
      </c>
      <c r="E405" s="30">
        <f t="shared" si="49"/>
        <v>10000</v>
      </c>
      <c r="H405" s="41">
        <f t="shared" si="45"/>
        <v>10000</v>
      </c>
    </row>
    <row r="406" spans="1:8" outlineLevel="3">
      <c r="A406" s="29"/>
      <c r="B406" s="28" t="s">
        <v>324</v>
      </c>
      <c r="C406" s="30">
        <v>22000</v>
      </c>
      <c r="D406" s="30">
        <f t="shared" si="49"/>
        <v>22000</v>
      </c>
      <c r="E406" s="30">
        <f t="shared" si="49"/>
        <v>22000</v>
      </c>
      <c r="H406" s="41">
        <f t="shared" si="45"/>
        <v>22000</v>
      </c>
    </row>
    <row r="407" spans="1:8" outlineLevel="2">
      <c r="A407" s="6">
        <v>2201</v>
      </c>
      <c r="B407" s="4" t="s">
        <v>325</v>
      </c>
      <c r="C407" s="5">
        <v>3000</v>
      </c>
      <c r="D407" s="5">
        <f t="shared" si="49"/>
        <v>3000</v>
      </c>
      <c r="E407" s="5">
        <f t="shared" si="49"/>
        <v>3000</v>
      </c>
      <c r="H407" s="41">
        <f t="shared" si="45"/>
        <v>3000</v>
      </c>
    </row>
    <row r="408" spans="1:8" outlineLevel="2" collapsed="1">
      <c r="A408" s="6">
        <v>2201</v>
      </c>
      <c r="B408" s="4" t="s">
        <v>326</v>
      </c>
      <c r="C408" s="5">
        <v>10000</v>
      </c>
      <c r="D408" s="5">
        <f t="shared" si="49"/>
        <v>10000</v>
      </c>
      <c r="E408" s="5">
        <f t="shared" si="49"/>
        <v>10000</v>
      </c>
      <c r="H408" s="41">
        <f t="shared" si="45"/>
        <v>10000</v>
      </c>
    </row>
    <row r="409" spans="1:8" outlineLevel="2" collapsed="1">
      <c r="A409" s="6">
        <v>2201</v>
      </c>
      <c r="B409" s="4" t="s">
        <v>327</v>
      </c>
      <c r="C409" s="5">
        <f>SUM(C410:C411)</f>
        <v>30000</v>
      </c>
      <c r="D409" s="5">
        <f>SUM(D410:D411)</f>
        <v>30000</v>
      </c>
      <c r="E409" s="5">
        <f>SUM(E410:E411)</f>
        <v>30000</v>
      </c>
      <c r="H409" s="41">
        <f t="shared" si="45"/>
        <v>30000</v>
      </c>
    </row>
    <row r="410" spans="1:8" outlineLevel="3" collapsed="1">
      <c r="A410" s="29"/>
      <c r="B410" s="28" t="s">
        <v>49</v>
      </c>
      <c r="C410" s="30">
        <v>30000</v>
      </c>
      <c r="D410" s="30">
        <f>C410</f>
        <v>30000</v>
      </c>
      <c r="E410" s="30">
        <f>D410</f>
        <v>30000</v>
      </c>
      <c r="H410" s="41">
        <f t="shared" si="45"/>
        <v>30000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5"/>
        <v>0</v>
      </c>
    </row>
    <row r="412" spans="1:8" outlineLevel="2">
      <c r="A412" s="6">
        <v>2201</v>
      </c>
      <c r="B412" s="4" t="s">
        <v>117</v>
      </c>
      <c r="C412" s="5">
        <f>SUM(C413:C414)</f>
        <v>101000</v>
      </c>
      <c r="D412" s="5">
        <f>SUM(D413:D414)</f>
        <v>101000</v>
      </c>
      <c r="E412" s="5">
        <f>SUM(E413:E414)</f>
        <v>101000</v>
      </c>
      <c r="H412" s="41">
        <f t="shared" si="45"/>
        <v>101000</v>
      </c>
    </row>
    <row r="413" spans="1:8" outlineLevel="3" collapsed="1">
      <c r="A413" s="29"/>
      <c r="B413" s="28" t="s">
        <v>328</v>
      </c>
      <c r="C413" s="30">
        <v>20000</v>
      </c>
      <c r="D413" s="30">
        <f t="shared" ref="D413:E415" si="50">C413</f>
        <v>20000</v>
      </c>
      <c r="E413" s="30">
        <f t="shared" si="50"/>
        <v>20000</v>
      </c>
      <c r="H413" s="41">
        <f t="shared" si="45"/>
        <v>20000</v>
      </c>
    </row>
    <row r="414" spans="1:8" outlineLevel="3">
      <c r="A414" s="29"/>
      <c r="B414" s="28" t="s">
        <v>329</v>
      </c>
      <c r="C414" s="30">
        <v>81000</v>
      </c>
      <c r="D414" s="30">
        <f t="shared" si="50"/>
        <v>81000</v>
      </c>
      <c r="E414" s="30">
        <f t="shared" si="50"/>
        <v>81000</v>
      </c>
      <c r="H414" s="41">
        <f t="shared" si="45"/>
        <v>81000</v>
      </c>
    </row>
    <row r="415" spans="1:8" outlineLevel="2">
      <c r="A415" s="6">
        <v>2201</v>
      </c>
      <c r="B415" s="4" t="s">
        <v>118</v>
      </c>
      <c r="C415" s="5">
        <v>6000</v>
      </c>
      <c r="D415" s="5">
        <f t="shared" si="50"/>
        <v>6000</v>
      </c>
      <c r="E415" s="5">
        <f t="shared" si="50"/>
        <v>6000</v>
      </c>
      <c r="H415" s="41">
        <f t="shared" si="45"/>
        <v>6000</v>
      </c>
    </row>
    <row r="416" spans="1:8" outlineLevel="2" collapsed="1">
      <c r="A416" s="6">
        <v>2201</v>
      </c>
      <c r="B416" s="4" t="s">
        <v>332</v>
      </c>
      <c r="C416" s="5">
        <f>SUM(C417:C418)</f>
        <v>20000</v>
      </c>
      <c r="D416" s="5">
        <f>SUM(D417:D418)</f>
        <v>20000</v>
      </c>
      <c r="E416" s="5">
        <f>SUM(E417:E418)</f>
        <v>20000</v>
      </c>
      <c r="H416" s="41">
        <f t="shared" si="45"/>
        <v>20000</v>
      </c>
    </row>
    <row r="417" spans="1:8" outlineLevel="3" collapsed="1">
      <c r="A417" s="29"/>
      <c r="B417" s="28" t="s">
        <v>330</v>
      </c>
      <c r="C417" s="30">
        <v>17000</v>
      </c>
      <c r="D417" s="30">
        <f t="shared" ref="D417:E421" si="51">C417</f>
        <v>17000</v>
      </c>
      <c r="E417" s="30">
        <f t="shared" si="51"/>
        <v>17000</v>
      </c>
      <c r="H417" s="41">
        <f t="shared" si="45"/>
        <v>17000</v>
      </c>
    </row>
    <row r="418" spans="1:8" outlineLevel="3">
      <c r="A418" s="29"/>
      <c r="B418" s="28" t="s">
        <v>331</v>
      </c>
      <c r="C418" s="30">
        <v>3000</v>
      </c>
      <c r="D418" s="30">
        <f t="shared" si="51"/>
        <v>3000</v>
      </c>
      <c r="E418" s="30">
        <f t="shared" si="51"/>
        <v>3000</v>
      </c>
      <c r="H418" s="41">
        <f t="shared" si="45"/>
        <v>3000</v>
      </c>
    </row>
    <row r="419" spans="1:8" outlineLevel="2">
      <c r="A419" s="6">
        <v>2201</v>
      </c>
      <c r="B419" s="4" t="s">
        <v>333</v>
      </c>
      <c r="C419" s="5">
        <v>15000</v>
      </c>
      <c r="D419" s="5">
        <f t="shared" si="51"/>
        <v>15000</v>
      </c>
      <c r="E419" s="5">
        <f t="shared" si="51"/>
        <v>15000</v>
      </c>
      <c r="H419" s="41">
        <f t="shared" si="45"/>
        <v>15000</v>
      </c>
    </row>
    <row r="420" spans="1:8" outlineLevel="2">
      <c r="A420" s="6">
        <v>2201</v>
      </c>
      <c r="B420" s="4" t="s">
        <v>334</v>
      </c>
      <c r="C420" s="5">
        <v>10000</v>
      </c>
      <c r="D420" s="5">
        <f t="shared" si="51"/>
        <v>10000</v>
      </c>
      <c r="E420" s="5">
        <f t="shared" si="51"/>
        <v>10000</v>
      </c>
      <c r="H420" s="41">
        <f t="shared" si="45"/>
        <v>10000</v>
      </c>
    </row>
    <row r="421" spans="1:8" outlineLevel="2" collapsed="1">
      <c r="A421" s="6">
        <v>2201</v>
      </c>
      <c r="B421" s="4" t="s">
        <v>335</v>
      </c>
      <c r="C421" s="5">
        <v>3000</v>
      </c>
      <c r="D421" s="5">
        <f t="shared" si="51"/>
        <v>3000</v>
      </c>
      <c r="E421" s="5">
        <f t="shared" si="51"/>
        <v>3000</v>
      </c>
      <c r="H421" s="41">
        <f t="shared" si="45"/>
        <v>3000</v>
      </c>
    </row>
    <row r="422" spans="1:8" outlineLevel="2" collapsed="1">
      <c r="A422" s="6">
        <v>2201</v>
      </c>
      <c r="B422" s="4" t="s">
        <v>119</v>
      </c>
      <c r="C422" s="5">
        <f>SUM(C423:C428)</f>
        <v>71000</v>
      </c>
      <c r="D422" s="5">
        <f>SUM(D423:D428)</f>
        <v>71000</v>
      </c>
      <c r="E422" s="5">
        <f>SUM(E423:E428)</f>
        <v>71000</v>
      </c>
      <c r="H422" s="41">
        <f t="shared" si="45"/>
        <v>71000</v>
      </c>
    </row>
    <row r="423" spans="1:8" outlineLevel="3">
      <c r="A423" s="29"/>
      <c r="B423" s="28" t="s">
        <v>336</v>
      </c>
      <c r="C423" s="30">
        <v>1000</v>
      </c>
      <c r="D423" s="30">
        <f>C423</f>
        <v>1000</v>
      </c>
      <c r="E423" s="30">
        <f>D423</f>
        <v>1000</v>
      </c>
      <c r="H423" s="41">
        <f t="shared" si="45"/>
        <v>1000</v>
      </c>
    </row>
    <row r="424" spans="1:8" outlineLevel="3">
      <c r="A424" s="29"/>
      <c r="B424" s="28" t="s">
        <v>337</v>
      </c>
      <c r="C424" s="30">
        <v>1000</v>
      </c>
      <c r="D424" s="30">
        <f t="shared" ref="D424:E428" si="52">C424</f>
        <v>1000</v>
      </c>
      <c r="E424" s="30">
        <f t="shared" si="52"/>
        <v>1000</v>
      </c>
      <c r="H424" s="41">
        <f t="shared" si="45"/>
        <v>1000</v>
      </c>
    </row>
    <row r="425" spans="1:8" outlineLevel="3">
      <c r="A425" s="29"/>
      <c r="B425" s="28" t="s">
        <v>338</v>
      </c>
      <c r="C425" s="30">
        <v>2000</v>
      </c>
      <c r="D425" s="30">
        <f t="shared" si="52"/>
        <v>2000</v>
      </c>
      <c r="E425" s="30">
        <f t="shared" si="52"/>
        <v>2000</v>
      </c>
      <c r="H425" s="41">
        <f t="shared" si="45"/>
        <v>2000</v>
      </c>
    </row>
    <row r="426" spans="1:8" outlineLevel="3">
      <c r="A426" s="29"/>
      <c r="B426" s="28" t="s">
        <v>339</v>
      </c>
      <c r="C426" s="30">
        <v>35000</v>
      </c>
      <c r="D426" s="30">
        <f t="shared" si="52"/>
        <v>35000</v>
      </c>
      <c r="E426" s="30">
        <f t="shared" si="52"/>
        <v>35000</v>
      </c>
      <c r="H426" s="41">
        <f t="shared" si="45"/>
        <v>35000</v>
      </c>
    </row>
    <row r="427" spans="1:8" outlineLevel="3">
      <c r="A427" s="29"/>
      <c r="B427" s="28" t="s">
        <v>340</v>
      </c>
      <c r="C427" s="30">
        <v>2000</v>
      </c>
      <c r="D427" s="30">
        <f t="shared" si="52"/>
        <v>2000</v>
      </c>
      <c r="E427" s="30">
        <f t="shared" si="52"/>
        <v>2000</v>
      </c>
      <c r="H427" s="41">
        <f t="shared" si="45"/>
        <v>2000</v>
      </c>
    </row>
    <row r="428" spans="1:8" outlineLevel="3">
      <c r="A428" s="29"/>
      <c r="B428" s="28" t="s">
        <v>341</v>
      </c>
      <c r="C428" s="30">
        <v>30000</v>
      </c>
      <c r="D428" s="30">
        <f t="shared" si="52"/>
        <v>30000</v>
      </c>
      <c r="E428" s="30">
        <f t="shared" si="52"/>
        <v>30000</v>
      </c>
      <c r="H428" s="41">
        <f t="shared" si="45"/>
        <v>30000</v>
      </c>
    </row>
    <row r="429" spans="1:8" outlineLevel="2">
      <c r="A429" s="6">
        <v>2201</v>
      </c>
      <c r="B429" s="4" t="s">
        <v>342</v>
      </c>
      <c r="C429" s="5">
        <f>SUM(C430:C442)</f>
        <v>2552613</v>
      </c>
      <c r="D429" s="5">
        <f>SUM(D430:D442)</f>
        <v>2552613</v>
      </c>
      <c r="E429" s="5">
        <f>SUM(E430:E442)</f>
        <v>2552613</v>
      </c>
      <c r="H429" s="41">
        <f t="shared" si="45"/>
        <v>2552613</v>
      </c>
    </row>
    <row r="430" spans="1:8" outlineLevel="3">
      <c r="A430" s="29"/>
      <c r="B430" s="28" t="s">
        <v>343</v>
      </c>
      <c r="C430" s="30">
        <v>100000</v>
      </c>
      <c r="D430" s="30">
        <f>C430</f>
        <v>100000</v>
      </c>
      <c r="E430" s="30">
        <f>D430</f>
        <v>100000</v>
      </c>
      <c r="H430" s="41">
        <f t="shared" si="45"/>
        <v>100000</v>
      </c>
    </row>
    <row r="431" spans="1:8" outlineLevel="3">
      <c r="A431" s="29"/>
      <c r="B431" s="28" t="s">
        <v>344</v>
      </c>
      <c r="C431" s="30">
        <v>1000000</v>
      </c>
      <c r="D431" s="30">
        <f t="shared" ref="D431:E442" si="53">C431</f>
        <v>1000000</v>
      </c>
      <c r="E431" s="30">
        <f t="shared" si="53"/>
        <v>1000000</v>
      </c>
      <c r="H431" s="41">
        <f t="shared" si="45"/>
        <v>1000000</v>
      </c>
    </row>
    <row r="432" spans="1:8" outlineLevel="3">
      <c r="A432" s="29"/>
      <c r="B432" s="28" t="s">
        <v>345</v>
      </c>
      <c r="C432" s="30">
        <v>500000</v>
      </c>
      <c r="D432" s="30">
        <f t="shared" si="53"/>
        <v>500000</v>
      </c>
      <c r="E432" s="30">
        <f t="shared" si="53"/>
        <v>500000</v>
      </c>
      <c r="H432" s="41">
        <f t="shared" si="45"/>
        <v>500000</v>
      </c>
    </row>
    <row r="433" spans="1:8" outlineLevel="3">
      <c r="A433" s="29"/>
      <c r="B433" s="28" t="s">
        <v>346</v>
      </c>
      <c r="C433" s="30">
        <v>100000</v>
      </c>
      <c r="D433" s="30">
        <f t="shared" si="53"/>
        <v>100000</v>
      </c>
      <c r="E433" s="30">
        <f t="shared" si="53"/>
        <v>100000</v>
      </c>
      <c r="H433" s="41">
        <f t="shared" si="45"/>
        <v>100000</v>
      </c>
    </row>
    <row r="434" spans="1:8" outlineLevel="3">
      <c r="A434" s="29"/>
      <c r="B434" s="28" t="s">
        <v>347</v>
      </c>
      <c r="C434" s="30">
        <v>5000</v>
      </c>
      <c r="D434" s="30">
        <f t="shared" si="53"/>
        <v>5000</v>
      </c>
      <c r="E434" s="30">
        <f t="shared" si="53"/>
        <v>5000</v>
      </c>
      <c r="H434" s="41">
        <f t="shared" si="45"/>
        <v>5000</v>
      </c>
    </row>
    <row r="435" spans="1:8" outlineLevel="3">
      <c r="A435" s="29"/>
      <c r="B435" s="28" t="s">
        <v>348</v>
      </c>
      <c r="C435" s="30"/>
      <c r="D435" s="30">
        <f t="shared" si="53"/>
        <v>0</v>
      </c>
      <c r="E435" s="30">
        <f t="shared" si="53"/>
        <v>0</v>
      </c>
      <c r="H435" s="41">
        <f t="shared" si="45"/>
        <v>0</v>
      </c>
    </row>
    <row r="436" spans="1:8" outlineLevel="3">
      <c r="A436" s="29"/>
      <c r="B436" s="28" t="s">
        <v>349</v>
      </c>
      <c r="C436" s="30"/>
      <c r="D436" s="30">
        <f t="shared" si="53"/>
        <v>0</v>
      </c>
      <c r="E436" s="30">
        <f t="shared" si="53"/>
        <v>0</v>
      </c>
      <c r="H436" s="41">
        <f t="shared" si="45"/>
        <v>0</v>
      </c>
    </row>
    <row r="437" spans="1:8" outlineLevel="3">
      <c r="A437" s="29"/>
      <c r="B437" s="28" t="s">
        <v>350</v>
      </c>
      <c r="C437" s="30"/>
      <c r="D437" s="30">
        <f t="shared" si="53"/>
        <v>0</v>
      </c>
      <c r="E437" s="30">
        <f t="shared" si="53"/>
        <v>0</v>
      </c>
      <c r="H437" s="41">
        <f t="shared" si="45"/>
        <v>0</v>
      </c>
    </row>
    <row r="438" spans="1:8" outlineLevel="3">
      <c r="A438" s="29"/>
      <c r="B438" s="28" t="s">
        <v>351</v>
      </c>
      <c r="C438" s="30"/>
      <c r="D438" s="30">
        <f t="shared" si="53"/>
        <v>0</v>
      </c>
      <c r="E438" s="30">
        <f t="shared" si="53"/>
        <v>0</v>
      </c>
      <c r="H438" s="41">
        <f t="shared" si="45"/>
        <v>0</v>
      </c>
    </row>
    <row r="439" spans="1:8" outlineLevel="3">
      <c r="A439" s="29"/>
      <c r="B439" s="28" t="s">
        <v>352</v>
      </c>
      <c r="C439" s="30">
        <v>25000</v>
      </c>
      <c r="D439" s="30">
        <f t="shared" si="53"/>
        <v>25000</v>
      </c>
      <c r="E439" s="30">
        <f t="shared" si="53"/>
        <v>25000</v>
      </c>
      <c r="H439" s="41">
        <f t="shared" si="45"/>
        <v>25000</v>
      </c>
    </row>
    <row r="440" spans="1:8" outlineLevel="3">
      <c r="A440" s="29"/>
      <c r="B440" s="28" t="s">
        <v>353</v>
      </c>
      <c r="C440" s="30"/>
      <c r="D440" s="30">
        <f t="shared" si="53"/>
        <v>0</v>
      </c>
      <c r="E440" s="30">
        <f t="shared" si="53"/>
        <v>0</v>
      </c>
      <c r="H440" s="41">
        <f t="shared" si="45"/>
        <v>0</v>
      </c>
    </row>
    <row r="441" spans="1:8" outlineLevel="3">
      <c r="A441" s="29"/>
      <c r="B441" s="28" t="s">
        <v>354</v>
      </c>
      <c r="C441" s="30">
        <v>222613</v>
      </c>
      <c r="D441" s="30">
        <f t="shared" si="53"/>
        <v>222613</v>
      </c>
      <c r="E441" s="30">
        <f t="shared" si="53"/>
        <v>222613</v>
      </c>
      <c r="H441" s="41">
        <f t="shared" si="45"/>
        <v>222613</v>
      </c>
    </row>
    <row r="442" spans="1:8" outlineLevel="3">
      <c r="A442" s="29"/>
      <c r="B442" s="28" t="s">
        <v>355</v>
      </c>
      <c r="C442" s="30">
        <v>600000</v>
      </c>
      <c r="D442" s="30">
        <f t="shared" si="53"/>
        <v>600000</v>
      </c>
      <c r="E442" s="30">
        <f t="shared" si="53"/>
        <v>600000</v>
      </c>
      <c r="H442" s="41">
        <f t="shared" si="45"/>
        <v>600000</v>
      </c>
    </row>
    <row r="443" spans="1:8" ht="15" customHeight="1" outlineLevel="2">
      <c r="A443" s="6">
        <v>2201</v>
      </c>
      <c r="B443" s="4" t="s">
        <v>356</v>
      </c>
      <c r="C443" s="5">
        <v>10000</v>
      </c>
      <c r="D443" s="5">
        <f>C443</f>
        <v>10000</v>
      </c>
      <c r="E443" s="5">
        <f>D443</f>
        <v>10000</v>
      </c>
      <c r="H443" s="41">
        <f t="shared" si="45"/>
        <v>10000</v>
      </c>
    </row>
    <row r="444" spans="1:8" outlineLevel="1">
      <c r="A444" s="183" t="s">
        <v>357</v>
      </c>
      <c r="B444" s="184"/>
      <c r="C444" s="32">
        <f>C445+C454+C455+C459+C462+C463+C468+C474+C477+C480+C481+C450</f>
        <v>2140000</v>
      </c>
      <c r="D444" s="32">
        <f>D445+D454+D455+D459+D462+D463+D468+D474+D477+D480+D481+D450</f>
        <v>2140000</v>
      </c>
      <c r="E444" s="32">
        <f>E445+E454+E455+E459+E462+E463+E468+E474+E477+E480+E481+E450</f>
        <v>2140000</v>
      </c>
      <c r="H444" s="41">
        <f t="shared" si="45"/>
        <v>2140000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336000</v>
      </c>
      <c r="D445" s="5">
        <f>SUM(D446:D449)</f>
        <v>336000</v>
      </c>
      <c r="E445" s="5">
        <f>SUM(E446:E449)</f>
        <v>336000</v>
      </c>
      <c r="H445" s="41">
        <f t="shared" si="45"/>
        <v>336000</v>
      </c>
    </row>
    <row r="446" spans="1:8" ht="15" customHeight="1" outlineLevel="3">
      <c r="A446" s="28"/>
      <c r="B446" s="28" t="s">
        <v>359</v>
      </c>
      <c r="C446" s="30">
        <v>6000</v>
      </c>
      <c r="D446" s="30">
        <f>C446</f>
        <v>6000</v>
      </c>
      <c r="E446" s="30">
        <f>D446</f>
        <v>6000</v>
      </c>
      <c r="H446" s="41">
        <f t="shared" si="45"/>
        <v>6000</v>
      </c>
    </row>
    <row r="447" spans="1:8" ht="15" customHeight="1" outlineLevel="3">
      <c r="A447" s="28"/>
      <c r="B447" s="28" t="s">
        <v>360</v>
      </c>
      <c r="C447" s="30">
        <v>30000</v>
      </c>
      <c r="D447" s="30">
        <f t="shared" ref="D447:E449" si="54">C447</f>
        <v>30000</v>
      </c>
      <c r="E447" s="30">
        <f t="shared" si="54"/>
        <v>30000</v>
      </c>
      <c r="H447" s="41">
        <f t="shared" si="45"/>
        <v>30000</v>
      </c>
    </row>
    <row r="448" spans="1:8" ht="15" customHeight="1" outlineLevel="3">
      <c r="A448" s="28"/>
      <c r="B448" s="28" t="s">
        <v>361</v>
      </c>
      <c r="C448" s="30">
        <v>20000</v>
      </c>
      <c r="D448" s="30">
        <f t="shared" si="54"/>
        <v>20000</v>
      </c>
      <c r="E448" s="30">
        <f t="shared" si="54"/>
        <v>20000</v>
      </c>
      <c r="H448" s="41">
        <f t="shared" si="45"/>
        <v>20000</v>
      </c>
    </row>
    <row r="449" spans="1:8" ht="15" customHeight="1" outlineLevel="3">
      <c r="A449" s="28"/>
      <c r="B449" s="28" t="s">
        <v>362</v>
      </c>
      <c r="C449" s="30">
        <v>280000</v>
      </c>
      <c r="D449" s="30">
        <f t="shared" si="54"/>
        <v>280000</v>
      </c>
      <c r="E449" s="30">
        <f t="shared" si="54"/>
        <v>280000</v>
      </c>
      <c r="H449" s="41">
        <f t="shared" si="45"/>
        <v>280000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1077000</v>
      </c>
      <c r="D450" s="5">
        <f>SUM(D451:D453)</f>
        <v>1077000</v>
      </c>
      <c r="E450" s="5">
        <f>SUM(E451:E453)</f>
        <v>1077000</v>
      </c>
      <c r="H450" s="41">
        <f t="shared" ref="H450:H513" si="55">C450</f>
        <v>1077000</v>
      </c>
    </row>
    <row r="451" spans="1:8" ht="15" customHeight="1" outlineLevel="3">
      <c r="A451" s="28"/>
      <c r="B451" s="28" t="s">
        <v>364</v>
      </c>
      <c r="C451" s="30">
        <v>1077000</v>
      </c>
      <c r="D451" s="30">
        <f t="shared" ref="D451:E454" si="56">C451</f>
        <v>1077000</v>
      </c>
      <c r="E451" s="30">
        <f t="shared" si="56"/>
        <v>1077000</v>
      </c>
      <c r="H451" s="41">
        <f t="shared" si="55"/>
        <v>1077000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si="56"/>
        <v>0</v>
      </c>
      <c r="E452" s="30">
        <f t="shared" si="56"/>
        <v>0</v>
      </c>
      <c r="H452" s="41">
        <f t="shared" si="55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6"/>
        <v>0</v>
      </c>
      <c r="E453" s="30">
        <f t="shared" si="56"/>
        <v>0</v>
      </c>
      <c r="H453" s="41">
        <f t="shared" si="55"/>
        <v>0</v>
      </c>
    </row>
    <row r="454" spans="1:8" ht="15" customHeight="1" outlineLevel="2">
      <c r="A454" s="6">
        <v>2202</v>
      </c>
      <c r="B454" s="4" t="s">
        <v>51</v>
      </c>
      <c r="C454" s="5">
        <v>160000</v>
      </c>
      <c r="D454" s="5">
        <f t="shared" si="56"/>
        <v>160000</v>
      </c>
      <c r="E454" s="5">
        <f t="shared" si="56"/>
        <v>160000</v>
      </c>
      <c r="H454" s="41">
        <f t="shared" si="55"/>
        <v>160000</v>
      </c>
    </row>
    <row r="455" spans="1:8" outlineLevel="2">
      <c r="A455" s="6">
        <v>2202</v>
      </c>
      <c r="B455" s="4" t="s">
        <v>120</v>
      </c>
      <c r="C455" s="5">
        <f>SUM(C456:C458)</f>
        <v>140000</v>
      </c>
      <c r="D455" s="5">
        <f>SUM(D456:D458)</f>
        <v>140000</v>
      </c>
      <c r="E455" s="5">
        <f>SUM(E456:E458)</f>
        <v>140000</v>
      </c>
      <c r="H455" s="41">
        <f t="shared" si="55"/>
        <v>140000</v>
      </c>
    </row>
    <row r="456" spans="1:8" ht="15" customHeight="1" outlineLevel="3">
      <c r="A456" s="28"/>
      <c r="B456" s="28" t="s">
        <v>367</v>
      </c>
      <c r="C456" s="30">
        <v>110000</v>
      </c>
      <c r="D456" s="30">
        <f t="shared" ref="D456:E458" si="57">C456</f>
        <v>110000</v>
      </c>
      <c r="E456" s="30">
        <f t="shared" si="57"/>
        <v>110000</v>
      </c>
      <c r="H456" s="41">
        <f t="shared" si="55"/>
        <v>110000</v>
      </c>
    </row>
    <row r="457" spans="1:8" ht="15" customHeight="1" outlineLevel="3">
      <c r="A457" s="28"/>
      <c r="B457" s="28" t="s">
        <v>368</v>
      </c>
      <c r="C457" s="30">
        <v>20000</v>
      </c>
      <c r="D457" s="30">
        <f t="shared" si="57"/>
        <v>20000</v>
      </c>
      <c r="E457" s="30">
        <f t="shared" si="57"/>
        <v>20000</v>
      </c>
      <c r="H457" s="41">
        <f t="shared" si="55"/>
        <v>20000</v>
      </c>
    </row>
    <row r="458" spans="1:8" ht="15" customHeight="1" outlineLevel="3">
      <c r="A458" s="28"/>
      <c r="B458" s="28" t="s">
        <v>361</v>
      </c>
      <c r="C458" s="30">
        <v>10000</v>
      </c>
      <c r="D458" s="30">
        <f t="shared" si="57"/>
        <v>10000</v>
      </c>
      <c r="E458" s="30">
        <f t="shared" si="57"/>
        <v>10000</v>
      </c>
      <c r="H458" s="41">
        <f t="shared" si="55"/>
        <v>10000</v>
      </c>
    </row>
    <row r="459" spans="1:8" outlineLevel="2">
      <c r="A459" s="6">
        <v>2202</v>
      </c>
      <c r="B459" s="4" t="s">
        <v>121</v>
      </c>
      <c r="C459" s="5">
        <f>SUM(C460:C461)</f>
        <v>110000</v>
      </c>
      <c r="D459" s="5">
        <f>SUM(D460:D461)</f>
        <v>110000</v>
      </c>
      <c r="E459" s="5">
        <f>SUM(E460:E461)</f>
        <v>110000</v>
      </c>
      <c r="H459" s="41">
        <f t="shared" si="55"/>
        <v>110000</v>
      </c>
    </row>
    <row r="460" spans="1:8" ht="15" customHeight="1" outlineLevel="3">
      <c r="A460" s="28"/>
      <c r="B460" s="28" t="s">
        <v>369</v>
      </c>
      <c r="C460" s="30">
        <v>80000</v>
      </c>
      <c r="D460" s="30">
        <f t="shared" ref="D460:E462" si="58">C460</f>
        <v>80000</v>
      </c>
      <c r="E460" s="30">
        <f t="shared" si="58"/>
        <v>80000</v>
      </c>
      <c r="H460" s="41">
        <f t="shared" si="55"/>
        <v>80000</v>
      </c>
    </row>
    <row r="461" spans="1:8" ht="15" customHeight="1" outlineLevel="3">
      <c r="A461" s="28"/>
      <c r="B461" s="28" t="s">
        <v>370</v>
      </c>
      <c r="C461" s="30">
        <v>30000</v>
      </c>
      <c r="D461" s="30">
        <f t="shared" si="58"/>
        <v>30000</v>
      </c>
      <c r="E461" s="30">
        <f t="shared" si="58"/>
        <v>30000</v>
      </c>
      <c r="H461" s="41">
        <f t="shared" si="55"/>
        <v>30000</v>
      </c>
    </row>
    <row r="462" spans="1:8" outlineLevel="2">
      <c r="A462" s="6">
        <v>2202</v>
      </c>
      <c r="B462" s="4" t="s">
        <v>371</v>
      </c>
      <c r="C462" s="5">
        <v>15000</v>
      </c>
      <c r="D462" s="5">
        <f t="shared" si="58"/>
        <v>15000</v>
      </c>
      <c r="E462" s="5">
        <f t="shared" si="58"/>
        <v>15000</v>
      </c>
      <c r="H462" s="41">
        <f t="shared" si="55"/>
        <v>15000</v>
      </c>
    </row>
    <row r="463" spans="1:8" outlineLevel="2" collapsed="1">
      <c r="A463" s="6">
        <v>2202</v>
      </c>
      <c r="B463" s="4" t="s">
        <v>372</v>
      </c>
      <c r="C463" s="5">
        <f>SUM(C464:C467)</f>
        <v>20000</v>
      </c>
      <c r="D463" s="5">
        <f>SUM(D464:D467)</f>
        <v>20000</v>
      </c>
      <c r="E463" s="5">
        <f>SUM(E464:E467)</f>
        <v>20000</v>
      </c>
      <c r="H463" s="41">
        <f t="shared" si="55"/>
        <v>20000</v>
      </c>
    </row>
    <row r="464" spans="1:8" ht="15" customHeight="1" outlineLevel="3">
      <c r="A464" s="28"/>
      <c r="B464" s="28" t="s">
        <v>373</v>
      </c>
      <c r="C464" s="30">
        <v>5000</v>
      </c>
      <c r="D464" s="30">
        <f>C464</f>
        <v>5000</v>
      </c>
      <c r="E464" s="30">
        <f>D464</f>
        <v>5000</v>
      </c>
      <c r="H464" s="41">
        <f t="shared" si="55"/>
        <v>5000</v>
      </c>
    </row>
    <row r="465" spans="1:8" ht="15" customHeight="1" outlineLevel="3">
      <c r="A465" s="28"/>
      <c r="B465" s="28" t="s">
        <v>374</v>
      </c>
      <c r="C465" s="30">
        <v>5000</v>
      </c>
      <c r="D465" s="30">
        <f t="shared" ref="D465:E467" si="59">C465</f>
        <v>5000</v>
      </c>
      <c r="E465" s="30">
        <f t="shared" si="59"/>
        <v>5000</v>
      </c>
      <c r="H465" s="41">
        <f t="shared" si="55"/>
        <v>5000</v>
      </c>
    </row>
    <row r="466" spans="1:8" ht="15" customHeight="1" outlineLevel="3">
      <c r="A466" s="28"/>
      <c r="B466" s="28" t="s">
        <v>375</v>
      </c>
      <c r="C466" s="30">
        <v>5000</v>
      </c>
      <c r="D466" s="30">
        <f t="shared" si="59"/>
        <v>5000</v>
      </c>
      <c r="E466" s="30">
        <f t="shared" si="59"/>
        <v>5000</v>
      </c>
      <c r="H466" s="41">
        <f t="shared" si="55"/>
        <v>5000</v>
      </c>
    </row>
    <row r="467" spans="1:8" ht="15" customHeight="1" outlineLevel="3">
      <c r="A467" s="28"/>
      <c r="B467" s="28" t="s">
        <v>376</v>
      </c>
      <c r="C467" s="30">
        <v>5000</v>
      </c>
      <c r="D467" s="30">
        <f t="shared" si="59"/>
        <v>5000</v>
      </c>
      <c r="E467" s="30">
        <f t="shared" si="59"/>
        <v>5000</v>
      </c>
      <c r="H467" s="41">
        <f t="shared" si="55"/>
        <v>5000</v>
      </c>
    </row>
    <row r="468" spans="1:8" outlineLevel="2">
      <c r="A468" s="6">
        <v>2202</v>
      </c>
      <c r="B468" s="4" t="s">
        <v>377</v>
      </c>
      <c r="C468" s="5">
        <f>SUM(C469:C473)</f>
        <v>85000</v>
      </c>
      <c r="D468" s="5">
        <f>SUM(D469:D473)</f>
        <v>85000</v>
      </c>
      <c r="E468" s="5">
        <f>SUM(E469:E473)</f>
        <v>85000</v>
      </c>
      <c r="H468" s="41">
        <f t="shared" si="55"/>
        <v>85000</v>
      </c>
    </row>
    <row r="469" spans="1:8" ht="15" customHeight="1" outlineLevel="3">
      <c r="A469" s="28"/>
      <c r="B469" s="28" t="s">
        <v>378</v>
      </c>
      <c r="C469" s="30">
        <v>20000</v>
      </c>
      <c r="D469" s="30">
        <f>C469</f>
        <v>20000</v>
      </c>
      <c r="E469" s="30">
        <f>D469</f>
        <v>20000</v>
      </c>
      <c r="H469" s="41">
        <f t="shared" si="55"/>
        <v>20000</v>
      </c>
    </row>
    <row r="470" spans="1:8" ht="15" customHeight="1" outlineLevel="3">
      <c r="A470" s="28"/>
      <c r="B470" s="28" t="s">
        <v>379</v>
      </c>
      <c r="C470" s="30">
        <v>20000</v>
      </c>
      <c r="D470" s="30">
        <f t="shared" ref="D470:E473" si="60">C470</f>
        <v>20000</v>
      </c>
      <c r="E470" s="30">
        <f t="shared" si="60"/>
        <v>20000</v>
      </c>
      <c r="H470" s="41">
        <f t="shared" si="55"/>
        <v>20000</v>
      </c>
    </row>
    <row r="471" spans="1:8" ht="15" customHeight="1" outlineLevel="3">
      <c r="A471" s="28"/>
      <c r="B471" s="28" t="s">
        <v>380</v>
      </c>
      <c r="C471" s="30">
        <v>15000</v>
      </c>
      <c r="D471" s="30">
        <f t="shared" si="60"/>
        <v>15000</v>
      </c>
      <c r="E471" s="30">
        <f t="shared" si="60"/>
        <v>15000</v>
      </c>
      <c r="H471" s="41">
        <f t="shared" si="55"/>
        <v>15000</v>
      </c>
    </row>
    <row r="472" spans="1:8" ht="15" customHeight="1" outlineLevel="3">
      <c r="A472" s="28"/>
      <c r="B472" s="28" t="s">
        <v>381</v>
      </c>
      <c r="C472" s="30">
        <v>12000</v>
      </c>
      <c r="D472" s="30">
        <f t="shared" si="60"/>
        <v>12000</v>
      </c>
      <c r="E472" s="30">
        <f t="shared" si="60"/>
        <v>12000</v>
      </c>
      <c r="H472" s="41">
        <f t="shared" si="55"/>
        <v>12000</v>
      </c>
    </row>
    <row r="473" spans="1:8" ht="15" customHeight="1" outlineLevel="3">
      <c r="A473" s="28"/>
      <c r="B473" s="28" t="s">
        <v>382</v>
      </c>
      <c r="C473" s="30">
        <v>18000</v>
      </c>
      <c r="D473" s="30">
        <f t="shared" si="60"/>
        <v>18000</v>
      </c>
      <c r="E473" s="30">
        <f t="shared" si="60"/>
        <v>18000</v>
      </c>
      <c r="H473" s="41">
        <f t="shared" si="55"/>
        <v>18000</v>
      </c>
    </row>
    <row r="474" spans="1:8" outlineLevel="2">
      <c r="A474" s="6">
        <v>2202</v>
      </c>
      <c r="B474" s="4" t="s">
        <v>122</v>
      </c>
      <c r="C474" s="5">
        <f>SUM(C475:C476)</f>
        <v>75000</v>
      </c>
      <c r="D474" s="5">
        <f>SUM(D475:D476)</f>
        <v>75000</v>
      </c>
      <c r="E474" s="5">
        <f>SUM(E475:E476)</f>
        <v>75000</v>
      </c>
      <c r="H474" s="41">
        <f t="shared" si="55"/>
        <v>75000</v>
      </c>
    </row>
    <row r="475" spans="1:8" ht="15" customHeight="1" outlineLevel="3">
      <c r="A475" s="28"/>
      <c r="B475" s="28" t="s">
        <v>383</v>
      </c>
      <c r="C475" s="30">
        <v>40000</v>
      </c>
      <c r="D475" s="30">
        <f>C475</f>
        <v>40000</v>
      </c>
      <c r="E475" s="30">
        <f>D475</f>
        <v>40000</v>
      </c>
      <c r="H475" s="41">
        <f t="shared" si="55"/>
        <v>40000</v>
      </c>
    </row>
    <row r="476" spans="1:8" ht="15" customHeight="1" outlineLevel="3">
      <c r="A476" s="28"/>
      <c r="B476" s="28" t="s">
        <v>384</v>
      </c>
      <c r="C476" s="30">
        <v>35000</v>
      </c>
      <c r="D476" s="30">
        <f>C476</f>
        <v>35000</v>
      </c>
      <c r="E476" s="30">
        <f>D476</f>
        <v>35000</v>
      </c>
      <c r="H476" s="41">
        <f t="shared" si="55"/>
        <v>35000</v>
      </c>
    </row>
    <row r="477" spans="1:8" outlineLevel="2">
      <c r="A477" s="6">
        <v>2202</v>
      </c>
      <c r="B477" s="4" t="s">
        <v>385</v>
      </c>
      <c r="C477" s="5">
        <f>SUM(C478:C479)</f>
        <v>17000</v>
      </c>
      <c r="D477" s="5">
        <f>SUM(D478:D479)</f>
        <v>17000</v>
      </c>
      <c r="E477" s="5">
        <f>SUM(E478:E479)</f>
        <v>17000</v>
      </c>
      <c r="H477" s="41">
        <f t="shared" si="55"/>
        <v>17000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61">C478</f>
        <v>0</v>
      </c>
      <c r="E478" s="30">
        <f t="shared" si="61"/>
        <v>0</v>
      </c>
      <c r="H478" s="41">
        <f t="shared" si="55"/>
        <v>0</v>
      </c>
    </row>
    <row r="479" spans="1:8" ht="15" customHeight="1" outlineLevel="3">
      <c r="A479" s="28"/>
      <c r="B479" s="28" t="s">
        <v>384</v>
      </c>
      <c r="C479" s="30">
        <v>17000</v>
      </c>
      <c r="D479" s="30">
        <f t="shared" si="61"/>
        <v>17000</v>
      </c>
      <c r="E479" s="30">
        <f t="shared" si="61"/>
        <v>17000</v>
      </c>
      <c r="H479" s="41">
        <f t="shared" si="55"/>
        <v>17000</v>
      </c>
    </row>
    <row r="480" spans="1:8" outlineLevel="2">
      <c r="A480" s="6">
        <v>2202</v>
      </c>
      <c r="B480" s="4" t="s">
        <v>386</v>
      </c>
      <c r="C480" s="5">
        <v>100000</v>
      </c>
      <c r="D480" s="5">
        <f t="shared" si="61"/>
        <v>100000</v>
      </c>
      <c r="E480" s="5">
        <f t="shared" si="61"/>
        <v>100000</v>
      </c>
      <c r="H480" s="41">
        <f t="shared" si="55"/>
        <v>100000</v>
      </c>
    </row>
    <row r="481" spans="1:10" outlineLevel="2" collapsed="1">
      <c r="A481" s="6">
        <v>2202</v>
      </c>
      <c r="B481" s="4" t="s">
        <v>387</v>
      </c>
      <c r="C481" s="5">
        <v>5000</v>
      </c>
      <c r="D481" s="5">
        <f t="shared" si="61"/>
        <v>5000</v>
      </c>
      <c r="E481" s="5">
        <f t="shared" si="61"/>
        <v>5000</v>
      </c>
      <c r="H481" s="41">
        <f t="shared" si="55"/>
        <v>5000</v>
      </c>
    </row>
    <row r="482" spans="1:10" outlineLevel="1">
      <c r="A482" s="183" t="s">
        <v>388</v>
      </c>
      <c r="B482" s="184"/>
      <c r="C482" s="32">
        <v>0</v>
      </c>
      <c r="D482" s="32">
        <v>0</v>
      </c>
      <c r="E482" s="32">
        <v>0</v>
      </c>
      <c r="H482" s="41">
        <f t="shared" si="55"/>
        <v>0</v>
      </c>
    </row>
    <row r="483" spans="1:10">
      <c r="A483" s="189" t="s">
        <v>389</v>
      </c>
      <c r="B483" s="190"/>
      <c r="C483" s="35">
        <f>C484+C504+C509+C522+C528+C538</f>
        <v>1845328</v>
      </c>
      <c r="D483" s="35">
        <f>D484+D504+D509+D522+D528+D538</f>
        <v>1845328</v>
      </c>
      <c r="E483" s="35">
        <f>E484+E504+E509+E522+E528+E538</f>
        <v>1845328</v>
      </c>
      <c r="G483" s="39" t="s">
        <v>592</v>
      </c>
      <c r="H483" s="41">
        <f t="shared" si="55"/>
        <v>1845328</v>
      </c>
      <c r="I483" s="42"/>
      <c r="J483" s="40" t="b">
        <f>AND(H483=I483)</f>
        <v>0</v>
      </c>
    </row>
    <row r="484" spans="1:10" outlineLevel="1">
      <c r="A484" s="183" t="s">
        <v>390</v>
      </c>
      <c r="B484" s="184"/>
      <c r="C484" s="32">
        <f>C485+C486+C490+C491+C494+C497+C500+C501+C502+C503</f>
        <v>1142000</v>
      </c>
      <c r="D484" s="32">
        <f>D485+D486+D490+D491+D494+D497+D500+D501+D502+D503</f>
        <v>1142000</v>
      </c>
      <c r="E484" s="32">
        <f>E485+E486+E490+E491+E494+E497+E500+E501+E502+E503</f>
        <v>1142000</v>
      </c>
      <c r="H484" s="41">
        <f t="shared" si="55"/>
        <v>1142000</v>
      </c>
    </row>
    <row r="485" spans="1:10" outlineLevel="2">
      <c r="A485" s="6">
        <v>3302</v>
      </c>
      <c r="B485" s="4" t="s">
        <v>391</v>
      </c>
      <c r="C485" s="5">
        <v>75000</v>
      </c>
      <c r="D485" s="5">
        <f>C485</f>
        <v>75000</v>
      </c>
      <c r="E485" s="5">
        <f>D485</f>
        <v>75000</v>
      </c>
      <c r="H485" s="41">
        <f t="shared" si="55"/>
        <v>75000</v>
      </c>
    </row>
    <row r="486" spans="1:10" outlineLevel="2">
      <c r="A486" s="6">
        <v>3302</v>
      </c>
      <c r="B486" s="4" t="s">
        <v>392</v>
      </c>
      <c r="C486" s="5">
        <f>SUM(C487:C489)</f>
        <v>442000</v>
      </c>
      <c r="D486" s="5">
        <f>SUM(D487:D489)</f>
        <v>442000</v>
      </c>
      <c r="E486" s="5">
        <f>SUM(E487:E489)</f>
        <v>442000</v>
      </c>
      <c r="H486" s="41">
        <f t="shared" si="55"/>
        <v>442000</v>
      </c>
    </row>
    <row r="487" spans="1:10" ht="15" customHeight="1" outlineLevel="3">
      <c r="A487" s="28"/>
      <c r="B487" s="28" t="s">
        <v>393</v>
      </c>
      <c r="C487" s="30">
        <v>150000</v>
      </c>
      <c r="D487" s="30">
        <f t="shared" ref="D487:E490" si="62">C487</f>
        <v>150000</v>
      </c>
      <c r="E487" s="30">
        <f t="shared" si="62"/>
        <v>150000</v>
      </c>
      <c r="H487" s="41">
        <f t="shared" si="55"/>
        <v>150000</v>
      </c>
    </row>
    <row r="488" spans="1:10" ht="15" customHeight="1" outlineLevel="3">
      <c r="A488" s="28"/>
      <c r="B488" s="28" t="s">
        <v>394</v>
      </c>
      <c r="C488" s="30">
        <v>280000</v>
      </c>
      <c r="D488" s="30">
        <f t="shared" si="62"/>
        <v>280000</v>
      </c>
      <c r="E488" s="30">
        <f t="shared" si="62"/>
        <v>280000</v>
      </c>
      <c r="H488" s="41">
        <f t="shared" si="55"/>
        <v>280000</v>
      </c>
    </row>
    <row r="489" spans="1:10" ht="15" customHeight="1" outlineLevel="3">
      <c r="A489" s="28"/>
      <c r="B489" s="28" t="s">
        <v>395</v>
      </c>
      <c r="C489" s="30">
        <v>12000</v>
      </c>
      <c r="D489" s="30">
        <f t="shared" si="62"/>
        <v>12000</v>
      </c>
      <c r="E489" s="30">
        <f t="shared" si="62"/>
        <v>12000</v>
      </c>
      <c r="H489" s="41">
        <f t="shared" si="55"/>
        <v>12000</v>
      </c>
    </row>
    <row r="490" spans="1:10" outlineLevel="2">
      <c r="A490" s="6">
        <v>3302</v>
      </c>
      <c r="B490" s="4" t="s">
        <v>396</v>
      </c>
      <c r="C490" s="5">
        <v>20000</v>
      </c>
      <c r="D490" s="5">
        <f t="shared" si="62"/>
        <v>20000</v>
      </c>
      <c r="E490" s="5">
        <f t="shared" si="62"/>
        <v>20000</v>
      </c>
      <c r="H490" s="41">
        <f t="shared" si="55"/>
        <v>20000</v>
      </c>
    </row>
    <row r="491" spans="1:10" outlineLevel="2">
      <c r="A491" s="6">
        <v>3302</v>
      </c>
      <c r="B491" s="4" t="s">
        <v>397</v>
      </c>
      <c r="C491" s="5">
        <f>SUM(C492:C493)</f>
        <v>30000</v>
      </c>
      <c r="D491" s="5">
        <f>SUM(D492:D493)</f>
        <v>30000</v>
      </c>
      <c r="E491" s="5">
        <f>SUM(E492:E493)</f>
        <v>30000</v>
      </c>
      <c r="H491" s="41">
        <f t="shared" si="55"/>
        <v>30000</v>
      </c>
    </row>
    <row r="492" spans="1:10" ht="15" customHeight="1" outlineLevel="3">
      <c r="A492" s="28"/>
      <c r="B492" s="28" t="s">
        <v>398</v>
      </c>
      <c r="C492" s="30">
        <v>15000</v>
      </c>
      <c r="D492" s="30">
        <f>C492</f>
        <v>15000</v>
      </c>
      <c r="E492" s="30">
        <f>D492</f>
        <v>15000</v>
      </c>
      <c r="H492" s="41">
        <f t="shared" si="55"/>
        <v>15000</v>
      </c>
    </row>
    <row r="493" spans="1:10" ht="15" customHeight="1" outlineLevel="3">
      <c r="A493" s="28"/>
      <c r="B493" s="28" t="s">
        <v>399</v>
      </c>
      <c r="C493" s="30">
        <v>15000</v>
      </c>
      <c r="D493" s="30">
        <f>C493</f>
        <v>15000</v>
      </c>
      <c r="E493" s="30">
        <f>D493</f>
        <v>15000</v>
      </c>
      <c r="H493" s="41">
        <f t="shared" si="55"/>
        <v>15000</v>
      </c>
    </row>
    <row r="494" spans="1:10" outlineLevel="2">
      <c r="A494" s="6">
        <v>3302</v>
      </c>
      <c r="B494" s="4" t="s">
        <v>400</v>
      </c>
      <c r="C494" s="5">
        <f>SUM(C495:C496)</f>
        <v>70000</v>
      </c>
      <c r="D494" s="5">
        <f>SUM(D495:D496)</f>
        <v>70000</v>
      </c>
      <c r="E494" s="5">
        <f>SUM(E495:E496)</f>
        <v>70000</v>
      </c>
      <c r="H494" s="41">
        <f t="shared" si="55"/>
        <v>70000</v>
      </c>
    </row>
    <row r="495" spans="1:10" ht="15" customHeight="1" outlineLevel="3">
      <c r="A495" s="28"/>
      <c r="B495" s="28" t="s">
        <v>401</v>
      </c>
      <c r="C495" s="30">
        <v>50000</v>
      </c>
      <c r="D495" s="30">
        <f>C495</f>
        <v>50000</v>
      </c>
      <c r="E495" s="30">
        <f>D495</f>
        <v>50000</v>
      </c>
      <c r="H495" s="41">
        <f t="shared" si="55"/>
        <v>50000</v>
      </c>
    </row>
    <row r="496" spans="1:10" ht="15" customHeight="1" outlineLevel="3">
      <c r="A496" s="28"/>
      <c r="B496" s="28" t="s">
        <v>402</v>
      </c>
      <c r="C496" s="30">
        <v>20000</v>
      </c>
      <c r="D496" s="30">
        <f>C496</f>
        <v>20000</v>
      </c>
      <c r="E496" s="30">
        <f>D496</f>
        <v>20000</v>
      </c>
      <c r="H496" s="41">
        <f t="shared" si="55"/>
        <v>20000</v>
      </c>
    </row>
    <row r="497" spans="1:12" outlineLevel="2">
      <c r="A497" s="6">
        <v>3302</v>
      </c>
      <c r="B497" s="4" t="s">
        <v>403</v>
      </c>
      <c r="C497" s="5">
        <f>SUM(C498:C499)</f>
        <v>20000</v>
      </c>
      <c r="D497" s="5">
        <f>SUM(D498:D499)</f>
        <v>20000</v>
      </c>
      <c r="E497" s="5">
        <f>SUM(E498:E499)</f>
        <v>20000</v>
      </c>
      <c r="H497" s="41">
        <f t="shared" si="55"/>
        <v>20000</v>
      </c>
    </row>
    <row r="498" spans="1:12" ht="15" customHeight="1" outlineLevel="3">
      <c r="A498" s="28"/>
      <c r="B498" s="28" t="s">
        <v>404</v>
      </c>
      <c r="C498" s="30">
        <v>15000</v>
      </c>
      <c r="D498" s="30">
        <f t="shared" ref="D498:E503" si="63">C498</f>
        <v>15000</v>
      </c>
      <c r="E498" s="30">
        <f t="shared" si="63"/>
        <v>15000</v>
      </c>
      <c r="H498" s="41">
        <f t="shared" si="55"/>
        <v>15000</v>
      </c>
    </row>
    <row r="499" spans="1:12" ht="15" customHeight="1" outlineLevel="3">
      <c r="A499" s="28"/>
      <c r="B499" s="28" t="s">
        <v>405</v>
      </c>
      <c r="C499" s="30">
        <v>5000</v>
      </c>
      <c r="D499" s="30">
        <f t="shared" si="63"/>
        <v>5000</v>
      </c>
      <c r="E499" s="30">
        <f t="shared" si="63"/>
        <v>5000</v>
      </c>
      <c r="H499" s="41">
        <f t="shared" si="55"/>
        <v>5000</v>
      </c>
    </row>
    <row r="500" spans="1:12" outlineLevel="2">
      <c r="A500" s="6">
        <v>3302</v>
      </c>
      <c r="B500" s="4" t="s">
        <v>406</v>
      </c>
      <c r="C500" s="5">
        <v>410000</v>
      </c>
      <c r="D500" s="5">
        <f t="shared" si="63"/>
        <v>410000</v>
      </c>
      <c r="E500" s="5">
        <f t="shared" si="63"/>
        <v>410000</v>
      </c>
      <c r="H500" s="41">
        <f t="shared" si="55"/>
        <v>410000</v>
      </c>
    </row>
    <row r="501" spans="1:12" outlineLevel="2">
      <c r="A501" s="6">
        <v>3302</v>
      </c>
      <c r="B501" s="4" t="s">
        <v>407</v>
      </c>
      <c r="C501" s="5">
        <v>15000</v>
      </c>
      <c r="D501" s="5">
        <f t="shared" si="63"/>
        <v>15000</v>
      </c>
      <c r="E501" s="5">
        <f t="shared" si="63"/>
        <v>15000</v>
      </c>
      <c r="H501" s="41">
        <f t="shared" si="55"/>
        <v>15000</v>
      </c>
    </row>
    <row r="502" spans="1:12" outlineLevel="2">
      <c r="A502" s="6">
        <v>3302</v>
      </c>
      <c r="B502" s="4" t="s">
        <v>408</v>
      </c>
      <c r="C502" s="5">
        <v>50000</v>
      </c>
      <c r="D502" s="5">
        <f t="shared" si="63"/>
        <v>50000</v>
      </c>
      <c r="E502" s="5">
        <f t="shared" si="63"/>
        <v>50000</v>
      </c>
      <c r="H502" s="41">
        <f t="shared" si="55"/>
        <v>50000</v>
      </c>
    </row>
    <row r="503" spans="1:12" outlineLevel="2">
      <c r="A503" s="6">
        <v>3302</v>
      </c>
      <c r="B503" s="4" t="s">
        <v>409</v>
      </c>
      <c r="C503" s="5">
        <v>10000</v>
      </c>
      <c r="D503" s="5">
        <f t="shared" si="63"/>
        <v>10000</v>
      </c>
      <c r="E503" s="5">
        <f t="shared" si="63"/>
        <v>10000</v>
      </c>
      <c r="H503" s="41">
        <f t="shared" si="55"/>
        <v>10000</v>
      </c>
    </row>
    <row r="504" spans="1:12" outlineLevel="1">
      <c r="A504" s="183" t="s">
        <v>410</v>
      </c>
      <c r="B504" s="184"/>
      <c r="C504" s="32">
        <f>SUM(C505:C508)</f>
        <v>10000</v>
      </c>
      <c r="D504" s="32">
        <f>SUM(D505:D508)</f>
        <v>10000</v>
      </c>
      <c r="E504" s="32">
        <f>SUM(E505:E508)</f>
        <v>10000</v>
      </c>
      <c r="H504" s="41">
        <f t="shared" si="55"/>
        <v>10000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5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4">C506</f>
        <v>0</v>
      </c>
      <c r="E506" s="5">
        <f t="shared" si="64"/>
        <v>0</v>
      </c>
      <c r="H506" s="41">
        <f t="shared" si="55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4"/>
        <v>0</v>
      </c>
      <c r="E507" s="5">
        <f t="shared" si="64"/>
        <v>0</v>
      </c>
      <c r="H507" s="41">
        <f t="shared" si="55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4"/>
        <v>0</v>
      </c>
      <c r="E508" s="5">
        <f t="shared" si="64"/>
        <v>0</v>
      </c>
      <c r="H508" s="41">
        <f t="shared" si="55"/>
        <v>0</v>
      </c>
    </row>
    <row r="509" spans="1:12" outlineLevel="1">
      <c r="A509" s="183" t="s">
        <v>414</v>
      </c>
      <c r="B509" s="184"/>
      <c r="C509" s="32">
        <f>C510+C511+C512+C513+C517+C518+C519+C520+C521</f>
        <v>370000</v>
      </c>
      <c r="D509" s="32">
        <f>D510+D511+D512+D513+D517+D518+D519+D520+D521</f>
        <v>370000</v>
      </c>
      <c r="E509" s="32">
        <f>E510+E511+E512+E513+E517+E518+E519+E520+E521</f>
        <v>370000</v>
      </c>
      <c r="F509" s="51"/>
      <c r="H509" s="41">
        <f t="shared" si="55"/>
        <v>370000</v>
      </c>
      <c r="L509" s="51"/>
    </row>
    <row r="510" spans="1:12" outlineLevel="2" collapsed="1">
      <c r="A510" s="6">
        <v>3305</v>
      </c>
      <c r="B510" s="4" t="s">
        <v>415</v>
      </c>
      <c r="C510" s="5">
        <v>23000</v>
      </c>
      <c r="D510" s="5">
        <f t="shared" ref="D510:E512" si="65">C510</f>
        <v>23000</v>
      </c>
      <c r="E510" s="5">
        <f t="shared" si="65"/>
        <v>23000</v>
      </c>
      <c r="H510" s="41">
        <f t="shared" si="55"/>
        <v>23000</v>
      </c>
    </row>
    <row r="511" spans="1:12" outlineLevel="2">
      <c r="A511" s="6">
        <v>3305</v>
      </c>
      <c r="B511" s="4" t="s">
        <v>416</v>
      </c>
      <c r="C511" s="5">
        <v>22000</v>
      </c>
      <c r="D511" s="5">
        <f t="shared" si="65"/>
        <v>22000</v>
      </c>
      <c r="E511" s="5">
        <f t="shared" si="65"/>
        <v>22000</v>
      </c>
      <c r="H511" s="41">
        <f t="shared" si="55"/>
        <v>22000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5"/>
        <v>0</v>
      </c>
      <c r="E512" s="5">
        <f t="shared" si="65"/>
        <v>0</v>
      </c>
      <c r="H512" s="41">
        <f t="shared" si="55"/>
        <v>0</v>
      </c>
    </row>
    <row r="513" spans="1:8" outlineLevel="2">
      <c r="A513" s="6">
        <v>3305</v>
      </c>
      <c r="B513" s="4" t="s">
        <v>418</v>
      </c>
      <c r="C513" s="5">
        <f>SUM(C514:C516)</f>
        <v>80000</v>
      </c>
      <c r="D513" s="5">
        <f>SUM(D514:D516)</f>
        <v>80000</v>
      </c>
      <c r="E513" s="5">
        <f>SUM(E514:E516)</f>
        <v>80000</v>
      </c>
      <c r="H513" s="41">
        <f t="shared" si="55"/>
        <v>80000</v>
      </c>
    </row>
    <row r="514" spans="1:8" ht="15" customHeight="1" outlineLevel="3">
      <c r="A514" s="29"/>
      <c r="B514" s="28" t="s">
        <v>419</v>
      </c>
      <c r="C514" s="30">
        <v>40000</v>
      </c>
      <c r="D514" s="30">
        <f t="shared" ref="D514:E521" si="66">C514</f>
        <v>40000</v>
      </c>
      <c r="E514" s="30">
        <f t="shared" si="66"/>
        <v>40000</v>
      </c>
      <c r="H514" s="41">
        <f t="shared" ref="H514:H577" si="67">C514</f>
        <v>40000</v>
      </c>
    </row>
    <row r="515" spans="1:8" ht="15" customHeight="1" outlineLevel="3">
      <c r="A515" s="29"/>
      <c r="B515" s="28" t="s">
        <v>420</v>
      </c>
      <c r="C515" s="30">
        <v>20000</v>
      </c>
      <c r="D515" s="30">
        <f t="shared" si="66"/>
        <v>20000</v>
      </c>
      <c r="E515" s="30">
        <f t="shared" si="66"/>
        <v>20000</v>
      </c>
      <c r="H515" s="41">
        <f t="shared" si="67"/>
        <v>20000</v>
      </c>
    </row>
    <row r="516" spans="1:8" ht="15" customHeight="1" outlineLevel="3">
      <c r="A516" s="29"/>
      <c r="B516" s="28" t="s">
        <v>421</v>
      </c>
      <c r="C516" s="30">
        <v>20000</v>
      </c>
      <c r="D516" s="30">
        <f t="shared" si="66"/>
        <v>20000</v>
      </c>
      <c r="E516" s="30">
        <f t="shared" si="66"/>
        <v>20000</v>
      </c>
      <c r="H516" s="41">
        <f t="shared" si="67"/>
        <v>20000</v>
      </c>
    </row>
    <row r="517" spans="1:8" outlineLevel="2">
      <c r="A517" s="6">
        <v>3305</v>
      </c>
      <c r="B517" s="4" t="s">
        <v>422</v>
      </c>
      <c r="C517" s="5">
        <v>45000</v>
      </c>
      <c r="D517" s="5">
        <f t="shared" si="66"/>
        <v>45000</v>
      </c>
      <c r="E517" s="5">
        <f t="shared" si="66"/>
        <v>45000</v>
      </c>
      <c r="H517" s="41">
        <f t="shared" si="67"/>
        <v>45000</v>
      </c>
    </row>
    <row r="518" spans="1:8" outlineLevel="2">
      <c r="A518" s="6">
        <v>3305</v>
      </c>
      <c r="B518" s="4" t="s">
        <v>423</v>
      </c>
      <c r="C518" s="5">
        <v>5000</v>
      </c>
      <c r="D518" s="5">
        <f t="shared" si="66"/>
        <v>5000</v>
      </c>
      <c r="E518" s="5">
        <f t="shared" si="66"/>
        <v>5000</v>
      </c>
      <c r="H518" s="41">
        <f t="shared" si="67"/>
        <v>5000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6"/>
        <v>0</v>
      </c>
      <c r="E519" s="5">
        <f t="shared" si="66"/>
        <v>0</v>
      </c>
      <c r="H519" s="41">
        <f t="shared" si="67"/>
        <v>0</v>
      </c>
    </row>
    <row r="520" spans="1:8" outlineLevel="2">
      <c r="A520" s="6">
        <v>3305</v>
      </c>
      <c r="B520" s="4" t="s">
        <v>425</v>
      </c>
      <c r="C520" s="5">
        <v>190000</v>
      </c>
      <c r="D520" s="5">
        <f t="shared" si="66"/>
        <v>190000</v>
      </c>
      <c r="E520" s="5">
        <f t="shared" si="66"/>
        <v>190000</v>
      </c>
      <c r="H520" s="41">
        <f t="shared" si="67"/>
        <v>190000</v>
      </c>
    </row>
    <row r="521" spans="1:8" outlineLevel="2">
      <c r="A521" s="6">
        <v>3305</v>
      </c>
      <c r="B521" s="4" t="s">
        <v>409</v>
      </c>
      <c r="C521" s="5">
        <v>5000</v>
      </c>
      <c r="D521" s="5">
        <f t="shared" si="66"/>
        <v>5000</v>
      </c>
      <c r="E521" s="5">
        <f t="shared" si="66"/>
        <v>5000</v>
      </c>
      <c r="H521" s="41">
        <f t="shared" si="67"/>
        <v>5000</v>
      </c>
    </row>
    <row r="522" spans="1:8" outlineLevel="1">
      <c r="A522" s="183" t="s">
        <v>426</v>
      </c>
      <c r="B522" s="184"/>
      <c r="C522" s="32">
        <f>SUM(C523:C527)</f>
        <v>120000</v>
      </c>
      <c r="D522" s="32">
        <f>SUM(D523:D527)</f>
        <v>120000</v>
      </c>
      <c r="E522" s="32">
        <f>SUM(E523:E527)</f>
        <v>120000</v>
      </c>
      <c r="H522" s="41">
        <f t="shared" si="67"/>
        <v>120000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7"/>
        <v>0</v>
      </c>
    </row>
    <row r="524" spans="1:8" outlineLevel="2">
      <c r="A524" s="6">
        <v>3306</v>
      </c>
      <c r="B524" s="4" t="s">
        <v>428</v>
      </c>
      <c r="C524" s="5">
        <v>120000</v>
      </c>
      <c r="D524" s="5">
        <f t="shared" ref="D524:E527" si="68">C524</f>
        <v>120000</v>
      </c>
      <c r="E524" s="5">
        <f t="shared" si="68"/>
        <v>120000</v>
      </c>
      <c r="H524" s="41">
        <f t="shared" si="67"/>
        <v>120000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8"/>
        <v>0</v>
      </c>
      <c r="E525" s="5">
        <f t="shared" si="68"/>
        <v>0</v>
      </c>
      <c r="H525" s="41">
        <f t="shared" si="67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8"/>
        <v>0</v>
      </c>
      <c r="E526" s="5">
        <f t="shared" si="68"/>
        <v>0</v>
      </c>
      <c r="H526" s="41">
        <f t="shared" si="67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8"/>
        <v>0</v>
      </c>
      <c r="E527" s="5">
        <f t="shared" si="68"/>
        <v>0</v>
      </c>
      <c r="H527" s="41">
        <f t="shared" si="67"/>
        <v>0</v>
      </c>
    </row>
    <row r="528" spans="1:8" outlineLevel="1">
      <c r="A528" s="183" t="s">
        <v>432</v>
      </c>
      <c r="B528" s="184"/>
      <c r="C528" s="32">
        <f>C529+C531+C537</f>
        <v>16000</v>
      </c>
      <c r="D528" s="32">
        <f>D529+D531+D537</f>
        <v>16000</v>
      </c>
      <c r="E528" s="32">
        <f>E529+E531+E537</f>
        <v>16000</v>
      </c>
      <c r="H528" s="41">
        <f t="shared" si="67"/>
        <v>16000</v>
      </c>
    </row>
    <row r="529" spans="1:8" outlineLevel="2" collapsed="1">
      <c r="A529" s="6">
        <v>3307</v>
      </c>
      <c r="B529" s="4" t="s">
        <v>433</v>
      </c>
      <c r="C529" s="5">
        <f>SUM(C530)</f>
        <v>2000</v>
      </c>
      <c r="D529" s="5">
        <f>SUM(D530)</f>
        <v>2000</v>
      </c>
      <c r="E529" s="5">
        <f>SUM(E530)</f>
        <v>2000</v>
      </c>
      <c r="H529" s="41">
        <f t="shared" si="67"/>
        <v>2000</v>
      </c>
    </row>
    <row r="530" spans="1:8" ht="15" customHeight="1" outlineLevel="3">
      <c r="A530" s="29"/>
      <c r="B530" s="28" t="s">
        <v>434</v>
      </c>
      <c r="C530" s="30">
        <v>2000</v>
      </c>
      <c r="D530" s="30">
        <f>C530</f>
        <v>2000</v>
      </c>
      <c r="E530" s="30">
        <f>D530</f>
        <v>2000</v>
      </c>
      <c r="H530" s="41">
        <f t="shared" si="67"/>
        <v>2000</v>
      </c>
    </row>
    <row r="531" spans="1:8" outlineLevel="2">
      <c r="A531" s="6">
        <v>3307</v>
      </c>
      <c r="B531" s="4" t="s">
        <v>418</v>
      </c>
      <c r="C531" s="5">
        <f>SUM(C532:C536)</f>
        <v>12000</v>
      </c>
      <c r="D531" s="5">
        <f>SUM(D532:D536)</f>
        <v>12000</v>
      </c>
      <c r="E531" s="5">
        <f>SUM(E532:E536)</f>
        <v>12000</v>
      </c>
      <c r="H531" s="41">
        <f t="shared" si="67"/>
        <v>12000</v>
      </c>
    </row>
    <row r="532" spans="1:8" ht="15" customHeight="1" outlineLevel="3">
      <c r="A532" s="29"/>
      <c r="B532" s="28" t="s">
        <v>435</v>
      </c>
      <c r="C532" s="30">
        <v>4000</v>
      </c>
      <c r="D532" s="30">
        <f>C532</f>
        <v>4000</v>
      </c>
      <c r="E532" s="30">
        <f>D532</f>
        <v>4000</v>
      </c>
      <c r="H532" s="41">
        <f t="shared" si="67"/>
        <v>4000</v>
      </c>
    </row>
    <row r="533" spans="1:8" ht="15" customHeight="1" outlineLevel="3">
      <c r="A533" s="29"/>
      <c r="B533" s="28" t="s">
        <v>436</v>
      </c>
      <c r="C533" s="30">
        <v>6000</v>
      </c>
      <c r="D533" s="30">
        <f t="shared" ref="D533:E536" si="69">C533</f>
        <v>6000</v>
      </c>
      <c r="E533" s="30">
        <f t="shared" si="69"/>
        <v>6000</v>
      </c>
      <c r="H533" s="41">
        <f t="shared" si="67"/>
        <v>6000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9"/>
        <v>0</v>
      </c>
      <c r="E534" s="30">
        <f t="shared" si="69"/>
        <v>0</v>
      </c>
      <c r="H534" s="41">
        <f t="shared" si="67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9"/>
        <v>0</v>
      </c>
      <c r="E535" s="30">
        <f t="shared" si="69"/>
        <v>0</v>
      </c>
      <c r="H535" s="41">
        <f t="shared" si="67"/>
        <v>0</v>
      </c>
    </row>
    <row r="536" spans="1:8" ht="15" customHeight="1" outlineLevel="3">
      <c r="A536" s="29"/>
      <c r="B536" s="28" t="s">
        <v>439</v>
      </c>
      <c r="C536" s="30">
        <v>2000</v>
      </c>
      <c r="D536" s="30">
        <f t="shared" si="69"/>
        <v>2000</v>
      </c>
      <c r="E536" s="30">
        <f t="shared" si="69"/>
        <v>2000</v>
      </c>
      <c r="H536" s="41">
        <f t="shared" si="67"/>
        <v>2000</v>
      </c>
    </row>
    <row r="537" spans="1:8" outlineLevel="2">
      <c r="A537" s="6">
        <v>3307</v>
      </c>
      <c r="B537" s="4" t="s">
        <v>440</v>
      </c>
      <c r="C537" s="5">
        <v>2000</v>
      </c>
      <c r="D537" s="5">
        <f>C537</f>
        <v>2000</v>
      </c>
      <c r="E537" s="5">
        <f>D537</f>
        <v>2000</v>
      </c>
      <c r="H537" s="41">
        <f t="shared" si="67"/>
        <v>2000</v>
      </c>
    </row>
    <row r="538" spans="1:8" outlineLevel="1">
      <c r="A538" s="183" t="s">
        <v>441</v>
      </c>
      <c r="B538" s="184"/>
      <c r="C538" s="32">
        <f>SUM(C539:C544)</f>
        <v>187328</v>
      </c>
      <c r="D538" s="32">
        <f>SUM(D539:D544)</f>
        <v>187328</v>
      </c>
      <c r="E538" s="32">
        <f>SUM(E539:E544)</f>
        <v>187328</v>
      </c>
      <c r="H538" s="41">
        <f t="shared" si="67"/>
        <v>187328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7"/>
        <v>0</v>
      </c>
    </row>
    <row r="540" spans="1:8" outlineLevel="2" collapsed="1">
      <c r="A540" s="6">
        <v>3310</v>
      </c>
      <c r="B540" s="4" t="s">
        <v>52</v>
      </c>
      <c r="C540" s="5">
        <v>22000</v>
      </c>
      <c r="D540" s="5">
        <f t="shared" ref="D540:E543" si="70">C540</f>
        <v>22000</v>
      </c>
      <c r="E540" s="5">
        <f t="shared" si="70"/>
        <v>22000</v>
      </c>
      <c r="H540" s="41">
        <f t="shared" si="67"/>
        <v>22000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70"/>
        <v>0</v>
      </c>
      <c r="E541" s="5">
        <f t="shared" si="70"/>
        <v>0</v>
      </c>
      <c r="H541" s="41">
        <f t="shared" si="67"/>
        <v>0</v>
      </c>
    </row>
    <row r="542" spans="1:8" outlineLevel="2" collapsed="1">
      <c r="A542" s="6">
        <v>3310</v>
      </c>
      <c r="B542" s="4" t="s">
        <v>445</v>
      </c>
      <c r="C542" s="5">
        <v>5000</v>
      </c>
      <c r="D542" s="5">
        <f t="shared" si="70"/>
        <v>5000</v>
      </c>
      <c r="E542" s="5">
        <f t="shared" si="70"/>
        <v>5000</v>
      </c>
      <c r="H542" s="41">
        <f t="shared" si="67"/>
        <v>5000</v>
      </c>
    </row>
    <row r="543" spans="1:8" outlineLevel="2" collapsed="1">
      <c r="A543" s="6">
        <v>3310</v>
      </c>
      <c r="B543" s="4" t="s">
        <v>442</v>
      </c>
      <c r="C543" s="5">
        <v>146042</v>
      </c>
      <c r="D543" s="5">
        <f t="shared" si="70"/>
        <v>146042</v>
      </c>
      <c r="E543" s="5">
        <f t="shared" si="70"/>
        <v>146042</v>
      </c>
      <c r="H543" s="41">
        <f t="shared" si="67"/>
        <v>146042</v>
      </c>
    </row>
    <row r="544" spans="1:8" outlineLevel="2" collapsed="1">
      <c r="A544" s="6">
        <v>3310</v>
      </c>
      <c r="B544" s="4" t="s">
        <v>446</v>
      </c>
      <c r="C544" s="5">
        <f>SUM(C545:C546)</f>
        <v>14286</v>
      </c>
      <c r="D544" s="5">
        <f>SUM(D545:D546)</f>
        <v>14286</v>
      </c>
      <c r="E544" s="5">
        <f>SUM(E545:E546)</f>
        <v>14286</v>
      </c>
      <c r="H544" s="41">
        <f t="shared" si="67"/>
        <v>14286</v>
      </c>
    </row>
    <row r="545" spans="1:10" ht="15" customHeight="1" outlineLevel="2">
      <c r="A545" s="29"/>
      <c r="B545" s="28" t="s">
        <v>447</v>
      </c>
      <c r="C545" s="30">
        <v>14286</v>
      </c>
      <c r="D545" s="30">
        <f>C545</f>
        <v>14286</v>
      </c>
      <c r="E545" s="30">
        <f>D545</f>
        <v>14286</v>
      </c>
      <c r="H545" s="41">
        <f t="shared" si="67"/>
        <v>14286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7"/>
        <v>0</v>
      </c>
    </row>
    <row r="547" spans="1:10">
      <c r="A547" s="187" t="s">
        <v>449</v>
      </c>
      <c r="B547" s="18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7"/>
        <v>0</v>
      </c>
      <c r="I547" s="42"/>
      <c r="J547" s="40" t="b">
        <f>AND(H547=I547)</f>
        <v>1</v>
      </c>
    </row>
    <row r="548" spans="1:10" outlineLevel="1">
      <c r="A548" s="183" t="s">
        <v>450</v>
      </c>
      <c r="B548" s="184"/>
      <c r="C548" s="32"/>
      <c r="D548" s="32">
        <f>C548</f>
        <v>0</v>
      </c>
      <c r="E548" s="32">
        <f>D548</f>
        <v>0</v>
      </c>
      <c r="H548" s="41">
        <f t="shared" si="67"/>
        <v>0</v>
      </c>
    </row>
    <row r="549" spans="1:10" outlineLevel="1">
      <c r="A549" s="183" t="s">
        <v>451</v>
      </c>
      <c r="B549" s="184"/>
      <c r="C549" s="32">
        <v>0</v>
      </c>
      <c r="D549" s="32">
        <f>C549</f>
        <v>0</v>
      </c>
      <c r="E549" s="32">
        <f>D549</f>
        <v>0</v>
      </c>
      <c r="H549" s="41">
        <f t="shared" si="67"/>
        <v>0</v>
      </c>
    </row>
    <row r="550" spans="1:10">
      <c r="A550" s="181" t="s">
        <v>455</v>
      </c>
      <c r="B550" s="182"/>
      <c r="C550" s="36">
        <f>C551</f>
        <v>1909000</v>
      </c>
      <c r="D550" s="36">
        <f>D551</f>
        <v>1909000</v>
      </c>
      <c r="E550" s="36">
        <f>E551</f>
        <v>1909000</v>
      </c>
      <c r="G550" s="39" t="s">
        <v>59</v>
      </c>
      <c r="H550" s="41">
        <f t="shared" si="67"/>
        <v>1909000</v>
      </c>
      <c r="I550" s="42"/>
      <c r="J550" s="40" t="b">
        <f>AND(H550=I550)</f>
        <v>0</v>
      </c>
    </row>
    <row r="551" spans="1:10">
      <c r="A551" s="179" t="s">
        <v>456</v>
      </c>
      <c r="B551" s="180"/>
      <c r="C551" s="33">
        <f>C552+C556</f>
        <v>1909000</v>
      </c>
      <c r="D551" s="33">
        <f>D552+D556</f>
        <v>1909000</v>
      </c>
      <c r="E551" s="33">
        <f>E552+E556</f>
        <v>1909000</v>
      </c>
      <c r="G551" s="39" t="s">
        <v>594</v>
      </c>
      <c r="H551" s="41">
        <f t="shared" si="67"/>
        <v>1909000</v>
      </c>
      <c r="I551" s="42"/>
      <c r="J551" s="40" t="b">
        <f>AND(H551=I551)</f>
        <v>0</v>
      </c>
    </row>
    <row r="552" spans="1:10" outlineLevel="1">
      <c r="A552" s="183" t="s">
        <v>457</v>
      </c>
      <c r="B552" s="184"/>
      <c r="C552" s="32">
        <f>SUM(C553:C555)</f>
        <v>1909000</v>
      </c>
      <c r="D552" s="32">
        <f>SUM(D553:D555)</f>
        <v>1909000</v>
      </c>
      <c r="E552" s="32">
        <f>SUM(E553:E555)</f>
        <v>1909000</v>
      </c>
      <c r="H552" s="41">
        <f t="shared" si="67"/>
        <v>1909000</v>
      </c>
    </row>
    <row r="553" spans="1:10" outlineLevel="2" collapsed="1">
      <c r="A553" s="6">
        <v>5500</v>
      </c>
      <c r="B553" s="4" t="s">
        <v>458</v>
      </c>
      <c r="C553" s="5">
        <v>1752000</v>
      </c>
      <c r="D553" s="5">
        <f t="shared" ref="D553:E555" si="71">C553</f>
        <v>1752000</v>
      </c>
      <c r="E553" s="5">
        <f t="shared" si="71"/>
        <v>1752000</v>
      </c>
      <c r="H553" s="41">
        <f t="shared" si="67"/>
        <v>1752000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71"/>
        <v>0</v>
      </c>
      <c r="E554" s="5">
        <f t="shared" si="71"/>
        <v>0</v>
      </c>
      <c r="H554" s="41">
        <f t="shared" si="67"/>
        <v>0</v>
      </c>
    </row>
    <row r="555" spans="1:10" outlineLevel="2" collapsed="1">
      <c r="A555" s="6">
        <v>5500</v>
      </c>
      <c r="B555" s="4" t="s">
        <v>460</v>
      </c>
      <c r="C555" s="5">
        <v>157000</v>
      </c>
      <c r="D555" s="5">
        <f t="shared" si="71"/>
        <v>157000</v>
      </c>
      <c r="E555" s="5">
        <f t="shared" si="71"/>
        <v>157000</v>
      </c>
      <c r="H555" s="41">
        <f t="shared" si="67"/>
        <v>157000</v>
      </c>
    </row>
    <row r="556" spans="1:10" outlineLevel="1">
      <c r="A556" s="183" t="s">
        <v>461</v>
      </c>
      <c r="B556" s="18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7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7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7"/>
        <v>0</v>
      </c>
    </row>
    <row r="559" spans="1:10">
      <c r="A559" s="185" t="s">
        <v>62</v>
      </c>
      <c r="B559" s="186"/>
      <c r="C559" s="37">
        <f>C560+C716+C725</f>
        <v>26868000</v>
      </c>
      <c r="D559" s="37">
        <v>25611000</v>
      </c>
      <c r="E559" s="37">
        <f>D559</f>
        <v>25611000</v>
      </c>
      <c r="G559" s="39" t="s">
        <v>62</v>
      </c>
      <c r="H559" s="41">
        <f t="shared" si="67"/>
        <v>26868000</v>
      </c>
      <c r="I559" s="42"/>
      <c r="J559" s="40" t="b">
        <f>AND(H559=I559)</f>
        <v>0</v>
      </c>
    </row>
    <row r="560" spans="1:10">
      <c r="A560" s="181" t="s">
        <v>464</v>
      </c>
      <c r="B560" s="182"/>
      <c r="C560" s="36">
        <f>C561+C638+C642+C645</f>
        <v>21991490</v>
      </c>
      <c r="D560" s="36">
        <f>D561+D638+D642+D645</f>
        <v>21991490</v>
      </c>
      <c r="E560" s="36">
        <f>E561+E638+E642+E645</f>
        <v>21991490</v>
      </c>
      <c r="G560" s="39" t="s">
        <v>61</v>
      </c>
      <c r="H560" s="41">
        <f t="shared" si="67"/>
        <v>21991490</v>
      </c>
      <c r="I560" s="42"/>
      <c r="J560" s="40" t="b">
        <f>AND(H560=I560)</f>
        <v>0</v>
      </c>
    </row>
    <row r="561" spans="1:10">
      <c r="A561" s="179" t="s">
        <v>465</v>
      </c>
      <c r="B561" s="180"/>
      <c r="C561" s="38">
        <f>C562+C567+C568+C569+C576+C577+C581+C584+C585+C586+C587+C592+C595+C599+C603+C610+C616+C628</f>
        <v>21823086</v>
      </c>
      <c r="D561" s="38">
        <f>D562+D567+D568+D569+D576+D577+D581+D584+D585+D586+D587+D592+D595+D599+D603+D610+D616+D628</f>
        <v>21823086</v>
      </c>
      <c r="E561" s="38">
        <f>E562+E567+E568+E569+E576+E577+E581+E584+E585+E586+E587+E592+E595+E599+E603+E610+E616+E628</f>
        <v>21823086</v>
      </c>
      <c r="G561" s="39" t="s">
        <v>595</v>
      </c>
      <c r="H561" s="41">
        <f t="shared" si="67"/>
        <v>21823086</v>
      </c>
      <c r="I561" s="42"/>
      <c r="J561" s="40" t="b">
        <f>AND(H561=I561)</f>
        <v>0</v>
      </c>
    </row>
    <row r="562" spans="1:10" outlineLevel="1">
      <c r="A562" s="183" t="s">
        <v>466</v>
      </c>
      <c r="B562" s="184"/>
      <c r="C562" s="32">
        <f>SUM(C563:C566)</f>
        <v>416830</v>
      </c>
      <c r="D562" s="32">
        <f>SUM(D563:D566)</f>
        <v>416830</v>
      </c>
      <c r="E562" s="32">
        <f>SUM(E563:E566)</f>
        <v>416830</v>
      </c>
      <c r="H562" s="41">
        <f t="shared" si="67"/>
        <v>416830</v>
      </c>
    </row>
    <row r="563" spans="1:10" outlineLevel="2">
      <c r="A563" s="7">
        <v>6600</v>
      </c>
      <c r="B563" s="4" t="s">
        <v>468</v>
      </c>
      <c r="C563" s="5">
        <v>567</v>
      </c>
      <c r="D563" s="5">
        <f>C563</f>
        <v>567</v>
      </c>
      <c r="E563" s="5">
        <f>D563</f>
        <v>567</v>
      </c>
      <c r="H563" s="41">
        <f t="shared" si="67"/>
        <v>567</v>
      </c>
    </row>
    <row r="564" spans="1:10" outlineLevel="2">
      <c r="A564" s="7">
        <v>6600</v>
      </c>
      <c r="B564" s="4" t="s">
        <v>469</v>
      </c>
      <c r="C564" s="5">
        <v>20001</v>
      </c>
      <c r="D564" s="5">
        <f t="shared" ref="D564:E566" si="72">C564</f>
        <v>20001</v>
      </c>
      <c r="E564" s="5">
        <f t="shared" si="72"/>
        <v>20001</v>
      </c>
      <c r="H564" s="41">
        <f t="shared" si="67"/>
        <v>20001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72"/>
        <v>0</v>
      </c>
      <c r="E565" s="5">
        <f t="shared" si="72"/>
        <v>0</v>
      </c>
      <c r="H565" s="41">
        <f t="shared" si="67"/>
        <v>0</v>
      </c>
    </row>
    <row r="566" spans="1:10" outlineLevel="2">
      <c r="A566" s="6">
        <v>6600</v>
      </c>
      <c r="B566" s="4" t="s">
        <v>471</v>
      </c>
      <c r="C566" s="5">
        <v>396262</v>
      </c>
      <c r="D566" s="5">
        <f t="shared" si="72"/>
        <v>396262</v>
      </c>
      <c r="E566" s="5">
        <f t="shared" si="72"/>
        <v>396262</v>
      </c>
      <c r="H566" s="41">
        <f t="shared" si="67"/>
        <v>396262</v>
      </c>
    </row>
    <row r="567" spans="1:10" outlineLevel="1">
      <c r="A567" s="183" t="s">
        <v>467</v>
      </c>
      <c r="B567" s="184"/>
      <c r="C567" s="31">
        <v>632659</v>
      </c>
      <c r="D567" s="31">
        <f>C567</f>
        <v>632659</v>
      </c>
      <c r="E567" s="31">
        <f>D567</f>
        <v>632659</v>
      </c>
      <c r="H567" s="41">
        <f t="shared" si="67"/>
        <v>632659</v>
      </c>
    </row>
    <row r="568" spans="1:10" outlineLevel="1">
      <c r="A568" s="183" t="s">
        <v>472</v>
      </c>
      <c r="B568" s="184"/>
      <c r="C568" s="32">
        <v>0</v>
      </c>
      <c r="D568" s="32">
        <f>C568</f>
        <v>0</v>
      </c>
      <c r="E568" s="32">
        <f>D568</f>
        <v>0</v>
      </c>
      <c r="H568" s="41">
        <f t="shared" si="67"/>
        <v>0</v>
      </c>
    </row>
    <row r="569" spans="1:10" outlineLevel="1">
      <c r="A569" s="183" t="s">
        <v>473</v>
      </c>
      <c r="B569" s="184"/>
      <c r="C569" s="32">
        <f>SUM(C570:C575)</f>
        <v>3222860</v>
      </c>
      <c r="D569" s="32">
        <f>SUM(D570:D575)</f>
        <v>3222860</v>
      </c>
      <c r="E569" s="32">
        <f>SUM(E570:E575)</f>
        <v>3222860</v>
      </c>
      <c r="H569" s="41">
        <f t="shared" si="67"/>
        <v>3222860</v>
      </c>
    </row>
    <row r="570" spans="1:10" outlineLevel="2">
      <c r="A570" s="7">
        <v>6603</v>
      </c>
      <c r="B570" s="4" t="s">
        <v>474</v>
      </c>
      <c r="C570" s="5">
        <v>806170</v>
      </c>
      <c r="D570" s="5">
        <f>C570</f>
        <v>806170</v>
      </c>
      <c r="E570" s="5">
        <f>D570</f>
        <v>806170</v>
      </c>
      <c r="H570" s="41">
        <f t="shared" si="67"/>
        <v>806170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73">C571</f>
        <v>0</v>
      </c>
      <c r="E571" s="5">
        <f t="shared" si="73"/>
        <v>0</v>
      </c>
      <c r="H571" s="41">
        <f t="shared" si="67"/>
        <v>0</v>
      </c>
    </row>
    <row r="572" spans="1:10" outlineLevel="2">
      <c r="A572" s="7">
        <v>6603</v>
      </c>
      <c r="B572" s="4" t="s">
        <v>476</v>
      </c>
      <c r="C572" s="5">
        <v>1201690</v>
      </c>
      <c r="D572" s="5">
        <f t="shared" si="73"/>
        <v>1201690</v>
      </c>
      <c r="E572" s="5">
        <f t="shared" si="73"/>
        <v>1201690</v>
      </c>
      <c r="H572" s="41">
        <f t="shared" si="67"/>
        <v>1201690</v>
      </c>
    </row>
    <row r="573" spans="1:10" outlineLevel="2">
      <c r="A573" s="7">
        <v>6603</v>
      </c>
      <c r="B573" s="4" t="s">
        <v>477</v>
      </c>
      <c r="C573" s="5">
        <v>135000</v>
      </c>
      <c r="D573" s="5">
        <f t="shared" si="73"/>
        <v>135000</v>
      </c>
      <c r="E573" s="5">
        <f t="shared" si="73"/>
        <v>135000</v>
      </c>
      <c r="H573" s="41">
        <f t="shared" si="67"/>
        <v>135000</v>
      </c>
    </row>
    <row r="574" spans="1:10" outlineLevel="2">
      <c r="A574" s="7">
        <v>6603</v>
      </c>
      <c r="B574" s="4" t="s">
        <v>478</v>
      </c>
      <c r="C574" s="5">
        <v>750000</v>
      </c>
      <c r="D574" s="5">
        <f t="shared" si="73"/>
        <v>750000</v>
      </c>
      <c r="E574" s="5">
        <f t="shared" si="73"/>
        <v>750000</v>
      </c>
      <c r="H574" s="41">
        <f t="shared" si="67"/>
        <v>750000</v>
      </c>
    </row>
    <row r="575" spans="1:10" outlineLevel="2">
      <c r="A575" s="7">
        <v>6603</v>
      </c>
      <c r="B575" s="4" t="s">
        <v>479</v>
      </c>
      <c r="C575" s="5">
        <v>330000</v>
      </c>
      <c r="D575" s="5">
        <f t="shared" si="73"/>
        <v>330000</v>
      </c>
      <c r="E575" s="5">
        <f t="shared" si="73"/>
        <v>330000</v>
      </c>
      <c r="H575" s="41">
        <f t="shared" si="67"/>
        <v>330000</v>
      </c>
    </row>
    <row r="576" spans="1:10" outlineLevel="1">
      <c r="A576" s="183" t="s">
        <v>480</v>
      </c>
      <c r="B576" s="184"/>
      <c r="C576" s="32">
        <v>50181</v>
      </c>
      <c r="D576" s="32">
        <f>C576</f>
        <v>50181</v>
      </c>
      <c r="E576" s="32">
        <f>D576</f>
        <v>50181</v>
      </c>
      <c r="H576" s="41">
        <f t="shared" si="67"/>
        <v>50181</v>
      </c>
    </row>
    <row r="577" spans="1:8" outlineLevel="1">
      <c r="A577" s="183" t="s">
        <v>481</v>
      </c>
      <c r="B577" s="184"/>
      <c r="C577" s="32">
        <f>SUM(C578:C580)</f>
        <v>231249</v>
      </c>
      <c r="D577" s="32">
        <f>SUM(D578:D580)</f>
        <v>231249</v>
      </c>
      <c r="E577" s="32">
        <f>SUM(E578:E580)</f>
        <v>231249</v>
      </c>
      <c r="H577" s="41">
        <f t="shared" si="67"/>
        <v>231249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4">C578</f>
        <v>0</v>
      </c>
      <c r="E578" s="5">
        <f t="shared" si="74"/>
        <v>0</v>
      </c>
      <c r="H578" s="41">
        <f t="shared" ref="H578:H641" si="75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4"/>
        <v>0</v>
      </c>
      <c r="E579" s="5">
        <f t="shared" si="74"/>
        <v>0</v>
      </c>
      <c r="H579" s="41">
        <f t="shared" si="75"/>
        <v>0</v>
      </c>
    </row>
    <row r="580" spans="1:8" outlineLevel="2">
      <c r="A580" s="7">
        <v>6605</v>
      </c>
      <c r="B580" s="4" t="s">
        <v>484</v>
      </c>
      <c r="C580" s="5">
        <v>231249</v>
      </c>
      <c r="D580" s="5">
        <f t="shared" si="74"/>
        <v>231249</v>
      </c>
      <c r="E580" s="5">
        <f t="shared" si="74"/>
        <v>231249</v>
      </c>
      <c r="H580" s="41">
        <f t="shared" si="75"/>
        <v>231249</v>
      </c>
    </row>
    <row r="581" spans="1:8" outlineLevel="1">
      <c r="A581" s="183" t="s">
        <v>485</v>
      </c>
      <c r="B581" s="184"/>
      <c r="C581" s="32">
        <f>SUM(C582:C583)</f>
        <v>2120783</v>
      </c>
      <c r="D581" s="32">
        <f>SUM(D582:D583)</f>
        <v>2120783</v>
      </c>
      <c r="E581" s="32">
        <f>SUM(E582:E583)</f>
        <v>2120783</v>
      </c>
      <c r="H581" s="41">
        <f t="shared" si="75"/>
        <v>2120783</v>
      </c>
    </row>
    <row r="582" spans="1:8" outlineLevel="2">
      <c r="A582" s="7">
        <v>6606</v>
      </c>
      <c r="B582" s="4" t="s">
        <v>486</v>
      </c>
      <c r="C582" s="5">
        <v>1900783</v>
      </c>
      <c r="D582" s="5">
        <f t="shared" ref="D582:E586" si="76">C582</f>
        <v>1900783</v>
      </c>
      <c r="E582" s="5">
        <f t="shared" si="76"/>
        <v>1900783</v>
      </c>
      <c r="H582" s="41">
        <f t="shared" si="75"/>
        <v>1900783</v>
      </c>
    </row>
    <row r="583" spans="1:8" outlineLevel="2">
      <c r="A583" s="7">
        <v>6606</v>
      </c>
      <c r="B583" s="4" t="s">
        <v>487</v>
      </c>
      <c r="C583" s="5">
        <v>220000</v>
      </c>
      <c r="D583" s="5">
        <f t="shared" si="76"/>
        <v>220000</v>
      </c>
      <c r="E583" s="5">
        <f t="shared" si="76"/>
        <v>220000</v>
      </c>
      <c r="H583" s="41">
        <f t="shared" si="75"/>
        <v>220000</v>
      </c>
    </row>
    <row r="584" spans="1:8" outlineLevel="1">
      <c r="A584" s="183" t="s">
        <v>488</v>
      </c>
      <c r="B584" s="184"/>
      <c r="C584" s="32">
        <v>15000</v>
      </c>
      <c r="D584" s="32">
        <f t="shared" si="76"/>
        <v>15000</v>
      </c>
      <c r="E584" s="32">
        <f t="shared" si="76"/>
        <v>15000</v>
      </c>
      <c r="H584" s="41">
        <f t="shared" si="75"/>
        <v>15000</v>
      </c>
    </row>
    <row r="585" spans="1:8" outlineLevel="1" collapsed="1">
      <c r="A585" s="183" t="s">
        <v>489</v>
      </c>
      <c r="B585" s="184"/>
      <c r="C585" s="32">
        <v>145770</v>
      </c>
      <c r="D585" s="32">
        <f t="shared" si="76"/>
        <v>145770</v>
      </c>
      <c r="E585" s="32">
        <f t="shared" si="76"/>
        <v>145770</v>
      </c>
      <c r="H585" s="41">
        <f t="shared" si="75"/>
        <v>145770</v>
      </c>
    </row>
    <row r="586" spans="1:8" outlineLevel="1" collapsed="1">
      <c r="A586" s="183" t="s">
        <v>490</v>
      </c>
      <c r="B586" s="184"/>
      <c r="C586" s="32">
        <v>24850</v>
      </c>
      <c r="D586" s="32">
        <f t="shared" si="76"/>
        <v>24850</v>
      </c>
      <c r="E586" s="32">
        <f t="shared" si="76"/>
        <v>24850</v>
      </c>
      <c r="H586" s="41">
        <f t="shared" si="75"/>
        <v>24850</v>
      </c>
    </row>
    <row r="587" spans="1:8" outlineLevel="1">
      <c r="A587" s="183" t="s">
        <v>491</v>
      </c>
      <c r="B587" s="184"/>
      <c r="C587" s="32">
        <f>SUM(C588:C591)</f>
        <v>2221796</v>
      </c>
      <c r="D587" s="32">
        <f>SUM(D588:D591)</f>
        <v>2221796</v>
      </c>
      <c r="E587" s="32">
        <f>SUM(E588:E591)</f>
        <v>2221796</v>
      </c>
      <c r="H587" s="41">
        <f t="shared" si="75"/>
        <v>2221796</v>
      </c>
    </row>
    <row r="588" spans="1:8" outlineLevel="2">
      <c r="A588" s="7">
        <v>6610</v>
      </c>
      <c r="B588" s="4" t="s">
        <v>492</v>
      </c>
      <c r="C588" s="5">
        <v>1334630</v>
      </c>
      <c r="D588" s="5">
        <f>C588</f>
        <v>1334630</v>
      </c>
      <c r="E588" s="5">
        <f>D588</f>
        <v>1334630</v>
      </c>
      <c r="H588" s="41">
        <f t="shared" si="75"/>
        <v>1334630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7">C589</f>
        <v>0</v>
      </c>
      <c r="E589" s="5">
        <f t="shared" si="77"/>
        <v>0</v>
      </c>
      <c r="H589" s="41">
        <f t="shared" si="75"/>
        <v>0</v>
      </c>
    </row>
    <row r="590" spans="1:8" outlineLevel="2">
      <c r="A590" s="7">
        <v>6610</v>
      </c>
      <c r="B590" s="4" t="s">
        <v>494</v>
      </c>
      <c r="C590" s="5">
        <v>687166</v>
      </c>
      <c r="D590" s="5">
        <f t="shared" si="77"/>
        <v>687166</v>
      </c>
      <c r="E590" s="5">
        <f t="shared" si="77"/>
        <v>687166</v>
      </c>
      <c r="H590" s="41">
        <f t="shared" si="75"/>
        <v>687166</v>
      </c>
    </row>
    <row r="591" spans="1:8" outlineLevel="2">
      <c r="A591" s="7">
        <v>6610</v>
      </c>
      <c r="B591" s="4" t="s">
        <v>495</v>
      </c>
      <c r="C591" s="5">
        <v>200000</v>
      </c>
      <c r="D591" s="5">
        <f t="shared" si="77"/>
        <v>200000</v>
      </c>
      <c r="E591" s="5">
        <f t="shared" si="77"/>
        <v>200000</v>
      </c>
      <c r="H591" s="41">
        <f t="shared" si="75"/>
        <v>200000</v>
      </c>
    </row>
    <row r="592" spans="1:8" outlineLevel="1">
      <c r="A592" s="183" t="s">
        <v>498</v>
      </c>
      <c r="B592" s="18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5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5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5"/>
        <v>0</v>
      </c>
    </row>
    <row r="595" spans="1:8" outlineLevel="1">
      <c r="A595" s="183" t="s">
        <v>502</v>
      </c>
      <c r="B595" s="184"/>
      <c r="C595" s="32">
        <f>SUM(C596:C598)</f>
        <v>40000</v>
      </c>
      <c r="D595" s="32">
        <f>SUM(D596:D598)</f>
        <v>40000</v>
      </c>
      <c r="E595" s="32">
        <f>SUM(E596:E598)</f>
        <v>40000</v>
      </c>
      <c r="H595" s="41">
        <f t="shared" si="75"/>
        <v>40000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 t="shared" ref="D596:E598" si="78">C596</f>
        <v>0</v>
      </c>
      <c r="E596" s="5">
        <f t="shared" si="78"/>
        <v>0</v>
      </c>
      <c r="H596" s="41">
        <f t="shared" si="75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si="78"/>
        <v>0</v>
      </c>
      <c r="E597" s="5">
        <f t="shared" si="78"/>
        <v>0</v>
      </c>
      <c r="H597" s="41">
        <f t="shared" si="75"/>
        <v>0</v>
      </c>
    </row>
    <row r="598" spans="1:8" outlineLevel="2">
      <c r="A598" s="7">
        <v>6612</v>
      </c>
      <c r="B598" s="4" t="s">
        <v>501</v>
      </c>
      <c r="C598" s="5">
        <v>40000</v>
      </c>
      <c r="D598" s="5">
        <f t="shared" si="78"/>
        <v>40000</v>
      </c>
      <c r="E598" s="5">
        <f t="shared" si="78"/>
        <v>40000</v>
      </c>
      <c r="H598" s="41">
        <f t="shared" si="75"/>
        <v>40000</v>
      </c>
    </row>
    <row r="599" spans="1:8" outlineLevel="1">
      <c r="A599" s="183" t="s">
        <v>503</v>
      </c>
      <c r="B599" s="184"/>
      <c r="C599" s="32">
        <f>SUM(C600:C602)</f>
        <v>6609693</v>
      </c>
      <c r="D599" s="32">
        <f>SUM(D600:D602)</f>
        <v>6609693</v>
      </c>
      <c r="E599" s="32">
        <f>SUM(E600:E602)</f>
        <v>6609693</v>
      </c>
      <c r="H599" s="41">
        <f t="shared" si="75"/>
        <v>6609693</v>
      </c>
    </row>
    <row r="600" spans="1:8" outlineLevel="2">
      <c r="A600" s="7">
        <v>6613</v>
      </c>
      <c r="B600" s="4" t="s">
        <v>504</v>
      </c>
      <c r="C600" s="5">
        <v>118158</v>
      </c>
      <c r="D600" s="5">
        <f t="shared" ref="D600:E602" si="79">C600</f>
        <v>118158</v>
      </c>
      <c r="E600" s="5">
        <f t="shared" si="79"/>
        <v>118158</v>
      </c>
      <c r="H600" s="41">
        <f t="shared" si="75"/>
        <v>118158</v>
      </c>
    </row>
    <row r="601" spans="1:8" outlineLevel="2">
      <c r="A601" s="7">
        <v>6613</v>
      </c>
      <c r="B601" s="4" t="s">
        <v>505</v>
      </c>
      <c r="C601" s="5">
        <v>6231535</v>
      </c>
      <c r="D601" s="5">
        <f t="shared" si="79"/>
        <v>6231535</v>
      </c>
      <c r="E601" s="5">
        <f t="shared" si="79"/>
        <v>6231535</v>
      </c>
      <c r="H601" s="41">
        <f t="shared" si="75"/>
        <v>6231535</v>
      </c>
    </row>
    <row r="602" spans="1:8" outlineLevel="2">
      <c r="A602" s="7">
        <v>6613</v>
      </c>
      <c r="B602" s="4" t="s">
        <v>501</v>
      </c>
      <c r="C602" s="5">
        <v>260000</v>
      </c>
      <c r="D602" s="5">
        <f t="shared" si="79"/>
        <v>260000</v>
      </c>
      <c r="E602" s="5">
        <f t="shared" si="79"/>
        <v>260000</v>
      </c>
      <c r="H602" s="41">
        <f t="shared" si="75"/>
        <v>260000</v>
      </c>
    </row>
    <row r="603" spans="1:8" outlineLevel="1">
      <c r="A603" s="183" t="s">
        <v>506</v>
      </c>
      <c r="B603" s="184"/>
      <c r="C603" s="32">
        <f>SUM(C604:C609)</f>
        <v>1680258</v>
      </c>
      <c r="D603" s="32">
        <f>SUM(D604:D609)</f>
        <v>1680258</v>
      </c>
      <c r="E603" s="32">
        <f>SUM(E604:E609)</f>
        <v>1680258</v>
      </c>
      <c r="H603" s="41">
        <f t="shared" si="75"/>
        <v>1680258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5"/>
        <v>0</v>
      </c>
    </row>
    <row r="605" spans="1:8" outlineLevel="2">
      <c r="A605" s="7">
        <v>6614</v>
      </c>
      <c r="B605" s="4" t="s">
        <v>508</v>
      </c>
      <c r="C605" s="5">
        <v>260000</v>
      </c>
      <c r="D605" s="5">
        <f t="shared" ref="D605:E609" si="80">C605</f>
        <v>260000</v>
      </c>
      <c r="E605" s="5">
        <f t="shared" si="80"/>
        <v>260000</v>
      </c>
      <c r="H605" s="41">
        <f t="shared" si="75"/>
        <v>260000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80"/>
        <v>0</v>
      </c>
      <c r="E606" s="5">
        <f t="shared" si="80"/>
        <v>0</v>
      </c>
      <c r="H606" s="41">
        <f t="shared" si="75"/>
        <v>0</v>
      </c>
    </row>
    <row r="607" spans="1:8" outlineLevel="2">
      <c r="A607" s="7">
        <v>6614</v>
      </c>
      <c r="B607" s="4" t="s">
        <v>510</v>
      </c>
      <c r="C607" s="5">
        <v>140000</v>
      </c>
      <c r="D607" s="5">
        <f t="shared" si="80"/>
        <v>140000</v>
      </c>
      <c r="E607" s="5">
        <f t="shared" si="80"/>
        <v>140000</v>
      </c>
      <c r="H607" s="41">
        <f t="shared" si="75"/>
        <v>140000</v>
      </c>
    </row>
    <row r="608" spans="1:8" outlineLevel="2">
      <c r="A608" s="7">
        <v>6614</v>
      </c>
      <c r="B608" s="4" t="s">
        <v>511</v>
      </c>
      <c r="C608" s="5">
        <v>150000</v>
      </c>
      <c r="D608" s="5">
        <f t="shared" si="80"/>
        <v>150000</v>
      </c>
      <c r="E608" s="5">
        <f t="shared" si="80"/>
        <v>150000</v>
      </c>
      <c r="H608" s="41">
        <f t="shared" si="75"/>
        <v>150000</v>
      </c>
    </row>
    <row r="609" spans="1:8" outlineLevel="2">
      <c r="A609" s="7">
        <v>6614</v>
      </c>
      <c r="B609" s="4" t="s">
        <v>512</v>
      </c>
      <c r="C609" s="5">
        <v>1130258</v>
      </c>
      <c r="D609" s="5">
        <f t="shared" si="80"/>
        <v>1130258</v>
      </c>
      <c r="E609" s="5">
        <f t="shared" si="80"/>
        <v>1130258</v>
      </c>
      <c r="H609" s="41">
        <f t="shared" si="75"/>
        <v>1130258</v>
      </c>
    </row>
    <row r="610" spans="1:8" outlineLevel="1">
      <c r="A610" s="183" t="s">
        <v>513</v>
      </c>
      <c r="B610" s="184"/>
      <c r="C610" s="32">
        <f>SUM(C611:C615)</f>
        <v>1340671</v>
      </c>
      <c r="D610" s="32">
        <f>SUM(D611:D615)</f>
        <v>1340671</v>
      </c>
      <c r="E610" s="32">
        <f>SUM(E611:E615)</f>
        <v>1340671</v>
      </c>
      <c r="H610" s="41">
        <f t="shared" si="75"/>
        <v>1340671</v>
      </c>
    </row>
    <row r="611" spans="1:8" outlineLevel="2">
      <c r="A611" s="7">
        <v>6615</v>
      </c>
      <c r="B611" s="4" t="s">
        <v>514</v>
      </c>
      <c r="C611" s="5">
        <v>500000</v>
      </c>
      <c r="D611" s="5">
        <f>C611</f>
        <v>500000</v>
      </c>
      <c r="E611" s="5">
        <f>D611</f>
        <v>500000</v>
      </c>
      <c r="H611" s="41">
        <f t="shared" si="75"/>
        <v>500000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81">C612</f>
        <v>0</v>
      </c>
      <c r="E612" s="5">
        <f t="shared" si="81"/>
        <v>0</v>
      </c>
      <c r="H612" s="41">
        <f t="shared" si="75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81"/>
        <v>0</v>
      </c>
      <c r="E613" s="5">
        <f t="shared" si="81"/>
        <v>0</v>
      </c>
      <c r="H613" s="41">
        <f t="shared" si="75"/>
        <v>0</v>
      </c>
    </row>
    <row r="614" spans="1:8" outlineLevel="2">
      <c r="A614" s="7">
        <v>6615</v>
      </c>
      <c r="B614" s="4" t="s">
        <v>517</v>
      </c>
      <c r="C614" s="5">
        <v>238360</v>
      </c>
      <c r="D614" s="5">
        <f t="shared" si="81"/>
        <v>238360</v>
      </c>
      <c r="E614" s="5">
        <f t="shared" si="81"/>
        <v>238360</v>
      </c>
      <c r="H614" s="41">
        <f t="shared" si="75"/>
        <v>238360</v>
      </c>
    </row>
    <row r="615" spans="1:8" outlineLevel="2">
      <c r="A615" s="7">
        <v>6615</v>
      </c>
      <c r="B615" s="4" t="s">
        <v>518</v>
      </c>
      <c r="C615" s="5">
        <v>602311</v>
      </c>
      <c r="D615" s="5">
        <f t="shared" si="81"/>
        <v>602311</v>
      </c>
      <c r="E615" s="5">
        <f t="shared" si="81"/>
        <v>602311</v>
      </c>
      <c r="H615" s="41">
        <f t="shared" si="75"/>
        <v>602311</v>
      </c>
    </row>
    <row r="616" spans="1:8" outlineLevel="1">
      <c r="A616" s="183" t="s">
        <v>519</v>
      </c>
      <c r="B616" s="184"/>
      <c r="C616" s="32">
        <f>SUM(C617:C627)</f>
        <v>1395705</v>
      </c>
      <c r="D616" s="32">
        <f>SUM(D617:D627)</f>
        <v>1395705</v>
      </c>
      <c r="E616" s="32">
        <f>SUM(E617:E627)</f>
        <v>1395705</v>
      </c>
      <c r="H616" s="41">
        <f t="shared" si="75"/>
        <v>1395705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5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82">C618</f>
        <v>0</v>
      </c>
      <c r="E618" s="5">
        <f t="shared" si="82"/>
        <v>0</v>
      </c>
      <c r="H618" s="41">
        <f t="shared" si="75"/>
        <v>0</v>
      </c>
    </row>
    <row r="619" spans="1:8" outlineLevel="2">
      <c r="A619" s="7">
        <v>6616</v>
      </c>
      <c r="B619" s="4" t="s">
        <v>522</v>
      </c>
      <c r="C619" s="5">
        <v>20380</v>
      </c>
      <c r="D619" s="5">
        <f t="shared" si="82"/>
        <v>20380</v>
      </c>
      <c r="E619" s="5">
        <f t="shared" si="82"/>
        <v>20380</v>
      </c>
      <c r="H619" s="41">
        <f t="shared" si="75"/>
        <v>20380</v>
      </c>
    </row>
    <row r="620" spans="1:8" outlineLevel="2">
      <c r="A620" s="7">
        <v>6616</v>
      </c>
      <c r="B620" s="4" t="s">
        <v>523</v>
      </c>
      <c r="C620" s="5">
        <v>336057</v>
      </c>
      <c r="D620" s="5">
        <f t="shared" si="82"/>
        <v>336057</v>
      </c>
      <c r="E620" s="5">
        <f t="shared" si="82"/>
        <v>336057</v>
      </c>
      <c r="H620" s="41">
        <f t="shared" si="75"/>
        <v>336057</v>
      </c>
    </row>
    <row r="621" spans="1:8" outlineLevel="2">
      <c r="A621" s="7">
        <v>6616</v>
      </c>
      <c r="B621" s="4" t="s">
        <v>524</v>
      </c>
      <c r="C621" s="5">
        <v>127000</v>
      </c>
      <c r="D621" s="5">
        <f t="shared" si="82"/>
        <v>127000</v>
      </c>
      <c r="E621" s="5">
        <f t="shared" si="82"/>
        <v>127000</v>
      </c>
      <c r="H621" s="41">
        <f t="shared" si="75"/>
        <v>127000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82"/>
        <v>0</v>
      </c>
      <c r="E622" s="5">
        <f t="shared" si="82"/>
        <v>0</v>
      </c>
      <c r="H622" s="41">
        <f t="shared" si="75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82"/>
        <v>0</v>
      </c>
      <c r="E623" s="5">
        <f t="shared" si="82"/>
        <v>0</v>
      </c>
      <c r="H623" s="41">
        <f t="shared" si="75"/>
        <v>0</v>
      </c>
    </row>
    <row r="624" spans="1:8" outlineLevel="2">
      <c r="A624" s="7">
        <v>6616</v>
      </c>
      <c r="B624" s="4" t="s">
        <v>527</v>
      </c>
      <c r="C624" s="5">
        <v>742268</v>
      </c>
      <c r="D624" s="5">
        <f t="shared" si="82"/>
        <v>742268</v>
      </c>
      <c r="E624" s="5">
        <f t="shared" si="82"/>
        <v>742268</v>
      </c>
      <c r="H624" s="41">
        <f t="shared" si="75"/>
        <v>742268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82"/>
        <v>0</v>
      </c>
      <c r="E625" s="5">
        <f t="shared" si="82"/>
        <v>0</v>
      </c>
      <c r="H625" s="41">
        <f t="shared" si="75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82"/>
        <v>0</v>
      </c>
      <c r="E626" s="5">
        <f t="shared" si="82"/>
        <v>0</v>
      </c>
      <c r="H626" s="41">
        <f t="shared" si="75"/>
        <v>0</v>
      </c>
    </row>
    <row r="627" spans="1:10" outlineLevel="2">
      <c r="A627" s="7">
        <v>6616</v>
      </c>
      <c r="B627" s="4" t="s">
        <v>530</v>
      </c>
      <c r="C627" s="5">
        <v>170000</v>
      </c>
      <c r="D627" s="5">
        <f t="shared" si="82"/>
        <v>170000</v>
      </c>
      <c r="E627" s="5">
        <f t="shared" si="82"/>
        <v>170000</v>
      </c>
      <c r="H627" s="41">
        <f t="shared" si="75"/>
        <v>170000</v>
      </c>
    </row>
    <row r="628" spans="1:10" outlineLevel="1">
      <c r="A628" s="183" t="s">
        <v>531</v>
      </c>
      <c r="B628" s="184"/>
      <c r="C628" s="32">
        <f>SUM(C629:C637)</f>
        <v>1674781</v>
      </c>
      <c r="D628" s="32">
        <f>SUM(D629:D637)</f>
        <v>1674781</v>
      </c>
      <c r="E628" s="32">
        <f>SUM(E629:E637)</f>
        <v>1674781</v>
      </c>
      <c r="H628" s="41">
        <f t="shared" si="75"/>
        <v>1674781</v>
      </c>
    </row>
    <row r="629" spans="1:10" outlineLevel="2">
      <c r="A629" s="7">
        <v>6617</v>
      </c>
      <c r="B629" s="4" t="s">
        <v>532</v>
      </c>
      <c r="C629" s="5">
        <v>378342</v>
      </c>
      <c r="D629" s="5">
        <f>C629</f>
        <v>378342</v>
      </c>
      <c r="E629" s="5">
        <f>D629</f>
        <v>378342</v>
      </c>
      <c r="H629" s="41">
        <f t="shared" si="75"/>
        <v>378342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83">C630</f>
        <v>0</v>
      </c>
      <c r="E630" s="5">
        <f t="shared" si="83"/>
        <v>0</v>
      </c>
      <c r="H630" s="41">
        <f t="shared" si="75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83"/>
        <v>0</v>
      </c>
      <c r="E631" s="5">
        <f t="shared" si="83"/>
        <v>0</v>
      </c>
      <c r="H631" s="41">
        <f t="shared" si="75"/>
        <v>0</v>
      </c>
    </row>
    <row r="632" spans="1:10" outlineLevel="2">
      <c r="A632" s="7">
        <v>6617</v>
      </c>
      <c r="B632" s="4" t="s">
        <v>535</v>
      </c>
      <c r="C632" s="5">
        <v>241316</v>
      </c>
      <c r="D632" s="5">
        <f t="shared" si="83"/>
        <v>241316</v>
      </c>
      <c r="E632" s="5">
        <f t="shared" si="83"/>
        <v>241316</v>
      </c>
      <c r="H632" s="41">
        <f t="shared" si="75"/>
        <v>241316</v>
      </c>
    </row>
    <row r="633" spans="1:10" outlineLevel="2">
      <c r="A633" s="7">
        <v>6617</v>
      </c>
      <c r="B633" s="4" t="s">
        <v>536</v>
      </c>
      <c r="C633" s="5">
        <v>550000</v>
      </c>
      <c r="D633" s="5">
        <f t="shared" si="83"/>
        <v>550000</v>
      </c>
      <c r="E633" s="5">
        <f t="shared" si="83"/>
        <v>550000</v>
      </c>
      <c r="H633" s="41">
        <f t="shared" si="75"/>
        <v>550000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83"/>
        <v>0</v>
      </c>
      <c r="E634" s="5">
        <f t="shared" si="83"/>
        <v>0</v>
      </c>
      <c r="H634" s="41">
        <f t="shared" si="75"/>
        <v>0</v>
      </c>
    </row>
    <row r="635" spans="1:10" outlineLevel="2">
      <c r="A635" s="7">
        <v>6617</v>
      </c>
      <c r="B635" s="4" t="s">
        <v>538</v>
      </c>
      <c r="C635" s="5">
        <v>335123</v>
      </c>
      <c r="D635" s="5">
        <f t="shared" si="83"/>
        <v>335123</v>
      </c>
      <c r="E635" s="5">
        <f t="shared" si="83"/>
        <v>335123</v>
      </c>
      <c r="H635" s="41">
        <f t="shared" si="75"/>
        <v>335123</v>
      </c>
    </row>
    <row r="636" spans="1:10" outlineLevel="2">
      <c r="A636" s="7">
        <v>6617</v>
      </c>
      <c r="B636" s="4" t="s">
        <v>539</v>
      </c>
      <c r="C636" s="5">
        <v>150000</v>
      </c>
      <c r="D636" s="5">
        <f t="shared" si="83"/>
        <v>150000</v>
      </c>
      <c r="E636" s="5">
        <f t="shared" si="83"/>
        <v>150000</v>
      </c>
      <c r="H636" s="41">
        <f t="shared" si="75"/>
        <v>150000</v>
      </c>
    </row>
    <row r="637" spans="1:10" outlineLevel="2">
      <c r="A637" s="7">
        <v>6617</v>
      </c>
      <c r="B637" s="4" t="s">
        <v>540</v>
      </c>
      <c r="C637" s="5">
        <v>20000</v>
      </c>
      <c r="D637" s="5">
        <f t="shared" si="83"/>
        <v>20000</v>
      </c>
      <c r="E637" s="5">
        <f t="shared" si="83"/>
        <v>20000</v>
      </c>
      <c r="H637" s="41">
        <f t="shared" si="75"/>
        <v>20000</v>
      </c>
    </row>
    <row r="638" spans="1:10">
      <c r="A638" s="179" t="s">
        <v>541</v>
      </c>
      <c r="B638" s="180"/>
      <c r="C638" s="38">
        <f>C639+C640+C641</f>
        <v>62300</v>
      </c>
      <c r="D638" s="38">
        <f>D639+D640+D641</f>
        <v>62300</v>
      </c>
      <c r="E638" s="38">
        <f>E639+E640+E641</f>
        <v>62300</v>
      </c>
      <c r="G638" s="39" t="s">
        <v>596</v>
      </c>
      <c r="H638" s="41">
        <f t="shared" si="75"/>
        <v>62300</v>
      </c>
      <c r="I638" s="42"/>
      <c r="J638" s="40" t="b">
        <f>AND(H638=I638)</f>
        <v>0</v>
      </c>
    </row>
    <row r="639" spans="1:10" outlineLevel="1">
      <c r="A639" s="183" t="s">
        <v>542</v>
      </c>
      <c r="B639" s="184"/>
      <c r="C639" s="32">
        <v>0</v>
      </c>
      <c r="D639" s="32">
        <f t="shared" ref="D639:E641" si="84">C639</f>
        <v>0</v>
      </c>
      <c r="E639" s="32">
        <f t="shared" si="84"/>
        <v>0</v>
      </c>
      <c r="H639" s="41">
        <f t="shared" si="75"/>
        <v>0</v>
      </c>
    </row>
    <row r="640" spans="1:10" outlineLevel="1">
      <c r="A640" s="183" t="s">
        <v>543</v>
      </c>
      <c r="B640" s="184"/>
      <c r="C640" s="32">
        <v>0</v>
      </c>
      <c r="D640" s="32">
        <f t="shared" si="84"/>
        <v>0</v>
      </c>
      <c r="E640" s="32">
        <f t="shared" si="84"/>
        <v>0</v>
      </c>
      <c r="H640" s="41">
        <f t="shared" si="75"/>
        <v>0</v>
      </c>
    </row>
    <row r="641" spans="1:10" outlineLevel="1">
      <c r="A641" s="183" t="s">
        <v>544</v>
      </c>
      <c r="B641" s="184"/>
      <c r="C641" s="32">
        <v>62300</v>
      </c>
      <c r="D641" s="32">
        <f t="shared" si="84"/>
        <v>62300</v>
      </c>
      <c r="E641" s="32">
        <f t="shared" si="84"/>
        <v>62300</v>
      </c>
      <c r="H641" s="41">
        <f t="shared" si="75"/>
        <v>62300</v>
      </c>
    </row>
    <row r="642" spans="1:10">
      <c r="A642" s="179" t="s">
        <v>545</v>
      </c>
      <c r="B642" s="18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5">C642</f>
        <v>0</v>
      </c>
      <c r="I642" s="42"/>
      <c r="J642" s="40" t="b">
        <f>AND(H642=I642)</f>
        <v>1</v>
      </c>
    </row>
    <row r="643" spans="1:10" outlineLevel="1">
      <c r="A643" s="183" t="s">
        <v>546</v>
      </c>
      <c r="B643" s="184"/>
      <c r="C643" s="32">
        <v>0</v>
      </c>
      <c r="D643" s="32">
        <f>C643</f>
        <v>0</v>
      </c>
      <c r="E643" s="32">
        <f>D643</f>
        <v>0</v>
      </c>
      <c r="H643" s="41">
        <f t="shared" si="85"/>
        <v>0</v>
      </c>
    </row>
    <row r="644" spans="1:10" outlineLevel="1">
      <c r="A644" s="183" t="s">
        <v>547</v>
      </c>
      <c r="B644" s="184"/>
      <c r="C644" s="32">
        <v>0</v>
      </c>
      <c r="D644" s="32">
        <f>C644</f>
        <v>0</v>
      </c>
      <c r="E644" s="32">
        <f>D644</f>
        <v>0</v>
      </c>
      <c r="H644" s="41">
        <f t="shared" si="85"/>
        <v>0</v>
      </c>
    </row>
    <row r="645" spans="1:10">
      <c r="A645" s="179" t="s">
        <v>548</v>
      </c>
      <c r="B645" s="180"/>
      <c r="C645" s="38">
        <f>C646+C651+C652+C653+C660+C661+C665+C668+C669+C670+C671+C676+C679+C683+C687+C694+C700+C712+C713+C714+C715</f>
        <v>106104</v>
      </c>
      <c r="D645" s="38">
        <f>D646+D651+D652+D653+D660+D661+D665+D668+D669+D670+D671+D676+D679+D683+D687+D694+D700+D712+D713+D714+D715</f>
        <v>106104</v>
      </c>
      <c r="E645" s="38">
        <f>E646+E651+E652+E653+E660+E661+E665+E668+E669+E670+E671+E676+E679+E683+E687+E694+E700+E712+E713+E714+E715</f>
        <v>106104</v>
      </c>
      <c r="G645" s="39" t="s">
        <v>598</v>
      </c>
      <c r="H645" s="41">
        <f t="shared" si="85"/>
        <v>106104</v>
      </c>
      <c r="I645" s="42"/>
      <c r="J645" s="40" t="b">
        <f>AND(H645=I645)</f>
        <v>0</v>
      </c>
    </row>
    <row r="646" spans="1:10" outlineLevel="1">
      <c r="A646" s="183" t="s">
        <v>549</v>
      </c>
      <c r="B646" s="18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5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5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6">C648</f>
        <v>0</v>
      </c>
      <c r="E648" s="5">
        <f t="shared" si="86"/>
        <v>0</v>
      </c>
      <c r="H648" s="41">
        <f t="shared" si="85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6"/>
        <v>0</v>
      </c>
      <c r="E649" s="5">
        <f t="shared" si="86"/>
        <v>0</v>
      </c>
      <c r="H649" s="41">
        <f t="shared" si="85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6"/>
        <v>0</v>
      </c>
      <c r="E650" s="5">
        <f t="shared" si="86"/>
        <v>0</v>
      </c>
      <c r="H650" s="41">
        <f t="shared" si="85"/>
        <v>0</v>
      </c>
    </row>
    <row r="651" spans="1:10" outlineLevel="1">
      <c r="A651" s="183" t="s">
        <v>550</v>
      </c>
      <c r="B651" s="184"/>
      <c r="C651" s="31">
        <v>0</v>
      </c>
      <c r="D651" s="31">
        <f>C651</f>
        <v>0</v>
      </c>
      <c r="E651" s="31">
        <f>D651</f>
        <v>0</v>
      </c>
      <c r="H651" s="41">
        <f t="shared" si="85"/>
        <v>0</v>
      </c>
    </row>
    <row r="652" spans="1:10" outlineLevel="1">
      <c r="A652" s="183" t="s">
        <v>551</v>
      </c>
      <c r="B652" s="184"/>
      <c r="C652" s="32">
        <v>0</v>
      </c>
      <c r="D652" s="32">
        <f>C652</f>
        <v>0</v>
      </c>
      <c r="E652" s="32">
        <f>D652</f>
        <v>0</v>
      </c>
      <c r="H652" s="41">
        <f t="shared" si="85"/>
        <v>0</v>
      </c>
    </row>
    <row r="653" spans="1:10" outlineLevel="1">
      <c r="A653" s="183" t="s">
        <v>552</v>
      </c>
      <c r="B653" s="18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5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5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7">C655</f>
        <v>0</v>
      </c>
      <c r="E655" s="5">
        <f t="shared" si="87"/>
        <v>0</v>
      </c>
      <c r="H655" s="41">
        <f t="shared" si="85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7"/>
        <v>0</v>
      </c>
      <c r="E656" s="5">
        <f t="shared" si="87"/>
        <v>0</v>
      </c>
      <c r="H656" s="41">
        <f t="shared" si="85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7"/>
        <v>0</v>
      </c>
      <c r="E657" s="5">
        <f t="shared" si="87"/>
        <v>0</v>
      </c>
      <c r="H657" s="41">
        <f t="shared" si="85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7"/>
        <v>0</v>
      </c>
      <c r="E658" s="5">
        <f t="shared" si="87"/>
        <v>0</v>
      </c>
      <c r="H658" s="41">
        <f t="shared" si="85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7"/>
        <v>0</v>
      </c>
      <c r="E659" s="5">
        <f t="shared" si="87"/>
        <v>0</v>
      </c>
      <c r="H659" s="41">
        <f t="shared" si="85"/>
        <v>0</v>
      </c>
    </row>
    <row r="660" spans="1:8" outlineLevel="1">
      <c r="A660" s="183" t="s">
        <v>553</v>
      </c>
      <c r="B660" s="184"/>
      <c r="C660" s="32">
        <v>0</v>
      </c>
      <c r="D660" s="32">
        <f>C660</f>
        <v>0</v>
      </c>
      <c r="E660" s="32">
        <f>D660</f>
        <v>0</v>
      </c>
      <c r="H660" s="41">
        <f t="shared" si="85"/>
        <v>0</v>
      </c>
    </row>
    <row r="661" spans="1:8" outlineLevel="1">
      <c r="A661" s="183" t="s">
        <v>554</v>
      </c>
      <c r="B661" s="18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5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8">C662</f>
        <v>0</v>
      </c>
      <c r="E662" s="5">
        <f t="shared" si="88"/>
        <v>0</v>
      </c>
      <c r="H662" s="41">
        <f t="shared" si="85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8"/>
        <v>0</v>
      </c>
      <c r="E663" s="5">
        <f t="shared" si="88"/>
        <v>0</v>
      </c>
      <c r="H663" s="41">
        <f t="shared" si="85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8"/>
        <v>0</v>
      </c>
      <c r="E664" s="5">
        <f t="shared" si="88"/>
        <v>0</v>
      </c>
      <c r="H664" s="41">
        <f t="shared" si="85"/>
        <v>0</v>
      </c>
    </row>
    <row r="665" spans="1:8" outlineLevel="1">
      <c r="A665" s="183" t="s">
        <v>555</v>
      </c>
      <c r="B665" s="184"/>
      <c r="C665" s="32">
        <f>SUM(C666:C667)</f>
        <v>76104</v>
      </c>
      <c r="D665" s="32">
        <f>SUM(D666:D667)</f>
        <v>76104</v>
      </c>
      <c r="E665" s="32">
        <f>SUM(E666:E667)</f>
        <v>76104</v>
      </c>
      <c r="H665" s="41">
        <f t="shared" si="85"/>
        <v>76104</v>
      </c>
    </row>
    <row r="666" spans="1:8" outlineLevel="2">
      <c r="A666" s="7">
        <v>9606</v>
      </c>
      <c r="B666" s="4" t="s">
        <v>486</v>
      </c>
      <c r="C666" s="5">
        <v>76104</v>
      </c>
      <c r="D666" s="5">
        <f t="shared" ref="D666:E670" si="89">C666</f>
        <v>76104</v>
      </c>
      <c r="E666" s="5">
        <f t="shared" si="89"/>
        <v>76104</v>
      </c>
      <c r="H666" s="41">
        <f t="shared" si="85"/>
        <v>76104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9"/>
        <v>0</v>
      </c>
      <c r="E667" s="5">
        <f t="shared" si="89"/>
        <v>0</v>
      </c>
      <c r="H667" s="41">
        <f t="shared" si="85"/>
        <v>0</v>
      </c>
    </row>
    <row r="668" spans="1:8" outlineLevel="1">
      <c r="A668" s="183" t="s">
        <v>556</v>
      </c>
      <c r="B668" s="184"/>
      <c r="C668" s="32">
        <v>0</v>
      </c>
      <c r="D668" s="32">
        <f t="shared" si="89"/>
        <v>0</v>
      </c>
      <c r="E668" s="32">
        <f t="shared" si="89"/>
        <v>0</v>
      </c>
      <c r="H668" s="41">
        <f t="shared" si="85"/>
        <v>0</v>
      </c>
    </row>
    <row r="669" spans="1:8" outlineLevel="1" collapsed="1">
      <c r="A669" s="183" t="s">
        <v>557</v>
      </c>
      <c r="B669" s="184"/>
      <c r="C669" s="32">
        <v>0</v>
      </c>
      <c r="D669" s="32">
        <f t="shared" si="89"/>
        <v>0</v>
      </c>
      <c r="E669" s="32">
        <f t="shared" si="89"/>
        <v>0</v>
      </c>
      <c r="H669" s="41">
        <f t="shared" si="85"/>
        <v>0</v>
      </c>
    </row>
    <row r="670" spans="1:8" outlineLevel="1" collapsed="1">
      <c r="A670" s="183" t="s">
        <v>558</v>
      </c>
      <c r="B670" s="184"/>
      <c r="C670" s="32">
        <v>0</v>
      </c>
      <c r="D670" s="32">
        <f t="shared" si="89"/>
        <v>0</v>
      </c>
      <c r="E670" s="32">
        <f t="shared" si="89"/>
        <v>0</v>
      </c>
      <c r="H670" s="41">
        <f t="shared" si="85"/>
        <v>0</v>
      </c>
    </row>
    <row r="671" spans="1:8" outlineLevel="1">
      <c r="A671" s="183" t="s">
        <v>559</v>
      </c>
      <c r="B671" s="18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5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5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90">C673</f>
        <v>0</v>
      </c>
      <c r="E673" s="5">
        <f t="shared" si="90"/>
        <v>0</v>
      </c>
      <c r="H673" s="41">
        <f t="shared" si="85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90"/>
        <v>0</v>
      </c>
      <c r="E674" s="5">
        <f t="shared" si="90"/>
        <v>0</v>
      </c>
      <c r="H674" s="41">
        <f t="shared" si="85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90"/>
        <v>0</v>
      </c>
      <c r="E675" s="5">
        <f t="shared" si="90"/>
        <v>0</v>
      </c>
      <c r="H675" s="41">
        <f t="shared" si="85"/>
        <v>0</v>
      </c>
    </row>
    <row r="676" spans="1:8" outlineLevel="1">
      <c r="A676" s="183" t="s">
        <v>560</v>
      </c>
      <c r="B676" s="18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5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5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5"/>
        <v>0</v>
      </c>
    </row>
    <row r="679" spans="1:8" outlineLevel="1">
      <c r="A679" s="183" t="s">
        <v>561</v>
      </c>
      <c r="B679" s="18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5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 t="shared" ref="D680:E682" si="91">C680</f>
        <v>0</v>
      </c>
      <c r="E680" s="5">
        <f t="shared" si="91"/>
        <v>0</v>
      </c>
      <c r="H680" s="41">
        <f t="shared" si="85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si="91"/>
        <v>0</v>
      </c>
      <c r="E681" s="5">
        <f t="shared" si="91"/>
        <v>0</v>
      </c>
      <c r="H681" s="41">
        <f t="shared" si="85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91"/>
        <v>0</v>
      </c>
      <c r="E682" s="5">
        <f t="shared" si="91"/>
        <v>0</v>
      </c>
      <c r="H682" s="41">
        <f t="shared" si="85"/>
        <v>0</v>
      </c>
    </row>
    <row r="683" spans="1:8" outlineLevel="1">
      <c r="A683" s="183" t="s">
        <v>562</v>
      </c>
      <c r="B683" s="18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5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92">C684</f>
        <v>0</v>
      </c>
      <c r="E684" s="5">
        <f t="shared" si="92"/>
        <v>0</v>
      </c>
      <c r="H684" s="41">
        <f t="shared" si="85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92"/>
        <v>0</v>
      </c>
      <c r="E685" s="5">
        <f t="shared" si="92"/>
        <v>0</v>
      </c>
      <c r="H685" s="41">
        <f t="shared" si="85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92"/>
        <v>0</v>
      </c>
      <c r="E686" s="5">
        <f t="shared" si="92"/>
        <v>0</v>
      </c>
      <c r="H686" s="41">
        <f t="shared" si="85"/>
        <v>0</v>
      </c>
    </row>
    <row r="687" spans="1:8" outlineLevel="1">
      <c r="A687" s="183" t="s">
        <v>563</v>
      </c>
      <c r="B687" s="184"/>
      <c r="C687" s="32">
        <f>SUM(C688:C693)</f>
        <v>30000</v>
      </c>
      <c r="D687" s="32">
        <f>SUM(D688:D693)</f>
        <v>30000</v>
      </c>
      <c r="E687" s="32">
        <f>SUM(E688:E693)</f>
        <v>30000</v>
      </c>
      <c r="H687" s="41">
        <f t="shared" si="85"/>
        <v>30000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5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93">C689</f>
        <v>0</v>
      </c>
      <c r="E689" s="5">
        <f t="shared" si="93"/>
        <v>0</v>
      </c>
      <c r="H689" s="41">
        <f t="shared" si="85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93"/>
        <v>0</v>
      </c>
      <c r="E690" s="5">
        <f t="shared" si="93"/>
        <v>0</v>
      </c>
      <c r="H690" s="41">
        <f t="shared" si="85"/>
        <v>0</v>
      </c>
    </row>
    <row r="691" spans="1:8" outlineLevel="2">
      <c r="A691" s="7">
        <v>9614</v>
      </c>
      <c r="B691" s="4" t="s">
        <v>510</v>
      </c>
      <c r="C691" s="5">
        <v>30000</v>
      </c>
      <c r="D691" s="5">
        <f t="shared" si="93"/>
        <v>30000</v>
      </c>
      <c r="E691" s="5">
        <f t="shared" si="93"/>
        <v>30000</v>
      </c>
      <c r="H691" s="41">
        <f t="shared" si="85"/>
        <v>30000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93"/>
        <v>0</v>
      </c>
      <c r="E692" s="5">
        <f t="shared" si="93"/>
        <v>0</v>
      </c>
      <c r="H692" s="41">
        <f t="shared" si="85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93"/>
        <v>0</v>
      </c>
      <c r="E693" s="5">
        <f t="shared" si="93"/>
        <v>0</v>
      </c>
      <c r="H693" s="41">
        <f t="shared" si="85"/>
        <v>0</v>
      </c>
    </row>
    <row r="694" spans="1:8" outlineLevel="1">
      <c r="A694" s="183" t="s">
        <v>564</v>
      </c>
      <c r="B694" s="18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5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5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4">C696</f>
        <v>0</v>
      </c>
      <c r="E696" s="5">
        <f t="shared" si="94"/>
        <v>0</v>
      </c>
      <c r="H696" s="41">
        <f t="shared" si="85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4"/>
        <v>0</v>
      </c>
      <c r="E697" s="5">
        <f t="shared" si="94"/>
        <v>0</v>
      </c>
      <c r="H697" s="41">
        <f t="shared" si="85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4"/>
        <v>0</v>
      </c>
      <c r="E698" s="5">
        <f t="shared" si="94"/>
        <v>0</v>
      </c>
      <c r="H698" s="41">
        <f t="shared" si="85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4"/>
        <v>0</v>
      </c>
      <c r="E699" s="5">
        <f t="shared" si="94"/>
        <v>0</v>
      </c>
      <c r="H699" s="41">
        <f t="shared" si="85"/>
        <v>0</v>
      </c>
    </row>
    <row r="700" spans="1:8" outlineLevel="1">
      <c r="A700" s="183" t="s">
        <v>565</v>
      </c>
      <c r="B700" s="18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5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5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5">C702</f>
        <v>0</v>
      </c>
      <c r="E702" s="5">
        <f t="shared" si="95"/>
        <v>0</v>
      </c>
      <c r="H702" s="41">
        <f t="shared" si="85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5"/>
        <v>0</v>
      </c>
      <c r="E703" s="5">
        <f t="shared" si="95"/>
        <v>0</v>
      </c>
      <c r="H703" s="41">
        <f t="shared" si="85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5"/>
        <v>0</v>
      </c>
      <c r="E704" s="5">
        <f t="shared" si="95"/>
        <v>0</v>
      </c>
      <c r="H704" s="41">
        <f t="shared" si="85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5"/>
        <v>0</v>
      </c>
      <c r="E705" s="5">
        <f t="shared" si="95"/>
        <v>0</v>
      </c>
      <c r="H705" s="41">
        <f t="shared" si="85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5"/>
        <v>0</v>
      </c>
      <c r="E706" s="5">
        <f t="shared" si="95"/>
        <v>0</v>
      </c>
      <c r="H706" s="41">
        <f t="shared" ref="H706:H726" si="96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5"/>
        <v>0</v>
      </c>
      <c r="E707" s="5">
        <f t="shared" si="95"/>
        <v>0</v>
      </c>
      <c r="H707" s="41">
        <f t="shared" si="96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5"/>
        <v>0</v>
      </c>
      <c r="E708" s="5">
        <f t="shared" si="95"/>
        <v>0</v>
      </c>
      <c r="H708" s="41">
        <f t="shared" si="96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5"/>
        <v>0</v>
      </c>
      <c r="E709" s="5">
        <f t="shared" si="95"/>
        <v>0</v>
      </c>
      <c r="H709" s="41">
        <f t="shared" si="96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5"/>
        <v>0</v>
      </c>
      <c r="E710" s="5">
        <f t="shared" si="95"/>
        <v>0</v>
      </c>
      <c r="H710" s="41">
        <f t="shared" si="96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5"/>
        <v>0</v>
      </c>
      <c r="E711" s="5">
        <f t="shared" si="95"/>
        <v>0</v>
      </c>
      <c r="H711" s="41">
        <f t="shared" si="96"/>
        <v>0</v>
      </c>
    </row>
    <row r="712" spans="1:10" outlineLevel="1">
      <c r="A712" s="183" t="s">
        <v>566</v>
      </c>
      <c r="B712" s="184"/>
      <c r="C712" s="31">
        <v>0</v>
      </c>
      <c r="D712" s="31">
        <f>C712</f>
        <v>0</v>
      </c>
      <c r="E712" s="31">
        <f>D712</f>
        <v>0</v>
      </c>
      <c r="H712" s="41">
        <f t="shared" si="96"/>
        <v>0</v>
      </c>
    </row>
    <row r="713" spans="1:10" outlineLevel="1">
      <c r="A713" s="183" t="s">
        <v>567</v>
      </c>
      <c r="B713" s="184"/>
      <c r="C713" s="32">
        <v>0</v>
      </c>
      <c r="D713" s="31">
        <f t="shared" ref="D713:E715" si="97">C713</f>
        <v>0</v>
      </c>
      <c r="E713" s="31">
        <f t="shared" si="97"/>
        <v>0</v>
      </c>
      <c r="H713" s="41">
        <f t="shared" si="96"/>
        <v>0</v>
      </c>
    </row>
    <row r="714" spans="1:10" outlineLevel="1">
      <c r="A714" s="183" t="s">
        <v>568</v>
      </c>
      <c r="B714" s="184"/>
      <c r="C714" s="32">
        <v>0</v>
      </c>
      <c r="D714" s="31">
        <f t="shared" si="97"/>
        <v>0</v>
      </c>
      <c r="E714" s="31">
        <f t="shared" si="97"/>
        <v>0</v>
      </c>
      <c r="H714" s="41">
        <f t="shared" si="96"/>
        <v>0</v>
      </c>
    </row>
    <row r="715" spans="1:10" outlineLevel="1">
      <c r="A715" s="183" t="s">
        <v>569</v>
      </c>
      <c r="B715" s="184"/>
      <c r="C715" s="32">
        <v>0</v>
      </c>
      <c r="D715" s="31">
        <f t="shared" si="97"/>
        <v>0</v>
      </c>
      <c r="E715" s="31">
        <f t="shared" si="97"/>
        <v>0</v>
      </c>
      <c r="H715" s="41">
        <f t="shared" si="96"/>
        <v>0</v>
      </c>
    </row>
    <row r="716" spans="1:10">
      <c r="A716" s="181" t="s">
        <v>570</v>
      </c>
      <c r="B716" s="182"/>
      <c r="C716" s="36">
        <f>C717</f>
        <v>3619510</v>
      </c>
      <c r="D716" s="36">
        <f>D717</f>
        <v>3619510</v>
      </c>
      <c r="E716" s="36">
        <f>E717</f>
        <v>3619510</v>
      </c>
      <c r="G716" s="39" t="s">
        <v>66</v>
      </c>
      <c r="H716" s="41">
        <f t="shared" si="96"/>
        <v>3619510</v>
      </c>
      <c r="I716" s="42"/>
      <c r="J716" s="40" t="b">
        <f>AND(H716=I716)</f>
        <v>0</v>
      </c>
    </row>
    <row r="717" spans="1:10">
      <c r="A717" s="179" t="s">
        <v>571</v>
      </c>
      <c r="B717" s="180"/>
      <c r="C717" s="33">
        <f>C718+C722</f>
        <v>3619510</v>
      </c>
      <c r="D717" s="33">
        <f>D718+D722</f>
        <v>3619510</v>
      </c>
      <c r="E717" s="33">
        <f>E718+E722</f>
        <v>3619510</v>
      </c>
      <c r="G717" s="39" t="s">
        <v>599</v>
      </c>
      <c r="H717" s="41">
        <f t="shared" si="96"/>
        <v>3619510</v>
      </c>
      <c r="I717" s="42"/>
      <c r="J717" s="40" t="b">
        <f>AND(H717=I717)</f>
        <v>0</v>
      </c>
    </row>
    <row r="718" spans="1:10" outlineLevel="1" collapsed="1">
      <c r="A718" s="177" t="s">
        <v>851</v>
      </c>
      <c r="B718" s="178"/>
      <c r="C718" s="31">
        <f>SUM(C719:C721)</f>
        <v>3619510</v>
      </c>
      <c r="D718" s="31">
        <f>SUM(D719:D721)</f>
        <v>3619510</v>
      </c>
      <c r="E718" s="31">
        <f>SUM(E719:E721)</f>
        <v>3619510</v>
      </c>
      <c r="H718" s="41">
        <f t="shared" si="96"/>
        <v>3619510</v>
      </c>
    </row>
    <row r="719" spans="1:10" ht="15" customHeight="1" outlineLevel="2">
      <c r="A719" s="6">
        <v>10950</v>
      </c>
      <c r="B719" s="4" t="s">
        <v>572</v>
      </c>
      <c r="C719" s="5">
        <v>2919510</v>
      </c>
      <c r="D719" s="5">
        <f t="shared" ref="D719:E721" si="98">C719</f>
        <v>2919510</v>
      </c>
      <c r="E719" s="5">
        <f t="shared" si="98"/>
        <v>2919510</v>
      </c>
      <c r="H719" s="41">
        <f t="shared" si="96"/>
        <v>2919510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si="98"/>
        <v>0</v>
      </c>
      <c r="E720" s="5">
        <f t="shared" si="98"/>
        <v>0</v>
      </c>
      <c r="H720" s="41">
        <f t="shared" si="96"/>
        <v>0</v>
      </c>
    </row>
    <row r="721" spans="1:10" ht="15" customHeight="1" outlineLevel="2">
      <c r="A721" s="6">
        <v>10950</v>
      </c>
      <c r="B721" s="4" t="s">
        <v>574</v>
      </c>
      <c r="C721" s="5">
        <v>700000</v>
      </c>
      <c r="D721" s="5">
        <f t="shared" si="98"/>
        <v>700000</v>
      </c>
      <c r="E721" s="5">
        <f t="shared" si="98"/>
        <v>700000</v>
      </c>
      <c r="H721" s="41">
        <f t="shared" si="96"/>
        <v>700000</v>
      </c>
    </row>
    <row r="722" spans="1:10" outlineLevel="1">
      <c r="A722" s="177" t="s">
        <v>850</v>
      </c>
      <c r="B722" s="17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6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6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6"/>
        <v>0</v>
      </c>
    </row>
    <row r="725" spans="1:10">
      <c r="A725" s="181" t="s">
        <v>577</v>
      </c>
      <c r="B725" s="182"/>
      <c r="C725" s="36">
        <f>C726</f>
        <v>1257000</v>
      </c>
      <c r="D725" s="36">
        <f>D726</f>
        <v>1257000</v>
      </c>
      <c r="E725" s="36">
        <f>E726</f>
        <v>1257000</v>
      </c>
      <c r="G725" s="39" t="s">
        <v>216</v>
      </c>
      <c r="H725" s="41">
        <f t="shared" si="96"/>
        <v>1257000</v>
      </c>
      <c r="I725" s="42"/>
      <c r="J725" s="40" t="b">
        <f>AND(H725=I725)</f>
        <v>0</v>
      </c>
    </row>
    <row r="726" spans="1:10">
      <c r="A726" s="179" t="s">
        <v>588</v>
      </c>
      <c r="B726" s="180"/>
      <c r="C726" s="33">
        <f>C727+C730+C733+C739+C741+C743+C750+C755+C760+C765+C767+C771+C777</f>
        <v>1257000</v>
      </c>
      <c r="D726" s="33">
        <f>D727+D730+D733+D739+D741+D743+D750+D755+D760+D765+D767+D771+D777</f>
        <v>1257000</v>
      </c>
      <c r="E726" s="33">
        <f>E727+E730+E733+E739+E741+E743+E750+E755+E760+E765+E767+E771+E777</f>
        <v>1257000</v>
      </c>
      <c r="G726" s="39" t="s">
        <v>600</v>
      </c>
      <c r="H726" s="41">
        <f t="shared" si="96"/>
        <v>1257000</v>
      </c>
      <c r="I726" s="42"/>
      <c r="J726" s="40" t="b">
        <f>AND(H726=I726)</f>
        <v>0</v>
      </c>
    </row>
    <row r="727" spans="1:10" outlineLevel="1">
      <c r="A727" s="177" t="s">
        <v>849</v>
      </c>
      <c r="B727" s="178"/>
      <c r="C727" s="31">
        <f>SUM(C728:C729)</f>
        <v>5</v>
      </c>
      <c r="D727" s="31">
        <f>SUM(D728:D729)</f>
        <v>5</v>
      </c>
      <c r="E727" s="31">
        <f>SUM(E728:E729)</f>
        <v>5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>
        <v>5</v>
      </c>
      <c r="D729" s="5">
        <f>C729</f>
        <v>5</v>
      </c>
      <c r="E729" s="5">
        <f>D729</f>
        <v>5</v>
      </c>
    </row>
    <row r="730" spans="1:10" outlineLevel="1">
      <c r="A730" s="177" t="s">
        <v>848</v>
      </c>
      <c r="B730" s="178"/>
      <c r="C730" s="31">
        <f t="shared" ref="C730:E731" si="99">C731</f>
        <v>0</v>
      </c>
      <c r="D730" s="31">
        <f t="shared" si="99"/>
        <v>0</v>
      </c>
      <c r="E730" s="31">
        <f t="shared" si="99"/>
        <v>0</v>
      </c>
    </row>
    <row r="731" spans="1:10" outlineLevel="2">
      <c r="A731" s="6">
        <v>2</v>
      </c>
      <c r="B731" s="4" t="s">
        <v>822</v>
      </c>
      <c r="C731" s="5">
        <f t="shared" si="99"/>
        <v>0</v>
      </c>
      <c r="D731" s="5">
        <f t="shared" si="99"/>
        <v>0</v>
      </c>
      <c r="E731" s="5">
        <f t="shared" si="99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7" t="s">
        <v>846</v>
      </c>
      <c r="B733" s="17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100">C735</f>
        <v>0</v>
      </c>
      <c r="E735" s="30">
        <f t="shared" si="100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100"/>
        <v>0</v>
      </c>
      <c r="E736" s="30">
        <f t="shared" si="100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100"/>
        <v>0</v>
      </c>
      <c r="E737" s="5">
        <f t="shared" si="100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100"/>
        <v>0</v>
      </c>
      <c r="E738" s="5">
        <f t="shared" si="100"/>
        <v>0</v>
      </c>
    </row>
    <row r="739" spans="1:5" outlineLevel="1">
      <c r="A739" s="177" t="s">
        <v>843</v>
      </c>
      <c r="B739" s="17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7" t="s">
        <v>842</v>
      </c>
      <c r="B741" s="178"/>
      <c r="C741" s="31">
        <f>SUM(C742)</f>
        <v>120459</v>
      </c>
      <c r="D741" s="31">
        <f>SUM(D742)</f>
        <v>120459</v>
      </c>
      <c r="E741" s="31">
        <f>SUM(E742)</f>
        <v>120459</v>
      </c>
    </row>
    <row r="742" spans="1:5" outlineLevel="2">
      <c r="A742" s="6">
        <v>3</v>
      </c>
      <c r="B742" s="4" t="s">
        <v>827</v>
      </c>
      <c r="C742" s="5">
        <v>120459</v>
      </c>
      <c r="D742" s="5">
        <f>C742</f>
        <v>120459</v>
      </c>
      <c r="E742" s="5">
        <f>D742</f>
        <v>120459</v>
      </c>
    </row>
    <row r="743" spans="1:5" outlineLevel="1">
      <c r="A743" s="177" t="s">
        <v>841</v>
      </c>
      <c r="B743" s="178"/>
      <c r="C743" s="31">
        <f>C744+C748+C749+C746</f>
        <v>35248</v>
      </c>
      <c r="D743" s="31">
        <f>D744+D748+D749+D746</f>
        <v>35248</v>
      </c>
      <c r="E743" s="31">
        <f>E744+E748+E749+E746</f>
        <v>35248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/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35248</v>
      </c>
      <c r="D746" s="5">
        <f>D747</f>
        <v>35248</v>
      </c>
      <c r="E746" s="5">
        <f>E747</f>
        <v>35248</v>
      </c>
    </row>
    <row r="747" spans="1:5" outlineLevel="3">
      <c r="A747" s="29"/>
      <c r="B747" s="28" t="s">
        <v>838</v>
      </c>
      <c r="C747" s="30">
        <v>35248</v>
      </c>
      <c r="D747" s="30">
        <f t="shared" ref="D747:E749" si="101">C747</f>
        <v>35248</v>
      </c>
      <c r="E747" s="30">
        <f t="shared" si="101"/>
        <v>35248</v>
      </c>
    </row>
    <row r="748" spans="1:5" outlineLevel="2">
      <c r="A748" s="6">
        <v>3</v>
      </c>
      <c r="B748" s="4" t="s">
        <v>827</v>
      </c>
      <c r="C748" s="5"/>
      <c r="D748" s="5">
        <f t="shared" si="101"/>
        <v>0</v>
      </c>
      <c r="E748" s="5">
        <f t="shared" si="101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101"/>
        <v>0</v>
      </c>
      <c r="E749" s="5">
        <f t="shared" si="101"/>
        <v>0</v>
      </c>
    </row>
    <row r="750" spans="1:5" outlineLevel="1">
      <c r="A750" s="177" t="s">
        <v>836</v>
      </c>
      <c r="B750" s="178"/>
      <c r="C750" s="31">
        <f>C754++C751</f>
        <v>139689</v>
      </c>
      <c r="D750" s="31">
        <f>D754++D751</f>
        <v>139689</v>
      </c>
      <c r="E750" s="31">
        <f>E754++E751</f>
        <v>139689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102">C752</f>
        <v>0</v>
      </c>
      <c r="E752" s="124">
        <f t="shared" si="102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102"/>
        <v>0</v>
      </c>
      <c r="E753" s="124">
        <f t="shared" si="102"/>
        <v>0</v>
      </c>
    </row>
    <row r="754" spans="1:5" outlineLevel="2">
      <c r="A754" s="6">
        <v>3</v>
      </c>
      <c r="B754" s="4" t="s">
        <v>827</v>
      </c>
      <c r="C754" s="5">
        <v>139689</v>
      </c>
      <c r="D754" s="5">
        <f t="shared" si="102"/>
        <v>139689</v>
      </c>
      <c r="E754" s="5">
        <f t="shared" si="102"/>
        <v>139689</v>
      </c>
    </row>
    <row r="755" spans="1:5" outlineLevel="1">
      <c r="A755" s="177" t="s">
        <v>834</v>
      </c>
      <c r="B755" s="178"/>
      <c r="C755" s="31">
        <f>C756</f>
        <v>23834</v>
      </c>
      <c r="D755" s="31">
        <f>D756</f>
        <v>23834</v>
      </c>
      <c r="E755" s="31">
        <f>E756</f>
        <v>23834</v>
      </c>
    </row>
    <row r="756" spans="1:5" outlineLevel="2">
      <c r="A756" s="6">
        <v>2</v>
      </c>
      <c r="B756" s="4" t="s">
        <v>822</v>
      </c>
      <c r="C756" s="5">
        <f>C757+C758+C759</f>
        <v>23834</v>
      </c>
      <c r="D756" s="5">
        <f>D757+D758+D759</f>
        <v>23834</v>
      </c>
      <c r="E756" s="5">
        <f>E757+E758+E759</f>
        <v>23834</v>
      </c>
    </row>
    <row r="757" spans="1:5" outlineLevel="3">
      <c r="A757" s="29"/>
      <c r="B757" s="28" t="s">
        <v>833</v>
      </c>
      <c r="C757" s="30">
        <v>23828</v>
      </c>
      <c r="D757" s="30">
        <f t="shared" ref="D757:E759" si="103">C757</f>
        <v>23828</v>
      </c>
      <c r="E757" s="30">
        <f t="shared" si="103"/>
        <v>23828</v>
      </c>
    </row>
    <row r="758" spans="1:5" outlineLevel="3">
      <c r="A758" s="29"/>
      <c r="B758" s="28" t="s">
        <v>832</v>
      </c>
      <c r="C758" s="30">
        <v>6</v>
      </c>
      <c r="D758" s="30">
        <f t="shared" si="103"/>
        <v>6</v>
      </c>
      <c r="E758" s="30">
        <f t="shared" si="103"/>
        <v>6</v>
      </c>
    </row>
    <row r="759" spans="1:5" outlineLevel="3">
      <c r="A759" s="29"/>
      <c r="B759" s="28" t="s">
        <v>831</v>
      </c>
      <c r="C759" s="30"/>
      <c r="D759" s="30">
        <f t="shared" si="103"/>
        <v>0</v>
      </c>
      <c r="E759" s="30">
        <f t="shared" si="103"/>
        <v>0</v>
      </c>
    </row>
    <row r="760" spans="1:5" outlineLevel="1">
      <c r="A760" s="177" t="s">
        <v>830</v>
      </c>
      <c r="B760" s="178"/>
      <c r="C760" s="31">
        <f>C761+C764</f>
        <v>573255</v>
      </c>
      <c r="D760" s="31">
        <f>D761+D764</f>
        <v>573255</v>
      </c>
      <c r="E760" s="31">
        <f>E761+E764</f>
        <v>573255</v>
      </c>
    </row>
    <row r="761" spans="1:5" outlineLevel="2">
      <c r="A761" s="6">
        <v>2</v>
      </c>
      <c r="B761" s="4" t="s">
        <v>822</v>
      </c>
      <c r="C761" s="5">
        <f>C762+C763</f>
        <v>573255</v>
      </c>
      <c r="D761" s="5">
        <f>D762+D763</f>
        <v>573255</v>
      </c>
      <c r="E761" s="5">
        <f>E762+E763</f>
        <v>573255</v>
      </c>
    </row>
    <row r="762" spans="1:5" outlineLevel="3">
      <c r="A762" s="29"/>
      <c r="B762" s="28" t="s">
        <v>829</v>
      </c>
      <c r="C762" s="30">
        <v>573255</v>
      </c>
      <c r="D762" s="30">
        <f t="shared" ref="D762:E764" si="104">C762</f>
        <v>573255</v>
      </c>
      <c r="E762" s="30">
        <f t="shared" si="104"/>
        <v>573255</v>
      </c>
    </row>
    <row r="763" spans="1:5" outlineLevel="3">
      <c r="A763" s="29"/>
      <c r="B763" s="28" t="s">
        <v>819</v>
      </c>
      <c r="C763" s="30"/>
      <c r="D763" s="30">
        <f t="shared" si="104"/>
        <v>0</v>
      </c>
      <c r="E763" s="30">
        <f t="shared" si="104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4"/>
        <v>0</v>
      </c>
      <c r="E764" s="5">
        <f t="shared" si="104"/>
        <v>0</v>
      </c>
    </row>
    <row r="765" spans="1:5" outlineLevel="1">
      <c r="A765" s="177" t="s">
        <v>828</v>
      </c>
      <c r="B765" s="17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7" t="s">
        <v>826</v>
      </c>
      <c r="B767" s="17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7" t="s">
        <v>823</v>
      </c>
      <c r="B771" s="178"/>
      <c r="C771" s="31">
        <f>C772</f>
        <v>348622</v>
      </c>
      <c r="D771" s="31">
        <f>D772</f>
        <v>348622</v>
      </c>
      <c r="E771" s="31">
        <f>E772</f>
        <v>348622</v>
      </c>
    </row>
    <row r="772" spans="1:5" outlineLevel="2">
      <c r="A772" s="6">
        <v>2</v>
      </c>
      <c r="B772" s="4" t="s">
        <v>822</v>
      </c>
      <c r="C772" s="5">
        <f>C773+C774+C775+C776</f>
        <v>348622</v>
      </c>
      <c r="D772" s="5">
        <f>D773+D774+D775+D776</f>
        <v>348622</v>
      </c>
      <c r="E772" s="5">
        <f>E773+E774+E775+E776</f>
        <v>348622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>
        <v>348622</v>
      </c>
      <c r="D774" s="30">
        <f t="shared" ref="D774:E776" si="105">C774</f>
        <v>348622</v>
      </c>
      <c r="E774" s="30">
        <f t="shared" si="105"/>
        <v>348622</v>
      </c>
    </row>
    <row r="775" spans="1:5" outlineLevel="3">
      <c r="A775" s="29"/>
      <c r="B775" s="28" t="s">
        <v>819</v>
      </c>
      <c r="C775" s="30"/>
      <c r="D775" s="30">
        <f t="shared" si="105"/>
        <v>0</v>
      </c>
      <c r="E775" s="30">
        <f t="shared" si="105"/>
        <v>0</v>
      </c>
    </row>
    <row r="776" spans="1:5" outlineLevel="3">
      <c r="A776" s="29"/>
      <c r="B776" s="28" t="s">
        <v>818</v>
      </c>
      <c r="C776" s="30"/>
      <c r="D776" s="30">
        <f t="shared" si="105"/>
        <v>0</v>
      </c>
      <c r="E776" s="30">
        <f t="shared" si="105"/>
        <v>0</v>
      </c>
    </row>
    <row r="777" spans="1:5" outlineLevel="1">
      <c r="A777" s="177" t="s">
        <v>817</v>
      </c>
      <c r="B777" s="178"/>
      <c r="C777" s="31">
        <f>C778</f>
        <v>15888</v>
      </c>
      <c r="D777" s="31">
        <f>D778</f>
        <v>15888</v>
      </c>
      <c r="E777" s="31">
        <f>E778</f>
        <v>15888</v>
      </c>
    </row>
    <row r="778" spans="1:5" outlineLevel="2">
      <c r="A778" s="6"/>
      <c r="B778" s="4" t="s">
        <v>816</v>
      </c>
      <c r="C778" s="5">
        <v>15888</v>
      </c>
      <c r="D778" s="5">
        <f>C778</f>
        <v>15888</v>
      </c>
      <c r="E778" s="5">
        <f>D778</f>
        <v>15888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265" workbookViewId="0">
      <selection activeCell="G265" sqref="G265"/>
    </sheetView>
  </sheetViews>
  <sheetFormatPr baseColWidth="10" defaultColWidth="9.140625" defaultRowHeight="15" outlineLevelRow="3"/>
  <cols>
    <col min="1" max="1" width="7" bestFit="1" customWidth="1"/>
    <col min="2" max="2" width="41.42578125" customWidth="1"/>
    <col min="3" max="3" width="30.85546875" customWidth="1"/>
    <col min="4" max="4" width="17.5703125" customWidth="1"/>
    <col min="5" max="5" width="19.85546875" customWidth="1"/>
    <col min="7" max="7" width="16.7109375" bestFit="1" customWidth="1"/>
    <col min="8" max="8" width="23.42578125" customWidth="1"/>
    <col min="9" max="9" width="15.42578125" bestFit="1" customWidth="1"/>
    <col min="10" max="10" width="20.42578125" bestFit="1" customWidth="1"/>
  </cols>
  <sheetData>
    <row r="1" spans="1:14" ht="18.75">
      <c r="A1" s="193" t="s">
        <v>30</v>
      </c>
      <c r="B1" s="193"/>
      <c r="C1" s="193"/>
      <c r="D1" s="157" t="s">
        <v>853</v>
      </c>
      <c r="E1" s="157" t="s">
        <v>852</v>
      </c>
      <c r="G1" s="43" t="s">
        <v>31</v>
      </c>
      <c r="H1" s="44">
        <f>C2+C114</f>
        <v>60671000</v>
      </c>
      <c r="I1" s="45"/>
      <c r="J1" s="46" t="b">
        <f>AND(H1=I1)</f>
        <v>0</v>
      </c>
    </row>
    <row r="2" spans="1:14">
      <c r="A2" s="201" t="s">
        <v>60</v>
      </c>
      <c r="B2" s="201"/>
      <c r="C2" s="26">
        <f>C3+C67</f>
        <v>41140000</v>
      </c>
      <c r="D2" s="26">
        <f>D3+D67</f>
        <v>41140000</v>
      </c>
      <c r="E2" s="26">
        <f>E3+E67</f>
        <v>41140000</v>
      </c>
      <c r="G2" s="39" t="s">
        <v>60</v>
      </c>
      <c r="H2" s="41">
        <f>C2</f>
        <v>41140000</v>
      </c>
      <c r="I2" s="42"/>
      <c r="J2" s="40" t="b">
        <f>AND(H2=I2)</f>
        <v>0</v>
      </c>
    </row>
    <row r="3" spans="1:14">
      <c r="A3" s="198" t="s">
        <v>578</v>
      </c>
      <c r="B3" s="198"/>
      <c r="C3" s="23">
        <f>C4+C11+C38+C61</f>
        <v>30460000</v>
      </c>
      <c r="D3" s="23">
        <f>D4+D11+D38+D61</f>
        <v>30460000</v>
      </c>
      <c r="E3" s="23">
        <f>E4+E11+E38+E61</f>
        <v>30460000</v>
      </c>
      <c r="G3" s="39" t="s">
        <v>57</v>
      </c>
      <c r="H3" s="41">
        <f t="shared" ref="H3:H66" si="0">C3</f>
        <v>30460000</v>
      </c>
      <c r="I3" s="42"/>
      <c r="J3" s="40" t="b">
        <f>AND(H3=I3)</f>
        <v>0</v>
      </c>
    </row>
    <row r="4" spans="1:14" ht="15" customHeight="1">
      <c r="A4" s="194" t="s">
        <v>124</v>
      </c>
      <c r="B4" s="195"/>
      <c r="C4" s="21">
        <f>SUM(C5:C10)</f>
        <v>18570000</v>
      </c>
      <c r="D4" s="21">
        <f>SUM(D5:D10)</f>
        <v>18570000</v>
      </c>
      <c r="E4" s="21">
        <f>SUM(E5:E10)</f>
        <v>18570000</v>
      </c>
      <c r="F4" s="17"/>
      <c r="G4" s="39" t="s">
        <v>53</v>
      </c>
      <c r="H4" s="41">
        <f t="shared" si="0"/>
        <v>18570000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1550000</v>
      </c>
      <c r="D5" s="2">
        <f>C5</f>
        <v>1550000</v>
      </c>
      <c r="E5" s="2">
        <f>D5</f>
        <v>1550000</v>
      </c>
      <c r="F5" s="17"/>
      <c r="G5" s="17"/>
      <c r="H5" s="41">
        <f t="shared" si="0"/>
        <v>1550000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700000</v>
      </c>
      <c r="D6" s="2">
        <f t="shared" ref="D6:E10" si="1">C6</f>
        <v>700000</v>
      </c>
      <c r="E6" s="2">
        <f t="shared" si="1"/>
        <v>700000</v>
      </c>
      <c r="F6" s="17"/>
      <c r="G6" s="17"/>
      <c r="H6" s="41">
        <f t="shared" si="0"/>
        <v>700000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15000000</v>
      </c>
      <c r="D7" s="2">
        <f t="shared" si="1"/>
        <v>15000000</v>
      </c>
      <c r="E7" s="2">
        <f t="shared" si="1"/>
        <v>15000000</v>
      </c>
      <c r="F7" s="17"/>
      <c r="G7" s="17"/>
      <c r="H7" s="41">
        <f t="shared" si="0"/>
        <v>15000000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1000000</v>
      </c>
      <c r="D8" s="2">
        <f t="shared" si="1"/>
        <v>1000000</v>
      </c>
      <c r="E8" s="2">
        <f t="shared" si="1"/>
        <v>1000000</v>
      </c>
      <c r="F8" s="17"/>
      <c r="G8" s="17"/>
      <c r="H8" s="41">
        <f t="shared" si="0"/>
        <v>1000000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300000</v>
      </c>
      <c r="D9" s="2">
        <f t="shared" si="1"/>
        <v>300000</v>
      </c>
      <c r="E9" s="2">
        <f t="shared" si="1"/>
        <v>300000</v>
      </c>
      <c r="F9" s="17"/>
      <c r="G9" s="17"/>
      <c r="H9" s="41">
        <f t="shared" si="0"/>
        <v>300000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20000</v>
      </c>
      <c r="D10" s="2">
        <f t="shared" si="1"/>
        <v>20000</v>
      </c>
      <c r="E10" s="2">
        <f t="shared" si="1"/>
        <v>20000</v>
      </c>
      <c r="F10" s="17"/>
      <c r="G10" s="17"/>
      <c r="H10" s="41">
        <f t="shared" si="0"/>
        <v>20000</v>
      </c>
      <c r="I10" s="17"/>
      <c r="J10" s="17"/>
      <c r="K10" s="17"/>
      <c r="L10" s="17"/>
      <c r="M10" s="17"/>
      <c r="N10" s="17"/>
    </row>
    <row r="11" spans="1:14" ht="15" customHeight="1">
      <c r="A11" s="194" t="s">
        <v>125</v>
      </c>
      <c r="B11" s="195"/>
      <c r="C11" s="21">
        <f>SUM(C12:C37)</f>
        <v>7980000</v>
      </c>
      <c r="D11" s="21">
        <f>SUM(D12:D37)</f>
        <v>7980000</v>
      </c>
      <c r="E11" s="21">
        <f>SUM(E12:E37)</f>
        <v>7980000</v>
      </c>
      <c r="F11" s="17"/>
      <c r="G11" s="39" t="s">
        <v>54</v>
      </c>
      <c r="H11" s="41">
        <f t="shared" si="0"/>
        <v>7980000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>
        <v>330000</v>
      </c>
      <c r="D18" s="2">
        <f t="shared" si="2"/>
        <v>330000</v>
      </c>
      <c r="E18" s="2">
        <f t="shared" si="2"/>
        <v>330000</v>
      </c>
      <c r="H18" s="41">
        <f t="shared" si="0"/>
        <v>330000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>
        <v>440000</v>
      </c>
      <c r="D20" s="2">
        <f t="shared" si="2"/>
        <v>440000</v>
      </c>
      <c r="E20" s="2">
        <f t="shared" si="2"/>
        <v>440000</v>
      </c>
      <c r="H20" s="41">
        <f t="shared" si="0"/>
        <v>440000</v>
      </c>
    </row>
    <row r="21" spans="1:8" outlineLevel="1">
      <c r="A21" s="3">
        <v>2301</v>
      </c>
      <c r="B21" s="1" t="s">
        <v>133</v>
      </c>
      <c r="C21" s="2">
        <v>1600000</v>
      </c>
      <c r="D21" s="2">
        <f t="shared" si="2"/>
        <v>1600000</v>
      </c>
      <c r="E21" s="2">
        <f t="shared" si="2"/>
        <v>1600000</v>
      </c>
      <c r="H21" s="41">
        <f t="shared" si="0"/>
        <v>1600000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>
        <v>850000</v>
      </c>
      <c r="D23" s="2">
        <f t="shared" si="2"/>
        <v>850000</v>
      </c>
      <c r="E23" s="2">
        <f t="shared" si="2"/>
        <v>850000</v>
      </c>
      <c r="H23" s="41">
        <f t="shared" si="0"/>
        <v>850000</v>
      </c>
    </row>
    <row r="24" spans="1:8" outlineLevel="1">
      <c r="A24" s="3">
        <v>2304</v>
      </c>
      <c r="B24" s="1" t="s">
        <v>136</v>
      </c>
      <c r="C24" s="2">
        <v>1650000</v>
      </c>
      <c r="D24" s="2">
        <f t="shared" si="2"/>
        <v>1650000</v>
      </c>
      <c r="E24" s="2">
        <f t="shared" si="2"/>
        <v>1650000</v>
      </c>
      <c r="H24" s="41">
        <f t="shared" si="0"/>
        <v>1650000</v>
      </c>
    </row>
    <row r="25" spans="1:8" outlineLevel="1">
      <c r="A25" s="3">
        <v>2305</v>
      </c>
      <c r="B25" s="1" t="s">
        <v>137</v>
      </c>
      <c r="C25" s="2">
        <v>13000</v>
      </c>
      <c r="D25" s="2">
        <f t="shared" si="2"/>
        <v>13000</v>
      </c>
      <c r="E25" s="2">
        <f t="shared" si="2"/>
        <v>13000</v>
      </c>
      <c r="H25" s="41">
        <f t="shared" si="0"/>
        <v>13000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>
        <v>110000</v>
      </c>
      <c r="D28" s="2">
        <f t="shared" si="2"/>
        <v>110000</v>
      </c>
      <c r="E28" s="2">
        <f t="shared" si="2"/>
        <v>110000</v>
      </c>
      <c r="H28" s="41">
        <f t="shared" si="0"/>
        <v>110000</v>
      </c>
    </row>
    <row r="29" spans="1:8" outlineLevel="1">
      <c r="A29" s="3">
        <v>2401</v>
      </c>
      <c r="B29" s="1" t="s">
        <v>141</v>
      </c>
      <c r="C29" s="2">
        <v>120000</v>
      </c>
      <c r="D29" s="2">
        <f t="shared" ref="D29:E37" si="3">C29</f>
        <v>120000</v>
      </c>
      <c r="E29" s="2">
        <f t="shared" si="3"/>
        <v>120000</v>
      </c>
      <c r="H29" s="41">
        <f t="shared" si="0"/>
        <v>120000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>
        <v>2000</v>
      </c>
      <c r="D31" s="2">
        <f t="shared" si="3"/>
        <v>2000</v>
      </c>
      <c r="E31" s="2">
        <f t="shared" si="3"/>
        <v>2000</v>
      </c>
      <c r="H31" s="41">
        <f t="shared" si="0"/>
        <v>2000</v>
      </c>
    </row>
    <row r="32" spans="1:8" outlineLevel="1">
      <c r="A32" s="3">
        <v>2402</v>
      </c>
      <c r="B32" s="1" t="s">
        <v>6</v>
      </c>
      <c r="C32" s="2">
        <v>550000</v>
      </c>
      <c r="D32" s="2">
        <f t="shared" si="3"/>
        <v>550000</v>
      </c>
      <c r="E32" s="2">
        <f t="shared" si="3"/>
        <v>550000</v>
      </c>
      <c r="H32" s="41">
        <f t="shared" si="0"/>
        <v>550000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1300000</v>
      </c>
      <c r="D34" s="2">
        <f t="shared" si="3"/>
        <v>1300000</v>
      </c>
      <c r="E34" s="2">
        <f t="shared" si="3"/>
        <v>1300000</v>
      </c>
      <c r="H34" s="41">
        <f t="shared" si="0"/>
        <v>1300000</v>
      </c>
    </row>
    <row r="35" spans="1:10" outlineLevel="1">
      <c r="A35" s="3">
        <v>2405</v>
      </c>
      <c r="B35" s="1" t="s">
        <v>8</v>
      </c>
      <c r="C35" s="2">
        <v>15000</v>
      </c>
      <c r="D35" s="2">
        <f t="shared" si="3"/>
        <v>15000</v>
      </c>
      <c r="E35" s="2">
        <f t="shared" si="3"/>
        <v>15000</v>
      </c>
      <c r="H35" s="41">
        <f t="shared" si="0"/>
        <v>15000</v>
      </c>
    </row>
    <row r="36" spans="1:10" outlineLevel="1">
      <c r="A36" s="3">
        <v>2406</v>
      </c>
      <c r="B36" s="1" t="s">
        <v>9</v>
      </c>
      <c r="C36" s="2">
        <v>1000000</v>
      </c>
      <c r="D36" s="2">
        <f t="shared" si="3"/>
        <v>1000000</v>
      </c>
      <c r="E36" s="2">
        <f t="shared" si="3"/>
        <v>1000000</v>
      </c>
      <c r="H36" s="41">
        <f t="shared" si="0"/>
        <v>1000000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94" t="s">
        <v>145</v>
      </c>
      <c r="B38" s="195"/>
      <c r="C38" s="21">
        <f>SUM(C39:C60)</f>
        <v>3710000</v>
      </c>
      <c r="D38" s="21">
        <f>SUM(D39:D60)</f>
        <v>3710000</v>
      </c>
      <c r="E38" s="21">
        <f>SUM(E39:E60)</f>
        <v>3710000</v>
      </c>
      <c r="G38" s="39" t="s">
        <v>55</v>
      </c>
      <c r="H38" s="41">
        <f t="shared" si="0"/>
        <v>3710000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270000</v>
      </c>
      <c r="D39" s="2">
        <f>C39</f>
        <v>270000</v>
      </c>
      <c r="E39" s="2">
        <f>D39</f>
        <v>270000</v>
      </c>
      <c r="H39" s="41">
        <f t="shared" si="0"/>
        <v>270000</v>
      </c>
    </row>
    <row r="40" spans="1:10" outlineLevel="1">
      <c r="A40" s="20">
        <v>3102</v>
      </c>
      <c r="B40" s="20" t="s">
        <v>12</v>
      </c>
      <c r="C40" s="2">
        <v>100000</v>
      </c>
      <c r="D40" s="2">
        <f t="shared" ref="D40:E55" si="4">C40</f>
        <v>100000</v>
      </c>
      <c r="E40" s="2">
        <f t="shared" si="4"/>
        <v>100000</v>
      </c>
      <c r="H40" s="41">
        <f t="shared" si="0"/>
        <v>100000</v>
      </c>
    </row>
    <row r="41" spans="1:10" outlineLevel="1">
      <c r="A41" s="20">
        <v>3103</v>
      </c>
      <c r="B41" s="20" t="s">
        <v>13</v>
      </c>
      <c r="C41" s="2">
        <v>100000</v>
      </c>
      <c r="D41" s="2">
        <f t="shared" si="4"/>
        <v>100000</v>
      </c>
      <c r="E41" s="2">
        <f t="shared" si="4"/>
        <v>100000</v>
      </c>
      <c r="H41" s="41">
        <f t="shared" si="0"/>
        <v>100000</v>
      </c>
    </row>
    <row r="42" spans="1:10" outlineLevel="1">
      <c r="A42" s="20">
        <v>3199</v>
      </c>
      <c r="B42" s="20" t="s">
        <v>14</v>
      </c>
      <c r="C42" s="2">
        <v>20000</v>
      </c>
      <c r="D42" s="2">
        <f t="shared" si="4"/>
        <v>20000</v>
      </c>
      <c r="E42" s="2">
        <f t="shared" si="4"/>
        <v>20000</v>
      </c>
      <c r="H42" s="41">
        <f t="shared" si="0"/>
        <v>20000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>
        <v>60000</v>
      </c>
      <c r="D45" s="2">
        <f t="shared" si="4"/>
        <v>60000</v>
      </c>
      <c r="E45" s="2">
        <f t="shared" si="4"/>
        <v>60000</v>
      </c>
      <c r="H45" s="41">
        <f t="shared" si="0"/>
        <v>60000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430000</v>
      </c>
      <c r="D48" s="2">
        <f t="shared" si="4"/>
        <v>430000</v>
      </c>
      <c r="E48" s="2">
        <f t="shared" si="4"/>
        <v>430000</v>
      </c>
      <c r="H48" s="41">
        <f t="shared" si="0"/>
        <v>430000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>
        <v>60000</v>
      </c>
      <c r="D51" s="2">
        <f t="shared" si="4"/>
        <v>60000</v>
      </c>
      <c r="E51" s="2">
        <f t="shared" si="4"/>
        <v>60000</v>
      </c>
      <c r="H51" s="41">
        <f t="shared" si="0"/>
        <v>60000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600000</v>
      </c>
      <c r="D54" s="2">
        <f t="shared" si="4"/>
        <v>600000</v>
      </c>
      <c r="E54" s="2">
        <f t="shared" si="4"/>
        <v>600000</v>
      </c>
      <c r="H54" s="41">
        <f t="shared" si="0"/>
        <v>600000</v>
      </c>
    </row>
    <row r="55" spans="1:10" outlineLevel="1">
      <c r="A55" s="20">
        <v>3303</v>
      </c>
      <c r="B55" s="20" t="s">
        <v>153</v>
      </c>
      <c r="C55" s="2">
        <v>1800000</v>
      </c>
      <c r="D55" s="2">
        <f t="shared" si="4"/>
        <v>1800000</v>
      </c>
      <c r="E55" s="2">
        <f t="shared" si="4"/>
        <v>1800000</v>
      </c>
      <c r="H55" s="41">
        <f t="shared" si="0"/>
        <v>1800000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200000</v>
      </c>
      <c r="D57" s="2">
        <f t="shared" si="5"/>
        <v>200000</v>
      </c>
      <c r="E57" s="2">
        <f t="shared" si="5"/>
        <v>200000</v>
      </c>
      <c r="H57" s="41">
        <f t="shared" si="0"/>
        <v>200000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70000</v>
      </c>
      <c r="D60" s="2">
        <f t="shared" si="5"/>
        <v>70000</v>
      </c>
      <c r="E60" s="2">
        <f t="shared" si="5"/>
        <v>70000</v>
      </c>
      <c r="H60" s="41">
        <f t="shared" si="0"/>
        <v>70000</v>
      </c>
    </row>
    <row r="61" spans="1:10">
      <c r="A61" s="194" t="s">
        <v>158</v>
      </c>
      <c r="B61" s="195"/>
      <c r="C61" s="22">
        <f>SUM(C62:C66)</f>
        <v>200000</v>
      </c>
      <c r="D61" s="22">
        <f>SUM(D62:D66)</f>
        <v>200000</v>
      </c>
      <c r="E61" s="22">
        <f>SUM(E62:E66)</f>
        <v>200000</v>
      </c>
      <c r="G61" s="39" t="s">
        <v>105</v>
      </c>
      <c r="H61" s="41">
        <f t="shared" si="0"/>
        <v>200000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>
        <v>200000</v>
      </c>
      <c r="D65" s="2">
        <f t="shared" si="6"/>
        <v>200000</v>
      </c>
      <c r="E65" s="2">
        <f t="shared" si="6"/>
        <v>200000</v>
      </c>
      <c r="H65" s="41">
        <f t="shared" si="0"/>
        <v>200000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98" t="s">
        <v>579</v>
      </c>
      <c r="B67" s="198"/>
      <c r="C67" s="25">
        <f>C97+C68</f>
        <v>10680000</v>
      </c>
      <c r="D67" s="25">
        <f>D97+D68</f>
        <v>10680000</v>
      </c>
      <c r="E67" s="25">
        <f>E97+E68</f>
        <v>10680000</v>
      </c>
      <c r="G67" s="39" t="s">
        <v>59</v>
      </c>
      <c r="H67" s="41">
        <f t="shared" ref="H67:H130" si="7">C67</f>
        <v>10680000</v>
      </c>
      <c r="I67" s="42"/>
      <c r="J67" s="40" t="b">
        <f>AND(H67=I67)</f>
        <v>0</v>
      </c>
    </row>
    <row r="68" spans="1:10">
      <c r="A68" s="194" t="s">
        <v>163</v>
      </c>
      <c r="B68" s="195"/>
      <c r="C68" s="21">
        <f>SUM(C69:C96)</f>
        <v>2302000</v>
      </c>
      <c r="D68" s="21">
        <f>SUM(D69:D96)</f>
        <v>2302000</v>
      </c>
      <c r="E68" s="21">
        <f>SUM(E69:E96)</f>
        <v>2302000</v>
      </c>
      <c r="G68" s="39" t="s">
        <v>56</v>
      </c>
      <c r="H68" s="41">
        <f t="shared" si="7"/>
        <v>2302000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>
        <v>15000</v>
      </c>
      <c r="D71" s="2">
        <f t="shared" si="8"/>
        <v>15000</v>
      </c>
      <c r="E71" s="2">
        <f t="shared" si="8"/>
        <v>15000</v>
      </c>
      <c r="H71" s="41">
        <f t="shared" si="7"/>
        <v>15000</v>
      </c>
    </row>
    <row r="72" spans="1:10" ht="15" customHeight="1" outlineLevel="1">
      <c r="A72" s="3">
        <v>5102</v>
      </c>
      <c r="B72" s="2" t="s">
        <v>166</v>
      </c>
      <c r="C72" s="2">
        <v>0</v>
      </c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>
        <v>5000</v>
      </c>
      <c r="D73" s="2">
        <f t="shared" si="8"/>
        <v>5000</v>
      </c>
      <c r="E73" s="2">
        <f t="shared" si="8"/>
        <v>5000</v>
      </c>
      <c r="H73" s="41">
        <f t="shared" si="7"/>
        <v>5000</v>
      </c>
    </row>
    <row r="74" spans="1:10" ht="15" customHeight="1" outlineLevel="1">
      <c r="A74" s="3">
        <v>5104</v>
      </c>
      <c r="B74" s="2" t="s">
        <v>168</v>
      </c>
      <c r="C74" s="2">
        <v>135000</v>
      </c>
      <c r="D74" s="2">
        <f t="shared" si="8"/>
        <v>135000</v>
      </c>
      <c r="E74" s="2">
        <f t="shared" si="8"/>
        <v>135000</v>
      </c>
      <c r="H74" s="41">
        <f t="shared" si="7"/>
        <v>135000</v>
      </c>
    </row>
    <row r="75" spans="1:10" ht="15" customHeight="1" outlineLevel="1">
      <c r="A75" s="3">
        <v>5105</v>
      </c>
      <c r="B75" s="2" t="s">
        <v>169</v>
      </c>
      <c r="C75" s="2">
        <v>35000</v>
      </c>
      <c r="D75" s="2">
        <f t="shared" si="8"/>
        <v>35000</v>
      </c>
      <c r="E75" s="2">
        <f t="shared" si="8"/>
        <v>35000</v>
      </c>
      <c r="H75" s="41">
        <f t="shared" si="7"/>
        <v>35000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>
        <v>1000000</v>
      </c>
      <c r="D77" s="2">
        <f t="shared" si="8"/>
        <v>1000000</v>
      </c>
      <c r="E77" s="2">
        <f t="shared" si="8"/>
        <v>1000000</v>
      </c>
      <c r="H77" s="41">
        <f t="shared" si="7"/>
        <v>1000000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1000000</v>
      </c>
      <c r="D79" s="2">
        <f t="shared" si="8"/>
        <v>1000000</v>
      </c>
      <c r="E79" s="2">
        <f t="shared" si="8"/>
        <v>1000000</v>
      </c>
      <c r="H79" s="41">
        <f t="shared" si="7"/>
        <v>1000000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5000</v>
      </c>
      <c r="D83" s="2">
        <f t="shared" si="8"/>
        <v>5000</v>
      </c>
      <c r="E83" s="2">
        <f t="shared" si="8"/>
        <v>5000</v>
      </c>
      <c r="H83" s="41">
        <f t="shared" si="7"/>
        <v>5000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10000</v>
      </c>
      <c r="D87" s="2">
        <f t="shared" si="9"/>
        <v>10000</v>
      </c>
      <c r="E87" s="2">
        <f t="shared" si="9"/>
        <v>10000</v>
      </c>
      <c r="H87" s="41">
        <f t="shared" si="7"/>
        <v>10000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90000</v>
      </c>
      <c r="D90" s="2">
        <f t="shared" si="9"/>
        <v>90000</v>
      </c>
      <c r="E90" s="2">
        <f t="shared" si="9"/>
        <v>90000</v>
      </c>
      <c r="H90" s="41">
        <f t="shared" si="7"/>
        <v>90000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>
        <v>7000</v>
      </c>
      <c r="D92" s="2">
        <f t="shared" si="9"/>
        <v>7000</v>
      </c>
      <c r="E92" s="2">
        <f t="shared" si="9"/>
        <v>7000</v>
      </c>
      <c r="H92" s="41">
        <f t="shared" si="7"/>
        <v>7000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8378000</v>
      </c>
      <c r="D97" s="21">
        <f>SUM(D98:D113)</f>
        <v>8378000</v>
      </c>
      <c r="E97" s="21">
        <f>SUM(E98:E113)</f>
        <v>8378000</v>
      </c>
      <c r="G97" s="39" t="s">
        <v>58</v>
      </c>
      <c r="H97" s="41">
        <f t="shared" si="7"/>
        <v>8378000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8100000</v>
      </c>
      <c r="D98" s="2">
        <f>C98</f>
        <v>8100000</v>
      </c>
      <c r="E98" s="2">
        <f>D98</f>
        <v>8100000</v>
      </c>
      <c r="H98" s="41">
        <f t="shared" si="7"/>
        <v>8100000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146042</v>
      </c>
      <c r="D100" s="2">
        <f t="shared" si="10"/>
        <v>146042</v>
      </c>
      <c r="E100" s="2">
        <f t="shared" si="10"/>
        <v>146042</v>
      </c>
      <c r="H100" s="41">
        <f t="shared" si="7"/>
        <v>146042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45000</v>
      </c>
      <c r="D103" s="2">
        <f t="shared" si="10"/>
        <v>45000</v>
      </c>
      <c r="E103" s="2">
        <f t="shared" si="10"/>
        <v>45000</v>
      </c>
      <c r="H103" s="41">
        <f t="shared" si="7"/>
        <v>45000</v>
      </c>
    </row>
    <row r="104" spans="1:10" ht="15" customHeight="1" outlineLevel="1">
      <c r="A104" s="3">
        <v>6007</v>
      </c>
      <c r="B104" s="1" t="s">
        <v>27</v>
      </c>
      <c r="C104" s="2">
        <v>2000</v>
      </c>
      <c r="D104" s="2">
        <f t="shared" si="10"/>
        <v>2000</v>
      </c>
      <c r="E104" s="2">
        <f t="shared" si="10"/>
        <v>2000</v>
      </c>
      <c r="H104" s="41">
        <f t="shared" si="7"/>
        <v>2000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20000</v>
      </c>
      <c r="D106" s="2">
        <f t="shared" si="10"/>
        <v>20000</v>
      </c>
      <c r="E106" s="2">
        <f t="shared" si="10"/>
        <v>20000</v>
      </c>
      <c r="H106" s="41">
        <f t="shared" si="7"/>
        <v>20000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60000</v>
      </c>
      <c r="D109" s="2">
        <f t="shared" si="10"/>
        <v>60000</v>
      </c>
      <c r="E109" s="2">
        <f t="shared" si="10"/>
        <v>60000</v>
      </c>
      <c r="H109" s="41">
        <f t="shared" si="7"/>
        <v>60000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>
        <v>2958</v>
      </c>
      <c r="D111" s="2">
        <f t="shared" si="10"/>
        <v>2958</v>
      </c>
      <c r="E111" s="2">
        <f t="shared" si="10"/>
        <v>2958</v>
      </c>
      <c r="H111" s="41">
        <f t="shared" si="7"/>
        <v>2958</v>
      </c>
    </row>
    <row r="112" spans="1:10" outlineLevel="1">
      <c r="A112" s="3">
        <v>6099</v>
      </c>
      <c r="B112" s="1" t="s">
        <v>194</v>
      </c>
      <c r="C112" s="2">
        <v>2000</v>
      </c>
      <c r="D112" s="2">
        <f t="shared" si="10"/>
        <v>2000</v>
      </c>
      <c r="E112" s="2">
        <f t="shared" si="10"/>
        <v>2000</v>
      </c>
      <c r="H112" s="41">
        <f t="shared" si="7"/>
        <v>2000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99" t="s">
        <v>62</v>
      </c>
      <c r="B114" s="200"/>
      <c r="C114" s="26">
        <f>C115+C152+C177</f>
        <v>19531000</v>
      </c>
      <c r="D114" s="26">
        <v>21734010.541000001</v>
      </c>
      <c r="E114" s="26">
        <f>D114</f>
        <v>21734010.541000001</v>
      </c>
      <c r="G114" s="39" t="s">
        <v>62</v>
      </c>
      <c r="H114" s="41">
        <f t="shared" si="7"/>
        <v>19531000</v>
      </c>
      <c r="I114" s="42"/>
      <c r="J114" s="40" t="b">
        <f>AND(H114=I114)</f>
        <v>0</v>
      </c>
    </row>
    <row r="115" spans="1:10">
      <c r="A115" s="196" t="s">
        <v>580</v>
      </c>
      <c r="B115" s="197"/>
      <c r="C115" s="23">
        <f>C116+C135</f>
        <v>18051584</v>
      </c>
      <c r="D115" s="23">
        <f>D116+D135</f>
        <v>18051584</v>
      </c>
      <c r="E115" s="23">
        <f>E116+E135</f>
        <v>18051584</v>
      </c>
      <c r="G115" s="39" t="s">
        <v>61</v>
      </c>
      <c r="H115" s="41">
        <f t="shared" si="7"/>
        <v>18051584</v>
      </c>
      <c r="I115" s="42"/>
      <c r="J115" s="40" t="b">
        <f>AND(H115=I115)</f>
        <v>0</v>
      </c>
    </row>
    <row r="116" spans="1:10" ht="15" customHeight="1">
      <c r="A116" s="194" t="s">
        <v>195</v>
      </c>
      <c r="B116" s="195"/>
      <c r="C116" s="21">
        <f>C117+C120+C123+C126+C129+C132</f>
        <v>1663382</v>
      </c>
      <c r="D116" s="21">
        <f>D117+D120+D123+D126+D129+D132</f>
        <v>1663382</v>
      </c>
      <c r="E116" s="21">
        <f>E117+E120+E123+E126+E129+E132</f>
        <v>1663382</v>
      </c>
      <c r="G116" s="39" t="s">
        <v>583</v>
      </c>
      <c r="H116" s="41">
        <f t="shared" si="7"/>
        <v>1663382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1510233</v>
      </c>
      <c r="D117" s="2">
        <f>D118+D119</f>
        <v>1510233</v>
      </c>
      <c r="E117" s="2">
        <f>E118+E119</f>
        <v>1510233</v>
      </c>
      <c r="H117" s="41">
        <f t="shared" si="7"/>
        <v>1510233</v>
      </c>
    </row>
    <row r="118" spans="1:10" ht="15" customHeight="1" outlineLevel="2">
      <c r="A118" s="130"/>
      <c r="B118" s="129" t="s">
        <v>855</v>
      </c>
      <c r="C118" s="128">
        <v>351233</v>
      </c>
      <c r="D118" s="128">
        <f>C118</f>
        <v>351233</v>
      </c>
      <c r="E118" s="128">
        <f>D118</f>
        <v>351233</v>
      </c>
      <c r="H118" s="41">
        <f t="shared" si="7"/>
        <v>351233</v>
      </c>
    </row>
    <row r="119" spans="1:10" ht="15" customHeight="1" outlineLevel="2">
      <c r="A119" s="130"/>
      <c r="B119" s="129" t="s">
        <v>860</v>
      </c>
      <c r="C119" s="128">
        <v>1159000</v>
      </c>
      <c r="D119" s="128">
        <f>C119</f>
        <v>1159000</v>
      </c>
      <c r="E119" s="128">
        <f>D119</f>
        <v>1159000</v>
      </c>
      <c r="H119" s="41">
        <f t="shared" si="7"/>
        <v>1159000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G122" s="51"/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5289</v>
      </c>
      <c r="D123" s="2">
        <f>D124+D125</f>
        <v>5289</v>
      </c>
      <c r="E123" s="2">
        <f>E124+E125</f>
        <v>5289</v>
      </c>
      <c r="H123" s="41">
        <f t="shared" si="7"/>
        <v>5289</v>
      </c>
    </row>
    <row r="124" spans="1:10" ht="15" customHeight="1" outlineLevel="2">
      <c r="A124" s="130"/>
      <c r="B124" s="129" t="s">
        <v>855</v>
      </c>
      <c r="C124" s="128">
        <v>5289</v>
      </c>
      <c r="D124" s="128">
        <f>C124</f>
        <v>5289</v>
      </c>
      <c r="E124" s="128">
        <f>D124</f>
        <v>5289</v>
      </c>
      <c r="H124" s="41">
        <f t="shared" si="7"/>
        <v>5289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147860</v>
      </c>
      <c r="D126" s="2">
        <f>D127+D128</f>
        <v>147860</v>
      </c>
      <c r="E126" s="2">
        <f>E127+E128</f>
        <v>147860</v>
      </c>
      <c r="H126" s="41">
        <f t="shared" si="7"/>
        <v>147860</v>
      </c>
    </row>
    <row r="127" spans="1:10" ht="15" customHeight="1" outlineLevel="2">
      <c r="A127" s="130"/>
      <c r="B127" s="129" t="s">
        <v>855</v>
      </c>
      <c r="C127" s="128">
        <v>147860</v>
      </c>
      <c r="D127" s="128">
        <f>C127</f>
        <v>147860</v>
      </c>
      <c r="E127" s="128">
        <f>D127</f>
        <v>147860</v>
      </c>
      <c r="H127" s="41">
        <f t="shared" si="7"/>
        <v>147860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94" t="s">
        <v>202</v>
      </c>
      <c r="B135" s="195"/>
      <c r="C135" s="21">
        <f>C136+C140+C143+C146+C149</f>
        <v>16388202</v>
      </c>
      <c r="D135" s="21">
        <f>D136+D140+D143+D146+D149</f>
        <v>16388202</v>
      </c>
      <c r="E135" s="21">
        <f>E136+E140+E143+E146+E149</f>
        <v>16388202</v>
      </c>
      <c r="G135" s="39" t="s">
        <v>584</v>
      </c>
      <c r="H135" s="41">
        <f t="shared" si="11"/>
        <v>16388202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11815466</v>
      </c>
      <c r="D136" s="2">
        <f>D137+D138+D139</f>
        <v>11815466</v>
      </c>
      <c r="E136" s="2">
        <f>E137+E138+E139</f>
        <v>11815466</v>
      </c>
      <c r="H136" s="41">
        <f t="shared" si="11"/>
        <v>11815466</v>
      </c>
    </row>
    <row r="137" spans="1:10" ht="15" customHeight="1" outlineLevel="2">
      <c r="A137" s="130"/>
      <c r="B137" s="129" t="s">
        <v>855</v>
      </c>
      <c r="C137" s="128">
        <v>6940466</v>
      </c>
      <c r="D137" s="128">
        <f>C137</f>
        <v>6940466</v>
      </c>
      <c r="E137" s="128">
        <f>D137</f>
        <v>6940466</v>
      </c>
      <c r="H137" s="41">
        <f t="shared" si="11"/>
        <v>6940466</v>
      </c>
    </row>
    <row r="138" spans="1:10" ht="15" customHeight="1" outlineLevel="2">
      <c r="A138" s="130"/>
      <c r="B138" s="129" t="s">
        <v>862</v>
      </c>
      <c r="C138" s="128">
        <v>2704000</v>
      </c>
      <c r="D138" s="128">
        <f t="shared" ref="D138:E139" si="12">C138</f>
        <v>2704000</v>
      </c>
      <c r="E138" s="128">
        <f t="shared" si="12"/>
        <v>2704000</v>
      </c>
      <c r="H138" s="41">
        <f t="shared" si="11"/>
        <v>2704000</v>
      </c>
    </row>
    <row r="139" spans="1:10" ht="15" customHeight="1" outlineLevel="2">
      <c r="A139" s="130"/>
      <c r="B139" s="129" t="s">
        <v>861</v>
      </c>
      <c r="C139" s="128">
        <v>2171000</v>
      </c>
      <c r="D139" s="128">
        <f t="shared" si="12"/>
        <v>2171000</v>
      </c>
      <c r="E139" s="128">
        <f t="shared" si="12"/>
        <v>2171000</v>
      </c>
      <c r="H139" s="41">
        <f t="shared" si="11"/>
        <v>2171000</v>
      </c>
    </row>
    <row r="140" spans="1:10" ht="15" customHeight="1" outlineLevel="1">
      <c r="A140" s="3">
        <v>8002</v>
      </c>
      <c r="B140" s="1" t="s">
        <v>204</v>
      </c>
      <c r="C140" s="2">
        <f>C141+C142</f>
        <v>4572736</v>
      </c>
      <c r="D140" s="2">
        <f>D141+D142</f>
        <v>4572736</v>
      </c>
      <c r="E140" s="2">
        <f>E141+E142</f>
        <v>4572736</v>
      </c>
      <c r="H140" s="41">
        <f t="shared" si="11"/>
        <v>4572736</v>
      </c>
    </row>
    <row r="141" spans="1:10" ht="15" customHeight="1" outlineLevel="2">
      <c r="A141" s="130"/>
      <c r="B141" s="129" t="s">
        <v>855</v>
      </c>
      <c r="C141" s="128">
        <v>3172736</v>
      </c>
      <c r="D141" s="128">
        <f>C141</f>
        <v>3172736</v>
      </c>
      <c r="E141" s="128">
        <f>D141</f>
        <v>3172736</v>
      </c>
      <c r="H141" s="41">
        <f t="shared" si="11"/>
        <v>3172736</v>
      </c>
    </row>
    <row r="142" spans="1:10" ht="15" customHeight="1" outlineLevel="2">
      <c r="A142" s="130"/>
      <c r="B142" s="129" t="s">
        <v>860</v>
      </c>
      <c r="C142" s="128">
        <v>1400000</v>
      </c>
      <c r="D142" s="128">
        <f>C142</f>
        <v>1400000</v>
      </c>
      <c r="E142" s="128">
        <f>D142</f>
        <v>1400000</v>
      </c>
      <c r="H142" s="41">
        <f t="shared" si="11"/>
        <v>1400000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96" t="s">
        <v>581</v>
      </c>
      <c r="B152" s="197"/>
      <c r="C152" s="23">
        <f>C153+C163+C170</f>
        <v>1479416</v>
      </c>
      <c r="D152" s="23">
        <f>D153+D163+D170</f>
        <v>1479416</v>
      </c>
      <c r="E152" s="23">
        <f>E153+E163+E170</f>
        <v>1479416</v>
      </c>
      <c r="G152" s="39" t="s">
        <v>66</v>
      </c>
      <c r="H152" s="41">
        <f t="shared" si="11"/>
        <v>1479416</v>
      </c>
      <c r="I152" s="42"/>
      <c r="J152" s="40" t="b">
        <f>AND(H152=I152)</f>
        <v>0</v>
      </c>
    </row>
    <row r="153" spans="1:10">
      <c r="A153" s="194" t="s">
        <v>208</v>
      </c>
      <c r="B153" s="195"/>
      <c r="C153" s="21">
        <f>C154+C157+C160</f>
        <v>1479416</v>
      </c>
      <c r="D153" s="21">
        <f>D154+D157+D160</f>
        <v>1479416</v>
      </c>
      <c r="E153" s="21">
        <f>E154+E157+E160</f>
        <v>1479416</v>
      </c>
      <c r="G153" s="39" t="s">
        <v>585</v>
      </c>
      <c r="H153" s="41">
        <f t="shared" si="11"/>
        <v>1479416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1454566</v>
      </c>
      <c r="D154" s="2">
        <f>D155+D156</f>
        <v>1454566</v>
      </c>
      <c r="E154" s="2">
        <f>E155+E156</f>
        <v>1454566</v>
      </c>
      <c r="H154" s="41">
        <f t="shared" si="11"/>
        <v>1454566</v>
      </c>
    </row>
    <row r="155" spans="1:10" ht="15" customHeight="1" outlineLevel="2">
      <c r="A155" s="130"/>
      <c r="B155" s="129" t="s">
        <v>855</v>
      </c>
      <c r="C155" s="128">
        <v>373566</v>
      </c>
      <c r="D155" s="128">
        <f>C155</f>
        <v>373566</v>
      </c>
      <c r="E155" s="128">
        <f>D155</f>
        <v>373566</v>
      </c>
      <c r="H155" s="41">
        <f t="shared" si="11"/>
        <v>373566</v>
      </c>
    </row>
    <row r="156" spans="1:10" ht="15" customHeight="1" outlineLevel="2">
      <c r="A156" s="130"/>
      <c r="B156" s="129" t="s">
        <v>860</v>
      </c>
      <c r="C156" s="128">
        <v>1081000</v>
      </c>
      <c r="D156" s="128">
        <f>C156</f>
        <v>1081000</v>
      </c>
      <c r="E156" s="128">
        <f>D156</f>
        <v>1081000</v>
      </c>
      <c r="H156" s="41">
        <f t="shared" si="11"/>
        <v>1081000</v>
      </c>
    </row>
    <row r="157" spans="1:10" ht="15" customHeight="1" outlineLevel="1">
      <c r="A157" s="3">
        <v>9002</v>
      </c>
      <c r="B157" s="1" t="s">
        <v>210</v>
      </c>
      <c r="C157" s="2">
        <f>C158+C159</f>
        <v>24850</v>
      </c>
      <c r="D157" s="2">
        <f>D158+D159</f>
        <v>24850</v>
      </c>
      <c r="E157" s="2">
        <f>E158+E159</f>
        <v>24850</v>
      </c>
      <c r="H157" s="41">
        <f t="shared" si="11"/>
        <v>24850</v>
      </c>
    </row>
    <row r="158" spans="1:10" ht="15" customHeight="1" outlineLevel="2">
      <c r="A158" s="130"/>
      <c r="B158" s="129" t="s">
        <v>855</v>
      </c>
      <c r="C158" s="128">
        <v>24850</v>
      </c>
      <c r="D158" s="128">
        <f>C158</f>
        <v>24850</v>
      </c>
      <c r="E158" s="128">
        <f>D158</f>
        <v>24850</v>
      </c>
      <c r="H158" s="41">
        <f t="shared" si="11"/>
        <v>24850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94" t="s">
        <v>212</v>
      </c>
      <c r="B163" s="19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94" t="s">
        <v>214</v>
      </c>
      <c r="B170" s="19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96" t="s">
        <v>582</v>
      </c>
      <c r="B177" s="197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94" t="s">
        <v>217</v>
      </c>
      <c r="B178" s="195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91" t="s">
        <v>849</v>
      </c>
      <c r="B179" s="192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91" t="s">
        <v>848</v>
      </c>
      <c r="B184" s="192"/>
      <c r="C184" s="2"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>
        <v>0</v>
      </c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91" t="s">
        <v>846</v>
      </c>
      <c r="B188" s="19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91" t="s">
        <v>843</v>
      </c>
      <c r="B197" s="192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91" t="s">
        <v>842</v>
      </c>
      <c r="B200" s="192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91" t="s">
        <v>841</v>
      </c>
      <c r="B203" s="192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91" t="s">
        <v>836</v>
      </c>
      <c r="B215" s="192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91" t="s">
        <v>834</v>
      </c>
      <c r="B222" s="192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91" t="s">
        <v>830</v>
      </c>
      <c r="B228" s="192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91" t="s">
        <v>828</v>
      </c>
      <c r="B235" s="192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91" t="s">
        <v>826</v>
      </c>
      <c r="B238" s="192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91" t="s">
        <v>823</v>
      </c>
      <c r="B243" s="192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91" t="s">
        <v>817</v>
      </c>
      <c r="B250" s="192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93" t="s">
        <v>67</v>
      </c>
      <c r="B256" s="193"/>
      <c r="C256" s="193"/>
      <c r="D256" s="157" t="s">
        <v>853</v>
      </c>
      <c r="E256" s="157" t="s">
        <v>852</v>
      </c>
      <c r="G256" s="47" t="s">
        <v>589</v>
      </c>
      <c r="H256" s="48">
        <f>C257+C559</f>
        <v>60671000</v>
      </c>
      <c r="I256" s="49"/>
      <c r="J256" s="50" t="b">
        <f>AND(H256=I256)</f>
        <v>0</v>
      </c>
    </row>
    <row r="257" spans="1:10">
      <c r="A257" s="185" t="s">
        <v>60</v>
      </c>
      <c r="B257" s="186"/>
      <c r="C257" s="37">
        <f>C258+C550</f>
        <v>36465000</v>
      </c>
      <c r="D257" s="37">
        <f>C257</f>
        <v>36465000</v>
      </c>
      <c r="E257" s="37">
        <f>D257</f>
        <v>36465000</v>
      </c>
      <c r="G257" s="39" t="s">
        <v>60</v>
      </c>
      <c r="H257" s="41">
        <f>C257</f>
        <v>36465000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34738000</v>
      </c>
      <c r="D258" s="36">
        <f>D259+D339+D483+D547</f>
        <v>24322937</v>
      </c>
      <c r="E258" s="36">
        <f>E259+E339+E483+E547</f>
        <v>24322937</v>
      </c>
      <c r="G258" s="39" t="s">
        <v>57</v>
      </c>
      <c r="H258" s="41">
        <f t="shared" ref="H258:H321" si="21">C258</f>
        <v>34738000</v>
      </c>
      <c r="I258" s="42"/>
      <c r="J258" s="40" t="b">
        <f>AND(H258=I258)</f>
        <v>0</v>
      </c>
    </row>
    <row r="259" spans="1:10">
      <c r="A259" s="179" t="s">
        <v>267</v>
      </c>
      <c r="B259" s="180"/>
      <c r="C259" s="33">
        <f>C260+C263+C314</f>
        <v>21789000</v>
      </c>
      <c r="D259" s="33">
        <f>D260+D263+D314</f>
        <v>11374937</v>
      </c>
      <c r="E259" s="33">
        <f>E260+E263+E314</f>
        <v>11374937</v>
      </c>
      <c r="G259" s="39" t="s">
        <v>590</v>
      </c>
      <c r="H259" s="41">
        <f t="shared" si="21"/>
        <v>21789000</v>
      </c>
      <c r="I259" s="42"/>
      <c r="J259" s="40" t="b">
        <f>AND(H259=I259)</f>
        <v>0</v>
      </c>
    </row>
    <row r="260" spans="1:10" outlineLevel="1">
      <c r="A260" s="183" t="s">
        <v>268</v>
      </c>
      <c r="B260" s="184"/>
      <c r="C260" s="32">
        <f>SUM(C261:C262)</f>
        <v>41000</v>
      </c>
      <c r="D260" s="32">
        <f>SUM(D261:D262)</f>
        <v>41000</v>
      </c>
      <c r="E260" s="32">
        <f>SUM(E261:E262)</f>
        <v>41000</v>
      </c>
      <c r="H260" s="41">
        <f t="shared" si="21"/>
        <v>41000</v>
      </c>
    </row>
    <row r="261" spans="1:10" outlineLevel="2">
      <c r="A261" s="7">
        <v>1100</v>
      </c>
      <c r="B261" s="4" t="s">
        <v>32</v>
      </c>
      <c r="C261" s="5">
        <v>35000</v>
      </c>
      <c r="D261" s="5">
        <f>C261</f>
        <v>35000</v>
      </c>
      <c r="E261" s="5">
        <f>D261</f>
        <v>35000</v>
      </c>
      <c r="H261" s="41">
        <f t="shared" si="21"/>
        <v>35000</v>
      </c>
    </row>
    <row r="262" spans="1:10" outlineLevel="2">
      <c r="A262" s="6">
        <v>1100</v>
      </c>
      <c r="B262" s="4" t="s">
        <v>33</v>
      </c>
      <c r="C262" s="5">
        <v>6000</v>
      </c>
      <c r="D262" s="5">
        <f>C262</f>
        <v>6000</v>
      </c>
      <c r="E262" s="5">
        <f>D262</f>
        <v>6000</v>
      </c>
      <c r="H262" s="41">
        <f t="shared" si="21"/>
        <v>6000</v>
      </c>
    </row>
    <row r="263" spans="1:10" outlineLevel="1">
      <c r="A263" s="183" t="s">
        <v>269</v>
      </c>
      <c r="B263" s="184"/>
      <c r="C263" s="32">
        <f>C264+C265+C289+C296+C298+C302+C305+C308+C313</f>
        <v>21600000</v>
      </c>
      <c r="D263" s="32">
        <f>D264+D265+D289+D296+D298+D302+D305+D308+D313</f>
        <v>11185937</v>
      </c>
      <c r="E263" s="32">
        <f>E264+E265+E289+E296+E298+E302+E305+E308+E313</f>
        <v>11185937</v>
      </c>
      <c r="H263" s="41">
        <f t="shared" si="21"/>
        <v>21600000</v>
      </c>
    </row>
    <row r="264" spans="1:10" outlineLevel="2">
      <c r="A264" s="6">
        <v>1101</v>
      </c>
      <c r="B264" s="4" t="s">
        <v>34</v>
      </c>
      <c r="C264" s="5">
        <v>6530433</v>
      </c>
      <c r="D264" s="5">
        <f>C264</f>
        <v>6530433</v>
      </c>
      <c r="E264" s="5">
        <f>D264</f>
        <v>6530433</v>
      </c>
      <c r="H264" s="41">
        <f t="shared" si="21"/>
        <v>6530433</v>
      </c>
    </row>
    <row r="265" spans="1:10" outlineLevel="2">
      <c r="A265" s="6">
        <v>1101</v>
      </c>
      <c r="B265" s="4" t="s">
        <v>35</v>
      </c>
      <c r="C265" s="5">
        <v>10414063</v>
      </c>
      <c r="D265" s="5">
        <f>SUM(D266:D288)</f>
        <v>0</v>
      </c>
      <c r="E265" s="5">
        <f>SUM(E266:E288)</f>
        <v>0</v>
      </c>
      <c r="G265" s="168"/>
      <c r="H265" s="41">
        <f t="shared" si="21"/>
        <v>10414063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208827</v>
      </c>
      <c r="D289" s="5">
        <f>SUM(D290:D295)</f>
        <v>208827</v>
      </c>
      <c r="E289" s="5">
        <f>SUM(E290:E295)</f>
        <v>208827</v>
      </c>
      <c r="H289" s="41">
        <f t="shared" si="21"/>
        <v>208827</v>
      </c>
    </row>
    <row r="290" spans="1:8" outlineLevel="3">
      <c r="A290" s="29"/>
      <c r="B290" s="28" t="s">
        <v>241</v>
      </c>
      <c r="C290" s="30">
        <v>137900</v>
      </c>
      <c r="D290" s="30">
        <f>C290</f>
        <v>137900</v>
      </c>
      <c r="E290" s="30">
        <f>D290</f>
        <v>137900</v>
      </c>
      <c r="H290" s="41">
        <f t="shared" si="21"/>
        <v>137900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>
        <v>37397</v>
      </c>
      <c r="D292" s="30">
        <f t="shared" si="24"/>
        <v>37397</v>
      </c>
      <c r="E292" s="30">
        <f t="shared" si="24"/>
        <v>37397</v>
      </c>
      <c r="H292" s="41">
        <f t="shared" si="21"/>
        <v>37397</v>
      </c>
    </row>
    <row r="293" spans="1:8" outlineLevel="3">
      <c r="A293" s="29"/>
      <c r="B293" s="28" t="s">
        <v>244</v>
      </c>
      <c r="C293" s="30">
        <v>6470</v>
      </c>
      <c r="D293" s="30">
        <f t="shared" si="24"/>
        <v>6470</v>
      </c>
      <c r="E293" s="30">
        <f t="shared" si="24"/>
        <v>6470</v>
      </c>
      <c r="H293" s="41">
        <f t="shared" si="21"/>
        <v>6470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>
        <v>27060</v>
      </c>
      <c r="D295" s="30">
        <f t="shared" si="24"/>
        <v>27060</v>
      </c>
      <c r="E295" s="30">
        <f t="shared" si="24"/>
        <v>27060</v>
      </c>
      <c r="H295" s="41">
        <f t="shared" si="21"/>
        <v>27060</v>
      </c>
    </row>
    <row r="296" spans="1:8" outlineLevel="2">
      <c r="A296" s="6">
        <v>1101</v>
      </c>
      <c r="B296" s="4" t="s">
        <v>247</v>
      </c>
      <c r="C296" s="5">
        <f>SUM(C297)</f>
        <v>25000</v>
      </c>
      <c r="D296" s="5">
        <f>SUM(D297)</f>
        <v>25000</v>
      </c>
      <c r="E296" s="5">
        <f>SUM(E297)</f>
        <v>25000</v>
      </c>
      <c r="H296" s="41">
        <f t="shared" si="21"/>
        <v>25000</v>
      </c>
    </row>
    <row r="297" spans="1:8" outlineLevel="3">
      <c r="A297" s="29"/>
      <c r="B297" s="28" t="s">
        <v>111</v>
      </c>
      <c r="C297" s="30">
        <v>25000</v>
      </c>
      <c r="D297" s="30">
        <f>C297</f>
        <v>25000</v>
      </c>
      <c r="E297" s="30">
        <f>D297</f>
        <v>25000</v>
      </c>
      <c r="H297" s="41">
        <f t="shared" si="21"/>
        <v>25000</v>
      </c>
    </row>
    <row r="298" spans="1:8" outlineLevel="2">
      <c r="A298" s="6">
        <v>1101</v>
      </c>
      <c r="B298" s="4" t="s">
        <v>37</v>
      </c>
      <c r="C298" s="5">
        <f>SUM(C299:C301)</f>
        <v>687301</v>
      </c>
      <c r="D298" s="5">
        <f>SUM(D299:D301)</f>
        <v>687301</v>
      </c>
      <c r="E298" s="5">
        <f>SUM(E299:E301)</f>
        <v>687301</v>
      </c>
      <c r="H298" s="41">
        <f t="shared" si="21"/>
        <v>687301</v>
      </c>
    </row>
    <row r="299" spans="1:8" outlineLevel="3">
      <c r="A299" s="29"/>
      <c r="B299" s="28" t="s">
        <v>248</v>
      </c>
      <c r="C299" s="30">
        <v>206129</v>
      </c>
      <c r="D299" s="30">
        <f>C299</f>
        <v>206129</v>
      </c>
      <c r="E299" s="30">
        <f>D299</f>
        <v>206129</v>
      </c>
      <c r="H299" s="41">
        <f t="shared" si="21"/>
        <v>206129</v>
      </c>
    </row>
    <row r="300" spans="1:8" outlineLevel="3">
      <c r="A300" s="29"/>
      <c r="B300" s="28" t="s">
        <v>249</v>
      </c>
      <c r="C300" s="30">
        <v>481172</v>
      </c>
      <c r="D300" s="30">
        <f t="shared" ref="D300:E301" si="25">C300</f>
        <v>481172</v>
      </c>
      <c r="E300" s="30">
        <f t="shared" si="25"/>
        <v>481172</v>
      </c>
      <c r="H300" s="41">
        <f t="shared" si="21"/>
        <v>481172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360000</v>
      </c>
      <c r="D302" s="5">
        <f>SUM(D303:D304)</f>
        <v>360000</v>
      </c>
      <c r="E302" s="5">
        <f>SUM(E303:E304)</f>
        <v>360000</v>
      </c>
      <c r="H302" s="41">
        <f t="shared" si="21"/>
        <v>360000</v>
      </c>
    </row>
    <row r="303" spans="1:8" outlineLevel="3">
      <c r="A303" s="29"/>
      <c r="B303" s="28" t="s">
        <v>252</v>
      </c>
      <c r="C303" s="30">
        <v>60000</v>
      </c>
      <c r="D303" s="30">
        <f>C303</f>
        <v>60000</v>
      </c>
      <c r="E303" s="30">
        <f>D303</f>
        <v>60000</v>
      </c>
      <c r="H303" s="41">
        <f t="shared" si="21"/>
        <v>60000</v>
      </c>
    </row>
    <row r="304" spans="1:8" outlineLevel="3">
      <c r="A304" s="29"/>
      <c r="B304" s="28" t="s">
        <v>253</v>
      </c>
      <c r="C304" s="30">
        <v>300000</v>
      </c>
      <c r="D304" s="30">
        <f>C304</f>
        <v>300000</v>
      </c>
      <c r="E304" s="30">
        <f>D304</f>
        <v>300000</v>
      </c>
      <c r="H304" s="41">
        <f t="shared" si="21"/>
        <v>300000</v>
      </c>
    </row>
    <row r="305" spans="1:8" outlineLevel="2">
      <c r="A305" s="6">
        <v>1101</v>
      </c>
      <c r="B305" s="4" t="s">
        <v>38</v>
      </c>
      <c r="C305" s="5">
        <f>SUM(C306:C307)</f>
        <v>177358</v>
      </c>
      <c r="D305" s="5">
        <f>SUM(D306:D307)</f>
        <v>177358</v>
      </c>
      <c r="E305" s="5">
        <f>SUM(E306:E307)</f>
        <v>177358</v>
      </c>
      <c r="H305" s="41">
        <f t="shared" si="21"/>
        <v>177358</v>
      </c>
    </row>
    <row r="306" spans="1:8" outlineLevel="3">
      <c r="A306" s="29"/>
      <c r="B306" s="28" t="s">
        <v>254</v>
      </c>
      <c r="C306" s="30">
        <v>130894</v>
      </c>
      <c r="D306" s="30">
        <f>C306</f>
        <v>130894</v>
      </c>
      <c r="E306" s="30">
        <f>D306</f>
        <v>130894</v>
      </c>
      <c r="H306" s="41">
        <f t="shared" si="21"/>
        <v>130894</v>
      </c>
    </row>
    <row r="307" spans="1:8" outlineLevel="3">
      <c r="A307" s="29"/>
      <c r="B307" s="28" t="s">
        <v>255</v>
      </c>
      <c r="C307" s="30">
        <v>46464</v>
      </c>
      <c r="D307" s="30">
        <f>C307</f>
        <v>46464</v>
      </c>
      <c r="E307" s="30">
        <f>D307</f>
        <v>46464</v>
      </c>
      <c r="H307" s="41">
        <f t="shared" si="21"/>
        <v>46464</v>
      </c>
    </row>
    <row r="308" spans="1:8" outlineLevel="2">
      <c r="A308" s="6">
        <v>1101</v>
      </c>
      <c r="B308" s="4" t="s">
        <v>39</v>
      </c>
      <c r="C308" s="5">
        <f>SUM(C309:C312)</f>
        <v>3192018</v>
      </c>
      <c r="D308" s="5">
        <f>SUM(D309:D312)</f>
        <v>3192018</v>
      </c>
      <c r="E308" s="5">
        <f>SUM(E309:E312)</f>
        <v>3192018</v>
      </c>
      <c r="H308" s="41">
        <f t="shared" si="21"/>
        <v>3192018</v>
      </c>
    </row>
    <row r="309" spans="1:8" outlineLevel="3">
      <c r="A309" s="29"/>
      <c r="B309" s="28" t="s">
        <v>256</v>
      </c>
      <c r="C309" s="30">
        <v>2283297</v>
      </c>
      <c r="D309" s="30">
        <f>C309</f>
        <v>2283297</v>
      </c>
      <c r="E309" s="30">
        <f>D309</f>
        <v>2283297</v>
      </c>
      <c r="H309" s="41">
        <f t="shared" si="21"/>
        <v>2283297</v>
      </c>
    </row>
    <row r="310" spans="1:8" outlineLevel="3">
      <c r="A310" s="29"/>
      <c r="B310" s="28" t="s">
        <v>257</v>
      </c>
      <c r="C310" s="30">
        <v>730654</v>
      </c>
      <c r="D310" s="30">
        <f t="shared" ref="D310:E312" si="26">C310</f>
        <v>730654</v>
      </c>
      <c r="E310" s="30">
        <f t="shared" si="26"/>
        <v>730654</v>
      </c>
      <c r="H310" s="41">
        <f t="shared" si="21"/>
        <v>730654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178067</v>
      </c>
      <c r="D312" s="30">
        <f t="shared" si="26"/>
        <v>178067</v>
      </c>
      <c r="E312" s="30">
        <f t="shared" si="26"/>
        <v>178067</v>
      </c>
      <c r="H312" s="41">
        <f t="shared" si="21"/>
        <v>178067</v>
      </c>
    </row>
    <row r="313" spans="1:8" outlineLevel="2">
      <c r="A313" s="6">
        <v>1101</v>
      </c>
      <c r="B313" s="4" t="s">
        <v>112</v>
      </c>
      <c r="C313" s="5">
        <v>5000</v>
      </c>
      <c r="D313" s="5">
        <f>C313</f>
        <v>5000</v>
      </c>
      <c r="E313" s="5">
        <f>D313</f>
        <v>5000</v>
      </c>
      <c r="H313" s="41">
        <f t="shared" si="21"/>
        <v>5000</v>
      </c>
    </row>
    <row r="314" spans="1:8" outlineLevel="1">
      <c r="A314" s="183" t="s">
        <v>601</v>
      </c>
      <c r="B314" s="184"/>
      <c r="C314" s="32">
        <f>C315+C325+C331+C336+C337+C338+C328</f>
        <v>148000</v>
      </c>
      <c r="D314" s="32">
        <f>D315+D325+D331+D336+D337+D338+D328</f>
        <v>148000</v>
      </c>
      <c r="E314" s="32">
        <f>E315+E325+E331+E336+E337+E338+E328</f>
        <v>148000</v>
      </c>
      <c r="H314" s="41">
        <f t="shared" si="21"/>
        <v>148000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142000</v>
      </c>
      <c r="D325" s="5">
        <f>SUM(D326:D327)</f>
        <v>142000</v>
      </c>
      <c r="E325" s="5">
        <f>SUM(E326:E327)</f>
        <v>142000</v>
      </c>
      <c r="H325" s="41">
        <f t="shared" si="28"/>
        <v>142000</v>
      </c>
    </row>
    <row r="326" spans="1:8" outlineLevel="3">
      <c r="A326" s="29"/>
      <c r="B326" s="28" t="s">
        <v>264</v>
      </c>
      <c r="C326" s="30">
        <v>142000</v>
      </c>
      <c r="D326" s="30">
        <f>C326</f>
        <v>142000</v>
      </c>
      <c r="E326" s="30">
        <f>D326</f>
        <v>142000</v>
      </c>
      <c r="H326" s="41">
        <f t="shared" si="28"/>
        <v>142000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6000</v>
      </c>
      <c r="D336" s="5">
        <f>C336</f>
        <v>6000</v>
      </c>
      <c r="E336" s="5">
        <f>D336</f>
        <v>6000</v>
      </c>
      <c r="H336" s="41">
        <f t="shared" si="28"/>
        <v>6000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9" t="s">
        <v>270</v>
      </c>
      <c r="B339" s="180"/>
      <c r="C339" s="33">
        <f>C340+C444+C482</f>
        <v>10993000</v>
      </c>
      <c r="D339" s="33">
        <f>D340+D444+D482</f>
        <v>10992000</v>
      </c>
      <c r="E339" s="33">
        <f>E340+E444+E482</f>
        <v>10992000</v>
      </c>
      <c r="G339" s="39" t="s">
        <v>591</v>
      </c>
      <c r="H339" s="41">
        <f t="shared" si="28"/>
        <v>10993000</v>
      </c>
      <c r="I339" s="42"/>
      <c r="J339" s="40" t="b">
        <f>AND(H339=I339)</f>
        <v>0</v>
      </c>
    </row>
    <row r="340" spans="1:10" outlineLevel="1">
      <c r="A340" s="183" t="s">
        <v>271</v>
      </c>
      <c r="B340" s="184"/>
      <c r="C340" s="32">
        <f>C341+C342+C343+C344+C347+C348+C353+C356+C357+C362+C367+C368+C371+C372+C373+C376+C377+C378+C382+C388+C391+C392+C395+C398+C399+C404+C407+C408+C409+C412+C415+C416+C419+C420+C421+C422+C429+C443</f>
        <v>8675000</v>
      </c>
      <c r="D340" s="32">
        <f>D341+D342+D343+D344+D347+D348+D353+D356+D357+D362+D367+BH290668+D371+D372+D373+D376+D377+D378+D382+D388+D391+D392+D395+D398+D399+D404+D407+D408+D409+D412+D415+D416+D419+D420+D421+D422+D429+D443</f>
        <v>8674000</v>
      </c>
      <c r="E340" s="32">
        <f>E341+E342+E343+E344+E347+E348+E353+E356+E357+E362+E367+BI290668+E371+E372+E373+E376+E377+E378+E382+E388+E391+E392+E395+E398+E399+E404+E407+E408+E409+E412+E415+E416+E419+E420+E421+E422+E429+E443</f>
        <v>8674000</v>
      </c>
      <c r="H340" s="41">
        <f t="shared" si="28"/>
        <v>8675000</v>
      </c>
    </row>
    <row r="341" spans="1:10" outlineLevel="2">
      <c r="A341" s="6">
        <v>2201</v>
      </c>
      <c r="B341" s="34" t="s">
        <v>272</v>
      </c>
      <c r="C341" s="5">
        <v>90000</v>
      </c>
      <c r="D341" s="5">
        <f>C341</f>
        <v>90000</v>
      </c>
      <c r="E341" s="5">
        <f>D341</f>
        <v>90000</v>
      </c>
      <c r="H341" s="41">
        <f t="shared" si="28"/>
        <v>90000</v>
      </c>
    </row>
    <row r="342" spans="1:10" outlineLevel="2">
      <c r="A342" s="6">
        <v>2201</v>
      </c>
      <c r="B342" s="4" t="s">
        <v>40</v>
      </c>
      <c r="C342" s="5">
        <v>400000</v>
      </c>
      <c r="D342" s="5">
        <f t="shared" ref="D342:E343" si="31">C342</f>
        <v>400000</v>
      </c>
      <c r="E342" s="5">
        <f t="shared" si="31"/>
        <v>400000</v>
      </c>
      <c r="H342" s="41">
        <f t="shared" si="28"/>
        <v>400000</v>
      </c>
    </row>
    <row r="343" spans="1:10" outlineLevel="2">
      <c r="A343" s="6">
        <v>2201</v>
      </c>
      <c r="B343" s="4" t="s">
        <v>41</v>
      </c>
      <c r="C343" s="5">
        <v>1633000</v>
      </c>
      <c r="D343" s="5">
        <f t="shared" si="31"/>
        <v>1633000</v>
      </c>
      <c r="E343" s="5">
        <f t="shared" si="31"/>
        <v>1633000</v>
      </c>
      <c r="H343" s="41">
        <f t="shared" si="28"/>
        <v>1633000</v>
      </c>
    </row>
    <row r="344" spans="1:10" outlineLevel="2">
      <c r="A344" s="6">
        <v>2201</v>
      </c>
      <c r="B344" s="4" t="s">
        <v>273</v>
      </c>
      <c r="C344" s="5">
        <f>SUM(C345:C346)</f>
        <v>360000</v>
      </c>
      <c r="D344" s="5">
        <f>SUM(D345:D346)</f>
        <v>360000</v>
      </c>
      <c r="E344" s="5">
        <f>SUM(E345:E346)</f>
        <v>360000</v>
      </c>
      <c r="H344" s="41">
        <f t="shared" si="28"/>
        <v>360000</v>
      </c>
    </row>
    <row r="345" spans="1:10" outlineLevel="3">
      <c r="A345" s="29"/>
      <c r="B345" s="28" t="s">
        <v>274</v>
      </c>
      <c r="C345" s="30">
        <v>294000</v>
      </c>
      <c r="D345" s="30">
        <f t="shared" ref="D345:E347" si="32">C345</f>
        <v>294000</v>
      </c>
      <c r="E345" s="30">
        <f t="shared" si="32"/>
        <v>294000</v>
      </c>
      <c r="H345" s="41">
        <f t="shared" si="28"/>
        <v>294000</v>
      </c>
    </row>
    <row r="346" spans="1:10" outlineLevel="3">
      <c r="A346" s="29"/>
      <c r="B346" s="28" t="s">
        <v>275</v>
      </c>
      <c r="C346" s="30">
        <v>66000</v>
      </c>
      <c r="D346" s="30">
        <f t="shared" si="32"/>
        <v>66000</v>
      </c>
      <c r="E346" s="30">
        <f t="shared" si="32"/>
        <v>66000</v>
      </c>
      <c r="H346" s="41">
        <f t="shared" si="28"/>
        <v>66000</v>
      </c>
    </row>
    <row r="347" spans="1:10" outlineLevel="2">
      <c r="A347" s="6">
        <v>2201</v>
      </c>
      <c r="B347" s="4" t="s">
        <v>276</v>
      </c>
      <c r="C347" s="5">
        <v>50000</v>
      </c>
      <c r="D347" s="5">
        <f t="shared" si="32"/>
        <v>50000</v>
      </c>
      <c r="E347" s="5">
        <f t="shared" si="32"/>
        <v>50000</v>
      </c>
      <c r="H347" s="41">
        <f t="shared" si="28"/>
        <v>50000</v>
      </c>
    </row>
    <row r="348" spans="1:10" outlineLevel="2">
      <c r="A348" s="6">
        <v>2201</v>
      </c>
      <c r="B348" s="4" t="s">
        <v>277</v>
      </c>
      <c r="C348" s="5">
        <f>SUM(C349:C352)</f>
        <v>1240000</v>
      </c>
      <c r="D348" s="5">
        <f>SUM(D349:D352)</f>
        <v>1240000</v>
      </c>
      <c r="E348" s="5">
        <f>SUM(E349:E352)</f>
        <v>1240000</v>
      </c>
      <c r="H348" s="41">
        <f t="shared" si="28"/>
        <v>1240000</v>
      </c>
    </row>
    <row r="349" spans="1:10" outlineLevel="3">
      <c r="A349" s="29"/>
      <c r="B349" s="28" t="s">
        <v>278</v>
      </c>
      <c r="C349" s="30">
        <v>1200000</v>
      </c>
      <c r="D349" s="30">
        <f>C349</f>
        <v>1200000</v>
      </c>
      <c r="E349" s="30">
        <f>D349</f>
        <v>1200000</v>
      </c>
      <c r="H349" s="41">
        <f t="shared" si="28"/>
        <v>1200000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30000</v>
      </c>
      <c r="D351" s="30">
        <f t="shared" si="33"/>
        <v>30000</v>
      </c>
      <c r="E351" s="30">
        <f t="shared" si="33"/>
        <v>30000</v>
      </c>
      <c r="H351" s="41">
        <f t="shared" si="28"/>
        <v>30000</v>
      </c>
    </row>
    <row r="352" spans="1:10" outlineLevel="3">
      <c r="A352" s="29"/>
      <c r="B352" s="28" t="s">
        <v>281</v>
      </c>
      <c r="C352" s="30">
        <v>10000</v>
      </c>
      <c r="D352" s="30">
        <f t="shared" si="33"/>
        <v>10000</v>
      </c>
      <c r="E352" s="30">
        <f t="shared" si="33"/>
        <v>10000</v>
      </c>
      <c r="H352" s="41">
        <f t="shared" si="28"/>
        <v>10000</v>
      </c>
    </row>
    <row r="353" spans="1:8" outlineLevel="2">
      <c r="A353" s="6">
        <v>2201</v>
      </c>
      <c r="B353" s="4" t="s">
        <v>282</v>
      </c>
      <c r="C353" s="5">
        <f>SUM(C354:C355)</f>
        <v>8000</v>
      </c>
      <c r="D353" s="5">
        <f>SUM(D354:D355)</f>
        <v>8000</v>
      </c>
      <c r="E353" s="5">
        <f>SUM(E354:E355)</f>
        <v>8000</v>
      </c>
      <c r="H353" s="41">
        <f t="shared" si="28"/>
        <v>8000</v>
      </c>
    </row>
    <row r="354" spans="1:8" outlineLevel="3">
      <c r="A354" s="29"/>
      <c r="B354" s="28" t="s">
        <v>42</v>
      </c>
      <c r="C354" s="30">
        <v>5000</v>
      </c>
      <c r="D354" s="30">
        <f t="shared" ref="D354:E356" si="34">C354</f>
        <v>5000</v>
      </c>
      <c r="E354" s="30">
        <f t="shared" si="34"/>
        <v>5000</v>
      </c>
      <c r="H354" s="41">
        <f t="shared" si="28"/>
        <v>5000</v>
      </c>
    </row>
    <row r="355" spans="1:8" outlineLevel="3">
      <c r="A355" s="29"/>
      <c r="B355" s="28" t="s">
        <v>283</v>
      </c>
      <c r="C355" s="30">
        <v>3000</v>
      </c>
      <c r="D355" s="30">
        <f t="shared" si="34"/>
        <v>3000</v>
      </c>
      <c r="E355" s="30">
        <f t="shared" si="34"/>
        <v>3000</v>
      </c>
      <c r="H355" s="41">
        <f t="shared" si="28"/>
        <v>3000</v>
      </c>
    </row>
    <row r="356" spans="1:8" outlineLevel="2">
      <c r="A356" s="6">
        <v>2201</v>
      </c>
      <c r="B356" s="4" t="s">
        <v>284</v>
      </c>
      <c r="C356" s="5">
        <v>15000</v>
      </c>
      <c r="D356" s="5">
        <f t="shared" si="34"/>
        <v>15000</v>
      </c>
      <c r="E356" s="5">
        <f t="shared" si="34"/>
        <v>15000</v>
      </c>
      <c r="H356" s="41">
        <f t="shared" si="28"/>
        <v>15000</v>
      </c>
    </row>
    <row r="357" spans="1:8" outlineLevel="2">
      <c r="A357" s="6">
        <v>2201</v>
      </c>
      <c r="B357" s="4" t="s">
        <v>285</v>
      </c>
      <c r="C357" s="5">
        <f>SUM(C358:C361)</f>
        <v>150000</v>
      </c>
      <c r="D357" s="5">
        <f>SUM(D358:D361)</f>
        <v>150000</v>
      </c>
      <c r="E357" s="5">
        <f>SUM(E358:E361)</f>
        <v>150000</v>
      </c>
      <c r="H357" s="41">
        <f t="shared" si="28"/>
        <v>150000</v>
      </c>
    </row>
    <row r="358" spans="1:8" outlineLevel="3">
      <c r="A358" s="29"/>
      <c r="B358" s="28" t="s">
        <v>286</v>
      </c>
      <c r="C358" s="30">
        <v>117000</v>
      </c>
      <c r="D358" s="30">
        <f>C358</f>
        <v>117000</v>
      </c>
      <c r="E358" s="30">
        <f>D358</f>
        <v>117000</v>
      </c>
      <c r="H358" s="41">
        <f t="shared" si="28"/>
        <v>117000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33000</v>
      </c>
      <c r="D360" s="30">
        <f t="shared" si="35"/>
        <v>33000</v>
      </c>
      <c r="E360" s="30">
        <f t="shared" si="35"/>
        <v>33000</v>
      </c>
      <c r="H360" s="41">
        <f t="shared" si="28"/>
        <v>33000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1000000</v>
      </c>
      <c r="D362" s="5">
        <f>SUM(D363:D366)</f>
        <v>1000000</v>
      </c>
      <c r="E362" s="5">
        <f>SUM(E363:E366)</f>
        <v>1000000</v>
      </c>
      <c r="H362" s="41">
        <f t="shared" si="28"/>
        <v>1000000</v>
      </c>
    </row>
    <row r="363" spans="1:8" outlineLevel="3">
      <c r="A363" s="29"/>
      <c r="B363" s="28" t="s">
        <v>291</v>
      </c>
      <c r="C363" s="30">
        <v>220000</v>
      </c>
      <c r="D363" s="30">
        <f>C363</f>
        <v>220000</v>
      </c>
      <c r="E363" s="30">
        <f>D363</f>
        <v>220000</v>
      </c>
      <c r="H363" s="41">
        <f t="shared" si="28"/>
        <v>220000</v>
      </c>
    </row>
    <row r="364" spans="1:8" outlineLevel="3">
      <c r="A364" s="29"/>
      <c r="B364" s="28" t="s">
        <v>292</v>
      </c>
      <c r="C364" s="30">
        <v>730000</v>
      </c>
      <c r="D364" s="30">
        <f t="shared" ref="D364:E366" si="36">C364</f>
        <v>730000</v>
      </c>
      <c r="E364" s="30">
        <f t="shared" si="36"/>
        <v>730000</v>
      </c>
      <c r="H364" s="41">
        <f t="shared" si="28"/>
        <v>730000</v>
      </c>
    </row>
    <row r="365" spans="1:8" outlineLevel="3">
      <c r="A365" s="29"/>
      <c r="B365" s="28" t="s">
        <v>293</v>
      </c>
      <c r="C365" s="30">
        <v>20000</v>
      </c>
      <c r="D365" s="30">
        <f t="shared" si="36"/>
        <v>20000</v>
      </c>
      <c r="E365" s="30">
        <f t="shared" si="36"/>
        <v>20000</v>
      </c>
      <c r="H365" s="41">
        <f t="shared" si="28"/>
        <v>20000</v>
      </c>
    </row>
    <row r="366" spans="1:8" outlineLevel="3">
      <c r="A366" s="29"/>
      <c r="B366" s="28" t="s">
        <v>294</v>
      </c>
      <c r="C366" s="30">
        <v>30000</v>
      </c>
      <c r="D366" s="30">
        <f t="shared" si="36"/>
        <v>30000</v>
      </c>
      <c r="E366" s="30">
        <f t="shared" si="36"/>
        <v>30000</v>
      </c>
      <c r="H366" s="41">
        <f t="shared" si="28"/>
        <v>30000</v>
      </c>
    </row>
    <row r="367" spans="1:8" outlineLevel="2">
      <c r="A367" s="6">
        <v>2201</v>
      </c>
      <c r="B367" s="4" t="s">
        <v>43</v>
      </c>
      <c r="C367" s="5">
        <v>40000</v>
      </c>
      <c r="D367" s="5">
        <f>C367</f>
        <v>40000</v>
      </c>
      <c r="E367" s="5">
        <f>D367</f>
        <v>40000</v>
      </c>
      <c r="H367" s="41">
        <f t="shared" si="28"/>
        <v>40000</v>
      </c>
    </row>
    <row r="368" spans="1:8" outlineLevel="2" collapsed="1">
      <c r="A368" s="6">
        <v>2201</v>
      </c>
      <c r="B368" s="4" t="s">
        <v>295</v>
      </c>
      <c r="C368" s="5">
        <f>SUM(C369:C370)</f>
        <v>1000</v>
      </c>
      <c r="D368" s="5">
        <f>SUM(D369:D370)</f>
        <v>1000</v>
      </c>
      <c r="E368" s="5">
        <f>SUM(E369:E370)</f>
        <v>1000</v>
      </c>
      <c r="H368" s="41">
        <f t="shared" si="28"/>
        <v>1000</v>
      </c>
    </row>
    <row r="369" spans="1:8" outlineLevel="3">
      <c r="A369" s="29"/>
      <c r="B369" s="28" t="s">
        <v>296</v>
      </c>
      <c r="C369" s="30">
        <v>1000</v>
      </c>
      <c r="D369" s="30">
        <f t="shared" ref="D369:E372" si="37">C369</f>
        <v>1000</v>
      </c>
      <c r="E369" s="30">
        <f t="shared" si="37"/>
        <v>1000</v>
      </c>
      <c r="H369" s="41">
        <f t="shared" si="28"/>
        <v>1000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50000</v>
      </c>
      <c r="D371" s="5">
        <f t="shared" si="37"/>
        <v>50000</v>
      </c>
      <c r="E371" s="5">
        <f t="shared" si="37"/>
        <v>50000</v>
      </c>
      <c r="H371" s="41">
        <f t="shared" si="28"/>
        <v>50000</v>
      </c>
    </row>
    <row r="372" spans="1:8" outlineLevel="2">
      <c r="A372" s="6">
        <v>2201</v>
      </c>
      <c r="B372" s="4" t="s">
        <v>45</v>
      </c>
      <c r="C372" s="5">
        <v>225000</v>
      </c>
      <c r="D372" s="5">
        <f t="shared" si="37"/>
        <v>225000</v>
      </c>
      <c r="E372" s="5">
        <f t="shared" si="37"/>
        <v>225000</v>
      </c>
      <c r="H372" s="41">
        <f t="shared" si="28"/>
        <v>225000</v>
      </c>
    </row>
    <row r="373" spans="1:8" outlineLevel="2" collapsed="1">
      <c r="A373" s="6">
        <v>2201</v>
      </c>
      <c r="B373" s="4" t="s">
        <v>298</v>
      </c>
      <c r="C373" s="5">
        <f>SUM(C374:C375)</f>
        <v>5000</v>
      </c>
      <c r="D373" s="5">
        <f>SUM(D374:D375)</f>
        <v>5000</v>
      </c>
      <c r="E373" s="5">
        <f>SUM(E374:E375)</f>
        <v>5000</v>
      </c>
      <c r="H373" s="41">
        <f t="shared" si="28"/>
        <v>5000</v>
      </c>
    </row>
    <row r="374" spans="1:8" outlineLevel="3">
      <c r="A374" s="29"/>
      <c r="B374" s="28" t="s">
        <v>299</v>
      </c>
      <c r="C374" s="30">
        <v>3000</v>
      </c>
      <c r="D374" s="30">
        <f t="shared" ref="D374:E377" si="38">C374</f>
        <v>3000</v>
      </c>
      <c r="E374" s="30">
        <f t="shared" si="38"/>
        <v>3000</v>
      </c>
      <c r="H374" s="41">
        <f t="shared" si="28"/>
        <v>3000</v>
      </c>
    </row>
    <row r="375" spans="1:8" outlineLevel="3">
      <c r="A375" s="29"/>
      <c r="B375" s="28" t="s">
        <v>300</v>
      </c>
      <c r="C375" s="30">
        <v>2000</v>
      </c>
      <c r="D375" s="30">
        <f t="shared" si="38"/>
        <v>2000</v>
      </c>
      <c r="E375" s="30">
        <f t="shared" si="38"/>
        <v>2000</v>
      </c>
      <c r="H375" s="41">
        <f t="shared" si="28"/>
        <v>2000</v>
      </c>
    </row>
    <row r="376" spans="1:8" outlineLevel="2">
      <c r="A376" s="6">
        <v>2201</v>
      </c>
      <c r="B376" s="4" t="s">
        <v>301</v>
      </c>
      <c r="C376" s="5">
        <v>13000</v>
      </c>
      <c r="D376" s="5">
        <f t="shared" si="38"/>
        <v>13000</v>
      </c>
      <c r="E376" s="5">
        <f t="shared" si="38"/>
        <v>13000</v>
      </c>
      <c r="H376" s="41">
        <f t="shared" si="28"/>
        <v>13000</v>
      </c>
    </row>
    <row r="377" spans="1:8" outlineLevel="2" collapsed="1">
      <c r="A377" s="6">
        <v>2201</v>
      </c>
      <c r="B377" s="4" t="s">
        <v>302</v>
      </c>
      <c r="C377" s="5">
        <v>18000</v>
      </c>
      <c r="D377" s="5">
        <f t="shared" si="38"/>
        <v>18000</v>
      </c>
      <c r="E377" s="5">
        <f t="shared" si="38"/>
        <v>18000</v>
      </c>
      <c r="H377" s="41">
        <f t="shared" si="28"/>
        <v>18000</v>
      </c>
    </row>
    <row r="378" spans="1:8" outlineLevel="2">
      <c r="A378" s="6">
        <v>2201</v>
      </c>
      <c r="B378" s="4" t="s">
        <v>303</v>
      </c>
      <c r="C378" s="5">
        <f>SUM(C379:C381)</f>
        <v>76000</v>
      </c>
      <c r="D378" s="5">
        <f>SUM(D379:D381)</f>
        <v>76000</v>
      </c>
      <c r="E378" s="5">
        <f>SUM(E379:E381)</f>
        <v>76000</v>
      </c>
      <c r="H378" s="41">
        <f t="shared" si="28"/>
        <v>76000</v>
      </c>
    </row>
    <row r="379" spans="1:8" outlineLevel="3">
      <c r="A379" s="29"/>
      <c r="B379" s="28" t="s">
        <v>46</v>
      </c>
      <c r="C379" s="30">
        <v>45000</v>
      </c>
      <c r="D379" s="30">
        <f>C379</f>
        <v>45000</v>
      </c>
      <c r="E379" s="30">
        <f>D379</f>
        <v>45000</v>
      </c>
      <c r="H379" s="41">
        <f t="shared" si="28"/>
        <v>45000</v>
      </c>
    </row>
    <row r="380" spans="1:8" outlineLevel="3">
      <c r="A380" s="29"/>
      <c r="B380" s="28" t="s">
        <v>113</v>
      </c>
      <c r="C380" s="30">
        <v>10000</v>
      </c>
      <c r="D380" s="30">
        <f t="shared" ref="D380:E381" si="39">C380</f>
        <v>10000</v>
      </c>
      <c r="E380" s="30">
        <f t="shared" si="39"/>
        <v>10000</v>
      </c>
      <c r="H380" s="41">
        <f t="shared" si="28"/>
        <v>10000</v>
      </c>
    </row>
    <row r="381" spans="1:8" outlineLevel="3">
      <c r="A381" s="29"/>
      <c r="B381" s="28" t="s">
        <v>47</v>
      </c>
      <c r="C381" s="30">
        <v>21000</v>
      </c>
      <c r="D381" s="30">
        <f t="shared" si="39"/>
        <v>21000</v>
      </c>
      <c r="E381" s="30">
        <f t="shared" si="39"/>
        <v>21000</v>
      </c>
      <c r="H381" s="41">
        <f t="shared" si="28"/>
        <v>21000</v>
      </c>
    </row>
    <row r="382" spans="1:8" outlineLevel="2">
      <c r="A382" s="6">
        <v>2201</v>
      </c>
      <c r="B382" s="4" t="s">
        <v>114</v>
      </c>
      <c r="C382" s="5">
        <f>SUM(C383:C387)</f>
        <v>50000</v>
      </c>
      <c r="D382" s="5">
        <f>SUM(D383:D387)</f>
        <v>50000</v>
      </c>
      <c r="E382" s="5">
        <f>SUM(E383:E387)</f>
        <v>50000</v>
      </c>
      <c r="H382" s="41">
        <f t="shared" si="28"/>
        <v>50000</v>
      </c>
    </row>
    <row r="383" spans="1:8" outlineLevel="3">
      <c r="A383" s="29"/>
      <c r="B383" s="28" t="s">
        <v>304</v>
      </c>
      <c r="C383" s="30">
        <v>7000</v>
      </c>
      <c r="D383" s="30">
        <f>C383</f>
        <v>7000</v>
      </c>
      <c r="E383" s="30">
        <f>D383</f>
        <v>7000</v>
      </c>
      <c r="H383" s="41">
        <f t="shared" si="28"/>
        <v>7000</v>
      </c>
    </row>
    <row r="384" spans="1:8" outlineLevel="3">
      <c r="A384" s="29"/>
      <c r="B384" s="28" t="s">
        <v>305</v>
      </c>
      <c r="C384" s="30">
        <v>20000</v>
      </c>
      <c r="D384" s="30">
        <f t="shared" ref="D384:E387" si="40">C384</f>
        <v>20000</v>
      </c>
      <c r="E384" s="30">
        <f t="shared" si="40"/>
        <v>20000</v>
      </c>
      <c r="H384" s="41">
        <f t="shared" si="28"/>
        <v>20000</v>
      </c>
    </row>
    <row r="385" spans="1:8" outlineLevel="3">
      <c r="A385" s="29"/>
      <c r="B385" s="28" t="s">
        <v>306</v>
      </c>
      <c r="C385" s="30">
        <v>1000</v>
      </c>
      <c r="D385" s="30">
        <f t="shared" si="40"/>
        <v>1000</v>
      </c>
      <c r="E385" s="30">
        <f t="shared" si="40"/>
        <v>1000</v>
      </c>
      <c r="H385" s="41">
        <f t="shared" si="28"/>
        <v>1000</v>
      </c>
    </row>
    <row r="386" spans="1:8" outlineLevel="3">
      <c r="A386" s="29"/>
      <c r="B386" s="28" t="s">
        <v>307</v>
      </c>
      <c r="C386" s="30">
        <v>17000</v>
      </c>
      <c r="D386" s="30">
        <f t="shared" si="40"/>
        <v>17000</v>
      </c>
      <c r="E386" s="30">
        <f t="shared" si="40"/>
        <v>17000</v>
      </c>
      <c r="H386" s="41">
        <f t="shared" ref="H386:H449" si="41">C386</f>
        <v>17000</v>
      </c>
    </row>
    <row r="387" spans="1:8" outlineLevel="3">
      <c r="A387" s="29"/>
      <c r="B387" s="28" t="s">
        <v>308</v>
      </c>
      <c r="C387" s="30">
        <v>5000</v>
      </c>
      <c r="D387" s="30">
        <f t="shared" si="40"/>
        <v>5000</v>
      </c>
      <c r="E387" s="30">
        <f t="shared" si="40"/>
        <v>5000</v>
      </c>
      <c r="H387" s="41">
        <f t="shared" si="41"/>
        <v>5000</v>
      </c>
    </row>
    <row r="388" spans="1:8" outlineLevel="2">
      <c r="A388" s="6">
        <v>2201</v>
      </c>
      <c r="B388" s="4" t="s">
        <v>309</v>
      </c>
      <c r="C388" s="5">
        <f>SUM(C389:C390)</f>
        <v>47000</v>
      </c>
      <c r="D388" s="5">
        <f>SUM(D389:D390)</f>
        <v>47000</v>
      </c>
      <c r="E388" s="5">
        <f>SUM(E389:E390)</f>
        <v>47000</v>
      </c>
      <c r="H388" s="41">
        <f t="shared" si="41"/>
        <v>47000</v>
      </c>
    </row>
    <row r="389" spans="1:8" outlineLevel="3">
      <c r="A389" s="29"/>
      <c r="B389" s="28" t="s">
        <v>48</v>
      </c>
      <c r="C389" s="30">
        <v>35000</v>
      </c>
      <c r="D389" s="30">
        <f t="shared" ref="D389:E391" si="42">C389</f>
        <v>35000</v>
      </c>
      <c r="E389" s="30">
        <f t="shared" si="42"/>
        <v>35000</v>
      </c>
      <c r="H389" s="41">
        <f t="shared" si="41"/>
        <v>35000</v>
      </c>
    </row>
    <row r="390" spans="1:8" outlineLevel="3">
      <c r="A390" s="29"/>
      <c r="B390" s="28" t="s">
        <v>310</v>
      </c>
      <c r="C390" s="30">
        <v>12000</v>
      </c>
      <c r="D390" s="30">
        <f t="shared" si="42"/>
        <v>12000</v>
      </c>
      <c r="E390" s="30">
        <f t="shared" si="42"/>
        <v>12000</v>
      </c>
      <c r="H390" s="41">
        <f t="shared" si="41"/>
        <v>12000</v>
      </c>
    </row>
    <row r="391" spans="1:8" outlineLevel="2">
      <c r="A391" s="6">
        <v>2201</v>
      </c>
      <c r="B391" s="4" t="s">
        <v>311</v>
      </c>
      <c r="C391" s="5">
        <v>15000</v>
      </c>
      <c r="D391" s="5">
        <f t="shared" si="42"/>
        <v>15000</v>
      </c>
      <c r="E391" s="5">
        <f t="shared" si="42"/>
        <v>15000</v>
      </c>
      <c r="H391" s="41">
        <f t="shared" si="41"/>
        <v>15000</v>
      </c>
    </row>
    <row r="392" spans="1:8" outlineLevel="2" collapsed="1">
      <c r="A392" s="6">
        <v>2201</v>
      </c>
      <c r="B392" s="4" t="s">
        <v>312</v>
      </c>
      <c r="C392" s="5">
        <f>SUM(C393:C394)</f>
        <v>320000</v>
      </c>
      <c r="D392" s="5">
        <f>SUM(D393:D394)</f>
        <v>320000</v>
      </c>
      <c r="E392" s="5">
        <f>SUM(E393:E394)</f>
        <v>320000</v>
      </c>
      <c r="H392" s="41">
        <f t="shared" si="41"/>
        <v>320000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320000</v>
      </c>
      <c r="D394" s="30">
        <f>C394</f>
        <v>320000</v>
      </c>
      <c r="E394" s="30">
        <f>D394</f>
        <v>320000</v>
      </c>
      <c r="H394" s="41">
        <f t="shared" si="41"/>
        <v>320000</v>
      </c>
    </row>
    <row r="395" spans="1:8" outlineLevel="2">
      <c r="A395" s="6">
        <v>2201</v>
      </c>
      <c r="B395" s="4" t="s">
        <v>115</v>
      </c>
      <c r="C395" s="5">
        <f>SUM(C396:C397)</f>
        <v>3000</v>
      </c>
      <c r="D395" s="5">
        <f>SUM(D396:D397)</f>
        <v>3000</v>
      </c>
      <c r="E395" s="5">
        <f>SUM(E396:E397)</f>
        <v>3000</v>
      </c>
      <c r="H395" s="41">
        <f t="shared" si="41"/>
        <v>3000</v>
      </c>
    </row>
    <row r="396" spans="1:8" outlineLevel="3">
      <c r="A396" s="29"/>
      <c r="B396" s="28" t="s">
        <v>315</v>
      </c>
      <c r="C396" s="30">
        <v>2000</v>
      </c>
      <c r="D396" s="30">
        <f t="shared" ref="D396:E398" si="43">C396</f>
        <v>2000</v>
      </c>
      <c r="E396" s="30">
        <f t="shared" si="43"/>
        <v>2000</v>
      </c>
      <c r="H396" s="41">
        <f t="shared" si="41"/>
        <v>2000</v>
      </c>
    </row>
    <row r="397" spans="1:8" outlineLevel="3">
      <c r="A397" s="29"/>
      <c r="B397" s="28" t="s">
        <v>316</v>
      </c>
      <c r="C397" s="30">
        <v>1000</v>
      </c>
      <c r="D397" s="30">
        <f t="shared" si="43"/>
        <v>1000</v>
      </c>
      <c r="E397" s="30">
        <f t="shared" si="43"/>
        <v>1000</v>
      </c>
      <c r="H397" s="41">
        <f t="shared" si="41"/>
        <v>1000</v>
      </c>
    </row>
    <row r="398" spans="1:8" outlineLevel="2">
      <c r="A398" s="6">
        <v>2201</v>
      </c>
      <c r="B398" s="4" t="s">
        <v>317</v>
      </c>
      <c r="C398" s="5">
        <v>10000</v>
      </c>
      <c r="D398" s="5">
        <f t="shared" si="43"/>
        <v>10000</v>
      </c>
      <c r="E398" s="5">
        <f t="shared" si="43"/>
        <v>10000</v>
      </c>
      <c r="H398" s="41">
        <f t="shared" si="41"/>
        <v>10000</v>
      </c>
    </row>
    <row r="399" spans="1:8" outlineLevel="2" collapsed="1">
      <c r="A399" s="6">
        <v>2201</v>
      </c>
      <c r="B399" s="4" t="s">
        <v>116</v>
      </c>
      <c r="C399" s="5">
        <f>SUM(C400:C403)</f>
        <v>30000</v>
      </c>
      <c r="D399" s="5">
        <f>SUM(D400:D403)</f>
        <v>30000</v>
      </c>
      <c r="E399" s="5">
        <f>SUM(E400:E403)</f>
        <v>30000</v>
      </c>
      <c r="H399" s="41">
        <f t="shared" si="41"/>
        <v>30000</v>
      </c>
    </row>
    <row r="400" spans="1:8" outlineLevel="3">
      <c r="A400" s="29"/>
      <c r="B400" s="28" t="s">
        <v>318</v>
      </c>
      <c r="C400" s="30">
        <v>25000</v>
      </c>
      <c r="D400" s="30">
        <f>C400</f>
        <v>25000</v>
      </c>
      <c r="E400" s="30">
        <f>D400</f>
        <v>25000</v>
      </c>
      <c r="H400" s="41">
        <f t="shared" si="41"/>
        <v>25000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5000</v>
      </c>
      <c r="D402" s="30">
        <f t="shared" si="44"/>
        <v>5000</v>
      </c>
      <c r="E402" s="30">
        <f t="shared" si="44"/>
        <v>5000</v>
      </c>
      <c r="H402" s="41">
        <f t="shared" si="41"/>
        <v>5000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37000</v>
      </c>
      <c r="D404" s="5">
        <f>SUM(D405:D406)</f>
        <v>37000</v>
      </c>
      <c r="E404" s="5">
        <f>SUM(E405:E406)</f>
        <v>37000</v>
      </c>
      <c r="H404" s="41">
        <f t="shared" si="41"/>
        <v>37000</v>
      </c>
    </row>
    <row r="405" spans="1:8" outlineLevel="3">
      <c r="A405" s="29"/>
      <c r="B405" s="28" t="s">
        <v>323</v>
      </c>
      <c r="C405" s="30">
        <v>16000</v>
      </c>
      <c r="D405" s="30">
        <f t="shared" ref="D405:E408" si="45">C405</f>
        <v>16000</v>
      </c>
      <c r="E405" s="30">
        <f t="shared" si="45"/>
        <v>16000</v>
      </c>
      <c r="H405" s="41">
        <f t="shared" si="41"/>
        <v>16000</v>
      </c>
    </row>
    <row r="406" spans="1:8" outlineLevel="3">
      <c r="A406" s="29"/>
      <c r="B406" s="28" t="s">
        <v>324</v>
      </c>
      <c r="C406" s="30">
        <v>21000</v>
      </c>
      <c r="D406" s="30">
        <f t="shared" si="45"/>
        <v>21000</v>
      </c>
      <c r="E406" s="30">
        <f t="shared" si="45"/>
        <v>21000</v>
      </c>
      <c r="H406" s="41">
        <f t="shared" si="41"/>
        <v>21000</v>
      </c>
    </row>
    <row r="407" spans="1:8" outlineLevel="2">
      <c r="A407" s="6">
        <v>2201</v>
      </c>
      <c r="B407" s="4" t="s">
        <v>325</v>
      </c>
      <c r="C407" s="5">
        <v>3000</v>
      </c>
      <c r="D407" s="5">
        <f t="shared" si="45"/>
        <v>3000</v>
      </c>
      <c r="E407" s="5">
        <f t="shared" si="45"/>
        <v>3000</v>
      </c>
      <c r="H407" s="41">
        <f t="shared" si="41"/>
        <v>3000</v>
      </c>
    </row>
    <row r="408" spans="1:8" outlineLevel="2" collapsed="1">
      <c r="A408" s="6">
        <v>2201</v>
      </c>
      <c r="B408" s="4" t="s">
        <v>326</v>
      </c>
      <c r="C408" s="5">
        <v>10000</v>
      </c>
      <c r="D408" s="5">
        <f t="shared" si="45"/>
        <v>10000</v>
      </c>
      <c r="E408" s="5">
        <f t="shared" si="45"/>
        <v>10000</v>
      </c>
      <c r="H408" s="41">
        <f t="shared" si="41"/>
        <v>10000</v>
      </c>
    </row>
    <row r="409" spans="1:8" outlineLevel="2" collapsed="1">
      <c r="A409" s="6">
        <v>2201</v>
      </c>
      <c r="B409" s="4" t="s">
        <v>327</v>
      </c>
      <c r="C409" s="5">
        <f>SUM(C410:C411)</f>
        <v>30000</v>
      </c>
      <c r="D409" s="5">
        <f>SUM(D410:D411)</f>
        <v>30000</v>
      </c>
      <c r="E409" s="5">
        <f>SUM(E410:E411)</f>
        <v>30000</v>
      </c>
      <c r="H409" s="41">
        <f t="shared" si="41"/>
        <v>30000</v>
      </c>
    </row>
    <row r="410" spans="1:8" outlineLevel="3" collapsed="1">
      <c r="A410" s="29"/>
      <c r="B410" s="28" t="s">
        <v>49</v>
      </c>
      <c r="C410" s="30">
        <v>30000</v>
      </c>
      <c r="D410" s="30">
        <f>C410</f>
        <v>30000</v>
      </c>
      <c r="E410" s="30">
        <f>D410</f>
        <v>30000</v>
      </c>
      <c r="H410" s="41">
        <f t="shared" si="41"/>
        <v>30000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103000</v>
      </c>
      <c r="D412" s="5">
        <f>SUM(D413:D414)</f>
        <v>103000</v>
      </c>
      <c r="E412" s="5">
        <f>SUM(E413:E414)</f>
        <v>103000</v>
      </c>
      <c r="H412" s="41">
        <f t="shared" si="41"/>
        <v>103000</v>
      </c>
    </row>
    <row r="413" spans="1:8" outlineLevel="3" collapsed="1">
      <c r="A413" s="29"/>
      <c r="B413" s="28" t="s">
        <v>328</v>
      </c>
      <c r="C413" s="30">
        <v>22000</v>
      </c>
      <c r="D413" s="30">
        <f t="shared" ref="D413:E415" si="46">C413</f>
        <v>22000</v>
      </c>
      <c r="E413" s="30">
        <f t="shared" si="46"/>
        <v>22000</v>
      </c>
      <c r="H413" s="41">
        <f t="shared" si="41"/>
        <v>22000</v>
      </c>
    </row>
    <row r="414" spans="1:8" outlineLevel="3">
      <c r="A414" s="29"/>
      <c r="B414" s="28" t="s">
        <v>329</v>
      </c>
      <c r="C414" s="30">
        <v>81000</v>
      </c>
      <c r="D414" s="30">
        <f t="shared" si="46"/>
        <v>81000</v>
      </c>
      <c r="E414" s="30">
        <f t="shared" si="46"/>
        <v>81000</v>
      </c>
      <c r="H414" s="41">
        <f t="shared" si="41"/>
        <v>81000</v>
      </c>
    </row>
    <row r="415" spans="1:8" outlineLevel="2">
      <c r="A415" s="6">
        <v>2201</v>
      </c>
      <c r="B415" s="4" t="s">
        <v>118</v>
      </c>
      <c r="C415" s="5">
        <v>10000</v>
      </c>
      <c r="D415" s="5">
        <f t="shared" si="46"/>
        <v>10000</v>
      </c>
      <c r="E415" s="5">
        <f t="shared" si="46"/>
        <v>10000</v>
      </c>
      <c r="H415" s="41">
        <f t="shared" si="41"/>
        <v>10000</v>
      </c>
    </row>
    <row r="416" spans="1:8" outlineLevel="2" collapsed="1">
      <c r="A416" s="6">
        <v>2201</v>
      </c>
      <c r="B416" s="4" t="s">
        <v>332</v>
      </c>
      <c r="C416" s="5">
        <f>SUM(C417:C418)</f>
        <v>21000</v>
      </c>
      <c r="D416" s="5">
        <f>SUM(D417:D418)</f>
        <v>21000</v>
      </c>
      <c r="E416" s="5">
        <f>SUM(E417:E418)</f>
        <v>21000</v>
      </c>
      <c r="H416" s="41">
        <f t="shared" si="41"/>
        <v>21000</v>
      </c>
    </row>
    <row r="417" spans="1:8" outlineLevel="3" collapsed="1">
      <c r="A417" s="29"/>
      <c r="B417" s="28" t="s">
        <v>330</v>
      </c>
      <c r="C417" s="30">
        <v>17000</v>
      </c>
      <c r="D417" s="30">
        <f t="shared" ref="D417:E421" si="47">C417</f>
        <v>17000</v>
      </c>
      <c r="E417" s="30">
        <f t="shared" si="47"/>
        <v>17000</v>
      </c>
      <c r="H417" s="41">
        <f t="shared" si="41"/>
        <v>17000</v>
      </c>
    </row>
    <row r="418" spans="1:8" outlineLevel="3">
      <c r="A418" s="29"/>
      <c r="B418" s="28" t="s">
        <v>331</v>
      </c>
      <c r="C418" s="30">
        <v>4000</v>
      </c>
      <c r="D418" s="30">
        <f t="shared" si="47"/>
        <v>4000</v>
      </c>
      <c r="E418" s="30">
        <f t="shared" si="47"/>
        <v>4000</v>
      </c>
      <c r="H418" s="41">
        <f t="shared" si="41"/>
        <v>4000</v>
      </c>
    </row>
    <row r="419" spans="1:8" outlineLevel="2">
      <c r="A419" s="6">
        <v>2201</v>
      </c>
      <c r="B419" s="4" t="s">
        <v>333</v>
      </c>
      <c r="C419" s="5">
        <v>20000</v>
      </c>
      <c r="D419" s="5">
        <f t="shared" si="47"/>
        <v>20000</v>
      </c>
      <c r="E419" s="5">
        <f t="shared" si="47"/>
        <v>20000</v>
      </c>
      <c r="H419" s="41">
        <f t="shared" si="41"/>
        <v>20000</v>
      </c>
    </row>
    <row r="420" spans="1:8" outlineLevel="2">
      <c r="A420" s="6">
        <v>2201</v>
      </c>
      <c r="B420" s="4" t="s">
        <v>334</v>
      </c>
      <c r="C420" s="5">
        <v>15000</v>
      </c>
      <c r="D420" s="5">
        <f t="shared" si="47"/>
        <v>15000</v>
      </c>
      <c r="E420" s="5">
        <f t="shared" si="47"/>
        <v>15000</v>
      </c>
      <c r="H420" s="41">
        <f t="shared" si="41"/>
        <v>15000</v>
      </c>
    </row>
    <row r="421" spans="1:8" outlineLevel="2" collapsed="1">
      <c r="A421" s="6">
        <v>2201</v>
      </c>
      <c r="B421" s="4" t="s">
        <v>335</v>
      </c>
      <c r="C421" s="5">
        <v>3000</v>
      </c>
      <c r="D421" s="5">
        <f t="shared" si="47"/>
        <v>3000</v>
      </c>
      <c r="E421" s="5">
        <f t="shared" si="47"/>
        <v>3000</v>
      </c>
      <c r="H421" s="41">
        <f t="shared" si="41"/>
        <v>3000</v>
      </c>
    </row>
    <row r="422" spans="1:8" outlineLevel="2" collapsed="1">
      <c r="A422" s="6">
        <v>2201</v>
      </c>
      <c r="B422" s="4" t="s">
        <v>119</v>
      </c>
      <c r="C422" s="5">
        <f>SUM(C423:C428)</f>
        <v>64000</v>
      </c>
      <c r="D422" s="5">
        <f>SUM(D423:D428)</f>
        <v>64000</v>
      </c>
      <c r="E422" s="5">
        <f>SUM(E423:E428)</f>
        <v>64000</v>
      </c>
      <c r="H422" s="41">
        <f t="shared" si="41"/>
        <v>64000</v>
      </c>
    </row>
    <row r="423" spans="1:8" outlineLevel="3">
      <c r="A423" s="29"/>
      <c r="B423" s="28" t="s">
        <v>336</v>
      </c>
      <c r="C423" s="30">
        <v>1000</v>
      </c>
      <c r="D423" s="30">
        <f>C423</f>
        <v>1000</v>
      </c>
      <c r="E423" s="30">
        <f>D423</f>
        <v>1000</v>
      </c>
      <c r="H423" s="41">
        <f t="shared" si="41"/>
        <v>1000</v>
      </c>
    </row>
    <row r="424" spans="1:8" outlineLevel="3">
      <c r="A424" s="29"/>
      <c r="B424" s="28" t="s">
        <v>337</v>
      </c>
      <c r="C424" s="30">
        <v>3000</v>
      </c>
      <c r="D424" s="30">
        <f t="shared" ref="D424:E428" si="48">C424</f>
        <v>3000</v>
      </c>
      <c r="E424" s="30">
        <f t="shared" si="48"/>
        <v>3000</v>
      </c>
      <c r="H424" s="41">
        <f t="shared" si="41"/>
        <v>3000</v>
      </c>
    </row>
    <row r="425" spans="1:8" outlineLevel="3">
      <c r="A425" s="29"/>
      <c r="B425" s="28" t="s">
        <v>338</v>
      </c>
      <c r="C425" s="30">
        <v>3000</v>
      </c>
      <c r="D425" s="30">
        <f t="shared" si="48"/>
        <v>3000</v>
      </c>
      <c r="E425" s="30">
        <f t="shared" si="48"/>
        <v>3000</v>
      </c>
      <c r="H425" s="41">
        <f t="shared" si="41"/>
        <v>3000</v>
      </c>
    </row>
    <row r="426" spans="1:8" outlineLevel="3">
      <c r="A426" s="29"/>
      <c r="B426" s="28" t="s">
        <v>339</v>
      </c>
      <c r="C426" s="30">
        <v>35000</v>
      </c>
      <c r="D426" s="30">
        <f t="shared" si="48"/>
        <v>35000</v>
      </c>
      <c r="E426" s="30">
        <f t="shared" si="48"/>
        <v>35000</v>
      </c>
      <c r="H426" s="41">
        <f t="shared" si="41"/>
        <v>35000</v>
      </c>
    </row>
    <row r="427" spans="1:8" outlineLevel="3">
      <c r="A427" s="29"/>
      <c r="B427" s="28" t="s">
        <v>340</v>
      </c>
      <c r="C427" s="30">
        <v>2000</v>
      </c>
      <c r="D427" s="30">
        <f t="shared" si="48"/>
        <v>2000</v>
      </c>
      <c r="E427" s="30">
        <f t="shared" si="48"/>
        <v>2000</v>
      </c>
      <c r="H427" s="41">
        <f t="shared" si="41"/>
        <v>2000</v>
      </c>
    </row>
    <row r="428" spans="1:8" outlineLevel="3">
      <c r="A428" s="29"/>
      <c r="B428" s="28" t="s">
        <v>341</v>
      </c>
      <c r="C428" s="30">
        <v>20000</v>
      </c>
      <c r="D428" s="30">
        <f t="shared" si="48"/>
        <v>20000</v>
      </c>
      <c r="E428" s="30">
        <f t="shared" si="48"/>
        <v>20000</v>
      </c>
      <c r="H428" s="41">
        <f t="shared" si="41"/>
        <v>20000</v>
      </c>
    </row>
    <row r="429" spans="1:8" outlineLevel="2">
      <c r="A429" s="6">
        <v>2201</v>
      </c>
      <c r="B429" s="4" t="s">
        <v>342</v>
      </c>
      <c r="C429" s="5">
        <f>SUM(C430:C442)</f>
        <v>2500000</v>
      </c>
      <c r="D429" s="5">
        <f>SUM(D430:D442)</f>
        <v>2500000</v>
      </c>
      <c r="E429" s="5">
        <f>SUM(E430:E442)</f>
        <v>2500000</v>
      </c>
      <c r="H429" s="41">
        <f t="shared" si="41"/>
        <v>2500000</v>
      </c>
    </row>
    <row r="430" spans="1:8" outlineLevel="3">
      <c r="A430" s="29"/>
      <c r="B430" s="28" t="s">
        <v>343</v>
      </c>
      <c r="C430" s="30">
        <v>100000</v>
      </c>
      <c r="D430" s="30">
        <f>C430</f>
        <v>100000</v>
      </c>
      <c r="E430" s="30">
        <f>D430</f>
        <v>100000</v>
      </c>
      <c r="H430" s="41">
        <f t="shared" si="41"/>
        <v>100000</v>
      </c>
    </row>
    <row r="431" spans="1:8" outlineLevel="3">
      <c r="A431" s="29"/>
      <c r="B431" s="28" t="s">
        <v>344</v>
      </c>
      <c r="C431" s="30">
        <v>700000</v>
      </c>
      <c r="D431" s="30">
        <f t="shared" ref="D431:E442" si="49">C431</f>
        <v>700000</v>
      </c>
      <c r="E431" s="30">
        <f t="shared" si="49"/>
        <v>700000</v>
      </c>
      <c r="H431" s="41">
        <f t="shared" si="41"/>
        <v>700000</v>
      </c>
    </row>
    <row r="432" spans="1:8" outlineLevel="3">
      <c r="A432" s="29"/>
      <c r="B432" s="28" t="s">
        <v>345</v>
      </c>
      <c r="C432" s="30">
        <v>500000</v>
      </c>
      <c r="D432" s="30">
        <f t="shared" si="49"/>
        <v>500000</v>
      </c>
      <c r="E432" s="30">
        <f t="shared" si="49"/>
        <v>500000</v>
      </c>
      <c r="H432" s="41">
        <f t="shared" si="41"/>
        <v>500000</v>
      </c>
    </row>
    <row r="433" spans="1:8" outlineLevel="3">
      <c r="A433" s="29"/>
      <c r="B433" s="28" t="s">
        <v>346</v>
      </c>
      <c r="C433" s="30">
        <v>235000</v>
      </c>
      <c r="D433" s="30">
        <f t="shared" si="49"/>
        <v>235000</v>
      </c>
      <c r="E433" s="30">
        <f t="shared" si="49"/>
        <v>235000</v>
      </c>
      <c r="H433" s="41">
        <f t="shared" si="41"/>
        <v>235000</v>
      </c>
    </row>
    <row r="434" spans="1:8" outlineLevel="3">
      <c r="A434" s="29"/>
      <c r="B434" s="28" t="s">
        <v>347</v>
      </c>
      <c r="C434" s="30">
        <v>5000</v>
      </c>
      <c r="D434" s="30">
        <f t="shared" si="49"/>
        <v>5000</v>
      </c>
      <c r="E434" s="30">
        <f t="shared" si="49"/>
        <v>5000</v>
      </c>
      <c r="H434" s="41">
        <f t="shared" si="41"/>
        <v>5000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60000</v>
      </c>
      <c r="D439" s="30">
        <f t="shared" si="49"/>
        <v>60000</v>
      </c>
      <c r="E439" s="30">
        <f t="shared" si="49"/>
        <v>60000</v>
      </c>
      <c r="H439" s="41">
        <f t="shared" si="41"/>
        <v>60000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400000</v>
      </c>
      <c r="D441" s="30">
        <f t="shared" si="49"/>
        <v>400000</v>
      </c>
      <c r="E441" s="30">
        <f t="shared" si="49"/>
        <v>400000</v>
      </c>
      <c r="H441" s="41">
        <f t="shared" si="41"/>
        <v>400000</v>
      </c>
    </row>
    <row r="442" spans="1:8" outlineLevel="3">
      <c r="A442" s="29"/>
      <c r="B442" s="28" t="s">
        <v>355</v>
      </c>
      <c r="C442" s="30">
        <v>500000</v>
      </c>
      <c r="D442" s="30">
        <f t="shared" si="49"/>
        <v>500000</v>
      </c>
      <c r="E442" s="30">
        <f t="shared" si="49"/>
        <v>500000</v>
      </c>
      <c r="H442" s="41">
        <f t="shared" si="41"/>
        <v>500000</v>
      </c>
    </row>
    <row r="443" spans="1:8" ht="15" customHeight="1" outlineLevel="2">
      <c r="A443" s="6">
        <v>2201</v>
      </c>
      <c r="B443" s="4" t="s">
        <v>356</v>
      </c>
      <c r="C443" s="5">
        <v>10000</v>
      </c>
      <c r="D443" s="5">
        <f>C443</f>
        <v>10000</v>
      </c>
      <c r="E443" s="5">
        <f>D443</f>
        <v>10000</v>
      </c>
      <c r="H443" s="41">
        <f t="shared" si="41"/>
        <v>10000</v>
      </c>
    </row>
    <row r="444" spans="1:8" outlineLevel="1">
      <c r="A444" s="183" t="s">
        <v>357</v>
      </c>
      <c r="B444" s="184"/>
      <c r="C444" s="32">
        <f>C445+C454+C455+C459+C462+C463+C468+C474+C477+C480+C481+C450</f>
        <v>2318000</v>
      </c>
      <c r="D444" s="32">
        <f>D445+D454+D455+D459+D462+D463+D468+D474+D477+D480+D481+D450</f>
        <v>2318000</v>
      </c>
      <c r="E444" s="32">
        <f>E445+E454+E455+E459+E462+E463+E468+E474+E477+E480+E481+E450</f>
        <v>2318000</v>
      </c>
      <c r="H444" s="41">
        <f t="shared" si="41"/>
        <v>2318000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366000</v>
      </c>
      <c r="D445" s="5">
        <f>SUM(D446:D449)</f>
        <v>366000</v>
      </c>
      <c r="E445" s="5">
        <f>SUM(E446:E449)</f>
        <v>366000</v>
      </c>
      <c r="H445" s="41">
        <f t="shared" si="41"/>
        <v>366000</v>
      </c>
    </row>
    <row r="446" spans="1:8" ht="15" customHeight="1" outlineLevel="3">
      <c r="A446" s="28"/>
      <c r="B446" s="28" t="s">
        <v>359</v>
      </c>
      <c r="C446" s="30">
        <v>6000</v>
      </c>
      <c r="D446" s="30">
        <f>C446</f>
        <v>6000</v>
      </c>
      <c r="E446" s="30">
        <f>D446</f>
        <v>6000</v>
      </c>
      <c r="H446" s="41">
        <f t="shared" si="41"/>
        <v>6000</v>
      </c>
    </row>
    <row r="447" spans="1:8" ht="15" customHeight="1" outlineLevel="3">
      <c r="A447" s="28"/>
      <c r="B447" s="28" t="s">
        <v>360</v>
      </c>
      <c r="C447" s="30">
        <v>50000</v>
      </c>
      <c r="D447" s="30">
        <f t="shared" ref="D447:E449" si="50">C447</f>
        <v>50000</v>
      </c>
      <c r="E447" s="30">
        <f t="shared" si="50"/>
        <v>50000</v>
      </c>
      <c r="H447" s="41">
        <f t="shared" si="41"/>
        <v>50000</v>
      </c>
    </row>
    <row r="448" spans="1:8" ht="15" customHeight="1" outlineLevel="3">
      <c r="A448" s="28"/>
      <c r="B448" s="28" t="s">
        <v>361</v>
      </c>
      <c r="C448" s="30">
        <v>30000</v>
      </c>
      <c r="D448" s="30">
        <f t="shared" si="50"/>
        <v>30000</v>
      </c>
      <c r="E448" s="30">
        <f t="shared" si="50"/>
        <v>30000</v>
      </c>
      <c r="H448" s="41">
        <f t="shared" si="41"/>
        <v>30000</v>
      </c>
    </row>
    <row r="449" spans="1:8" ht="15" customHeight="1" outlineLevel="3">
      <c r="A449" s="28"/>
      <c r="B449" s="28" t="s">
        <v>362</v>
      </c>
      <c r="C449" s="30">
        <v>280000</v>
      </c>
      <c r="D449" s="30">
        <f t="shared" si="50"/>
        <v>280000</v>
      </c>
      <c r="E449" s="30">
        <f t="shared" si="50"/>
        <v>280000</v>
      </c>
      <c r="H449" s="41">
        <f t="shared" si="41"/>
        <v>280000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1150000</v>
      </c>
      <c r="D450" s="5">
        <f>SUM(D451:D453)</f>
        <v>1150000</v>
      </c>
      <c r="E450" s="5">
        <f>SUM(E451:E453)</f>
        <v>1150000</v>
      </c>
      <c r="H450" s="41">
        <f t="shared" ref="H450:H513" si="51">C450</f>
        <v>1150000</v>
      </c>
    </row>
    <row r="451" spans="1:8" ht="15" customHeight="1" outlineLevel="3">
      <c r="A451" s="28"/>
      <c r="B451" s="28" t="s">
        <v>364</v>
      </c>
      <c r="C451" s="30">
        <v>1150000</v>
      </c>
      <c r="D451" s="30">
        <f>C451</f>
        <v>1150000</v>
      </c>
      <c r="E451" s="30">
        <f>D451</f>
        <v>1150000</v>
      </c>
      <c r="H451" s="41">
        <f t="shared" si="51"/>
        <v>1150000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160000</v>
      </c>
      <c r="D454" s="5">
        <f>C454</f>
        <v>160000</v>
      </c>
      <c r="E454" s="5">
        <f>D454</f>
        <v>160000</v>
      </c>
      <c r="H454" s="41">
        <f t="shared" si="51"/>
        <v>160000</v>
      </c>
    </row>
    <row r="455" spans="1:8" outlineLevel="2">
      <c r="A455" s="6">
        <v>2202</v>
      </c>
      <c r="B455" s="4" t="s">
        <v>120</v>
      </c>
      <c r="C455" s="5">
        <f>SUM(C456:C458)</f>
        <v>150000</v>
      </c>
      <c r="D455" s="5">
        <f>SUM(D456:D458)</f>
        <v>150000</v>
      </c>
      <c r="E455" s="5">
        <f>SUM(E456:E458)</f>
        <v>150000</v>
      </c>
      <c r="H455" s="41">
        <f t="shared" si="51"/>
        <v>150000</v>
      </c>
    </row>
    <row r="456" spans="1:8" ht="15" customHeight="1" outlineLevel="3">
      <c r="A456" s="28"/>
      <c r="B456" s="28" t="s">
        <v>367</v>
      </c>
      <c r="C456" s="30">
        <v>120000</v>
      </c>
      <c r="D456" s="30">
        <f>C456</f>
        <v>120000</v>
      </c>
      <c r="E456" s="30">
        <f>D456</f>
        <v>120000</v>
      </c>
      <c r="H456" s="41">
        <f t="shared" si="51"/>
        <v>120000</v>
      </c>
    </row>
    <row r="457" spans="1:8" ht="15" customHeight="1" outlineLevel="3">
      <c r="A457" s="28"/>
      <c r="B457" s="28" t="s">
        <v>368</v>
      </c>
      <c r="C457" s="30">
        <v>20000</v>
      </c>
      <c r="D457" s="30">
        <f t="shared" ref="D457:E458" si="53">C457</f>
        <v>20000</v>
      </c>
      <c r="E457" s="30">
        <f t="shared" si="53"/>
        <v>20000</v>
      </c>
      <c r="H457" s="41">
        <f t="shared" si="51"/>
        <v>20000</v>
      </c>
    </row>
    <row r="458" spans="1:8" ht="15" customHeight="1" outlineLevel="3">
      <c r="A458" s="28"/>
      <c r="B458" s="28" t="s">
        <v>361</v>
      </c>
      <c r="C458" s="30">
        <v>10000</v>
      </c>
      <c r="D458" s="30">
        <f t="shared" si="53"/>
        <v>10000</v>
      </c>
      <c r="E458" s="30">
        <f t="shared" si="53"/>
        <v>10000</v>
      </c>
      <c r="H458" s="41">
        <f t="shared" si="51"/>
        <v>10000</v>
      </c>
    </row>
    <row r="459" spans="1:8" outlineLevel="2">
      <c r="A459" s="6">
        <v>2202</v>
      </c>
      <c r="B459" s="4" t="s">
        <v>121</v>
      </c>
      <c r="C459" s="5">
        <f>SUM(C460:C461)</f>
        <v>130000</v>
      </c>
      <c r="D459" s="5">
        <f>SUM(D460:D461)</f>
        <v>130000</v>
      </c>
      <c r="E459" s="5">
        <f>SUM(E460:E461)</f>
        <v>130000</v>
      </c>
      <c r="H459" s="41">
        <f t="shared" si="51"/>
        <v>130000</v>
      </c>
    </row>
    <row r="460" spans="1:8" ht="15" customHeight="1" outlineLevel="3">
      <c r="A460" s="28"/>
      <c r="B460" s="28" t="s">
        <v>369</v>
      </c>
      <c r="C460" s="30">
        <v>100000</v>
      </c>
      <c r="D460" s="30">
        <f t="shared" ref="D460:E462" si="54">C460</f>
        <v>100000</v>
      </c>
      <c r="E460" s="30">
        <f t="shared" si="54"/>
        <v>100000</v>
      </c>
      <c r="H460" s="41">
        <f t="shared" si="51"/>
        <v>100000</v>
      </c>
    </row>
    <row r="461" spans="1:8" ht="15" customHeight="1" outlineLevel="3">
      <c r="A461" s="28"/>
      <c r="B461" s="28" t="s">
        <v>370</v>
      </c>
      <c r="C461" s="30">
        <v>30000</v>
      </c>
      <c r="D461" s="30">
        <f t="shared" si="54"/>
        <v>30000</v>
      </c>
      <c r="E461" s="30">
        <f t="shared" si="54"/>
        <v>30000</v>
      </c>
      <c r="H461" s="41">
        <f t="shared" si="51"/>
        <v>30000</v>
      </c>
    </row>
    <row r="462" spans="1:8" outlineLevel="2">
      <c r="A462" s="6">
        <v>2202</v>
      </c>
      <c r="B462" s="4" t="s">
        <v>371</v>
      </c>
      <c r="C462" s="5">
        <v>20000</v>
      </c>
      <c r="D462" s="5">
        <f t="shared" si="54"/>
        <v>20000</v>
      </c>
      <c r="E462" s="5">
        <f t="shared" si="54"/>
        <v>20000</v>
      </c>
      <c r="H462" s="41">
        <f t="shared" si="51"/>
        <v>20000</v>
      </c>
    </row>
    <row r="463" spans="1:8" outlineLevel="2" collapsed="1">
      <c r="A463" s="6">
        <v>2202</v>
      </c>
      <c r="B463" s="4" t="s">
        <v>372</v>
      </c>
      <c r="C463" s="5">
        <f>SUM(C464:C467)</f>
        <v>20000</v>
      </c>
      <c r="D463" s="5">
        <f>SUM(D464:D467)</f>
        <v>20000</v>
      </c>
      <c r="E463" s="5">
        <f>SUM(E464:E467)</f>
        <v>20000</v>
      </c>
      <c r="H463" s="41">
        <f t="shared" si="51"/>
        <v>20000</v>
      </c>
    </row>
    <row r="464" spans="1:8" ht="15" customHeight="1" outlineLevel="3">
      <c r="A464" s="28"/>
      <c r="B464" s="28" t="s">
        <v>373</v>
      </c>
      <c r="C464" s="30">
        <v>5000</v>
      </c>
      <c r="D464" s="30">
        <f>C464</f>
        <v>5000</v>
      </c>
      <c r="E464" s="30">
        <f>D464</f>
        <v>5000</v>
      </c>
      <c r="H464" s="41">
        <f t="shared" si="51"/>
        <v>5000</v>
      </c>
    </row>
    <row r="465" spans="1:8" ht="15" customHeight="1" outlineLevel="3">
      <c r="A465" s="28"/>
      <c r="B465" s="28" t="s">
        <v>374</v>
      </c>
      <c r="C465" s="30">
        <v>5000</v>
      </c>
      <c r="D465" s="30">
        <f t="shared" ref="D465:E467" si="55">C465</f>
        <v>5000</v>
      </c>
      <c r="E465" s="30">
        <f t="shared" si="55"/>
        <v>5000</v>
      </c>
      <c r="H465" s="41">
        <f t="shared" si="51"/>
        <v>5000</v>
      </c>
    </row>
    <row r="466" spans="1:8" ht="15" customHeight="1" outlineLevel="3">
      <c r="A466" s="28"/>
      <c r="B466" s="28" t="s">
        <v>375</v>
      </c>
      <c r="C466" s="30">
        <v>5000</v>
      </c>
      <c r="D466" s="30">
        <f t="shared" si="55"/>
        <v>5000</v>
      </c>
      <c r="E466" s="30">
        <f t="shared" si="55"/>
        <v>5000</v>
      </c>
      <c r="H466" s="41">
        <f t="shared" si="51"/>
        <v>5000</v>
      </c>
    </row>
    <row r="467" spans="1:8" ht="15" customHeight="1" outlineLevel="3">
      <c r="A467" s="28"/>
      <c r="B467" s="28" t="s">
        <v>376</v>
      </c>
      <c r="C467" s="30">
        <v>5000</v>
      </c>
      <c r="D467" s="30">
        <f t="shared" si="55"/>
        <v>5000</v>
      </c>
      <c r="E467" s="30">
        <f t="shared" si="55"/>
        <v>5000</v>
      </c>
      <c r="H467" s="41">
        <f t="shared" si="51"/>
        <v>5000</v>
      </c>
    </row>
    <row r="468" spans="1:8" outlineLevel="2">
      <c r="A468" s="6">
        <v>2202</v>
      </c>
      <c r="B468" s="4" t="s">
        <v>377</v>
      </c>
      <c r="C468" s="5">
        <f>SUM(C469:C473)</f>
        <v>92000</v>
      </c>
      <c r="D468" s="5">
        <f>SUM(D469:D473)</f>
        <v>92000</v>
      </c>
      <c r="E468" s="5">
        <f>SUM(E469:E473)</f>
        <v>92000</v>
      </c>
      <c r="H468" s="41">
        <f t="shared" si="51"/>
        <v>92000</v>
      </c>
    </row>
    <row r="469" spans="1:8" ht="15" customHeight="1" outlineLevel="3">
      <c r="A469" s="28"/>
      <c r="B469" s="28" t="s">
        <v>378</v>
      </c>
      <c r="C469" s="30">
        <v>20000</v>
      </c>
      <c r="D469" s="30">
        <f>C469</f>
        <v>20000</v>
      </c>
      <c r="E469" s="30">
        <f>D469</f>
        <v>20000</v>
      </c>
      <c r="H469" s="41">
        <f t="shared" si="51"/>
        <v>20000</v>
      </c>
    </row>
    <row r="470" spans="1:8" ht="15" customHeight="1" outlineLevel="3">
      <c r="A470" s="28"/>
      <c r="B470" s="28" t="s">
        <v>379</v>
      </c>
      <c r="C470" s="30">
        <v>20000</v>
      </c>
      <c r="D470" s="30">
        <f t="shared" ref="D470:E473" si="56">C470</f>
        <v>20000</v>
      </c>
      <c r="E470" s="30">
        <f t="shared" si="56"/>
        <v>20000</v>
      </c>
      <c r="H470" s="41">
        <f t="shared" si="51"/>
        <v>20000</v>
      </c>
    </row>
    <row r="471" spans="1:8" ht="15" customHeight="1" outlineLevel="3">
      <c r="A471" s="28"/>
      <c r="B471" s="28" t="s">
        <v>380</v>
      </c>
      <c r="C471" s="30">
        <v>15000</v>
      </c>
      <c r="D471" s="30">
        <f t="shared" si="56"/>
        <v>15000</v>
      </c>
      <c r="E471" s="30">
        <f t="shared" si="56"/>
        <v>15000</v>
      </c>
      <c r="H471" s="41">
        <f t="shared" si="51"/>
        <v>15000</v>
      </c>
    </row>
    <row r="472" spans="1:8" ht="15" customHeight="1" outlineLevel="3">
      <c r="A472" s="28"/>
      <c r="B472" s="28" t="s">
        <v>381</v>
      </c>
      <c r="C472" s="30">
        <v>12000</v>
      </c>
      <c r="D472" s="30">
        <f t="shared" si="56"/>
        <v>12000</v>
      </c>
      <c r="E472" s="30">
        <f t="shared" si="56"/>
        <v>12000</v>
      </c>
      <c r="H472" s="41">
        <f t="shared" si="51"/>
        <v>12000</v>
      </c>
    </row>
    <row r="473" spans="1:8" ht="15" customHeight="1" outlineLevel="3">
      <c r="A473" s="28"/>
      <c r="B473" s="28" t="s">
        <v>382</v>
      </c>
      <c r="C473" s="30">
        <v>25000</v>
      </c>
      <c r="D473" s="30">
        <f t="shared" si="56"/>
        <v>25000</v>
      </c>
      <c r="E473" s="30">
        <f t="shared" si="56"/>
        <v>25000</v>
      </c>
      <c r="H473" s="41">
        <f t="shared" si="51"/>
        <v>25000</v>
      </c>
    </row>
    <row r="474" spans="1:8" outlineLevel="2">
      <c r="A474" s="6">
        <v>2202</v>
      </c>
      <c r="B474" s="4" t="s">
        <v>122</v>
      </c>
      <c r="C474" s="5">
        <f>SUM(C475:C476)</f>
        <v>80000</v>
      </c>
      <c r="D474" s="5">
        <f>SUM(D475:D476)</f>
        <v>80000</v>
      </c>
      <c r="E474" s="5">
        <f>SUM(E475:E476)</f>
        <v>80000</v>
      </c>
      <c r="H474" s="41">
        <f t="shared" si="51"/>
        <v>80000</v>
      </c>
    </row>
    <row r="475" spans="1:8" ht="15" customHeight="1" outlineLevel="3">
      <c r="A475" s="28"/>
      <c r="B475" s="28" t="s">
        <v>383</v>
      </c>
      <c r="C475" s="30">
        <v>40000</v>
      </c>
      <c r="D475" s="30">
        <f>C475</f>
        <v>40000</v>
      </c>
      <c r="E475" s="30">
        <f>D475</f>
        <v>40000</v>
      </c>
      <c r="H475" s="41">
        <f t="shared" si="51"/>
        <v>40000</v>
      </c>
    </row>
    <row r="476" spans="1:8" ht="15" customHeight="1" outlineLevel="3">
      <c r="A476" s="28"/>
      <c r="B476" s="28" t="s">
        <v>384</v>
      </c>
      <c r="C476" s="30">
        <v>40000</v>
      </c>
      <c r="D476" s="30">
        <f>C476</f>
        <v>40000</v>
      </c>
      <c r="E476" s="30">
        <f>D476</f>
        <v>40000</v>
      </c>
      <c r="H476" s="41">
        <f t="shared" si="51"/>
        <v>40000</v>
      </c>
    </row>
    <row r="477" spans="1:8" outlineLevel="2">
      <c r="A477" s="6">
        <v>2202</v>
      </c>
      <c r="B477" s="4" t="s">
        <v>385</v>
      </c>
      <c r="C477" s="5">
        <f>SUM(C478:C479)</f>
        <v>20000</v>
      </c>
      <c r="D477" s="5">
        <f>SUM(D478:D479)</f>
        <v>20000</v>
      </c>
      <c r="E477" s="5">
        <f>SUM(E478:E479)</f>
        <v>20000</v>
      </c>
      <c r="H477" s="41">
        <f t="shared" si="51"/>
        <v>20000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20000</v>
      </c>
      <c r="D479" s="30">
        <f t="shared" si="57"/>
        <v>20000</v>
      </c>
      <c r="E479" s="30">
        <f t="shared" si="57"/>
        <v>20000</v>
      </c>
      <c r="H479" s="41">
        <f t="shared" si="51"/>
        <v>20000</v>
      </c>
    </row>
    <row r="480" spans="1:8" outlineLevel="2">
      <c r="A480" s="6">
        <v>2202</v>
      </c>
      <c r="B480" s="4" t="s">
        <v>386</v>
      </c>
      <c r="C480" s="5">
        <v>120000</v>
      </c>
      <c r="D480" s="5">
        <f t="shared" si="57"/>
        <v>120000</v>
      </c>
      <c r="E480" s="5">
        <f t="shared" si="57"/>
        <v>120000</v>
      </c>
      <c r="H480" s="41">
        <f t="shared" si="51"/>
        <v>120000</v>
      </c>
    </row>
    <row r="481" spans="1:10" outlineLevel="2" collapsed="1">
      <c r="A481" s="6">
        <v>2202</v>
      </c>
      <c r="B481" s="4" t="s">
        <v>387</v>
      </c>
      <c r="C481" s="5">
        <v>10000</v>
      </c>
      <c r="D481" s="5">
        <f t="shared" si="57"/>
        <v>10000</v>
      </c>
      <c r="E481" s="5">
        <f t="shared" si="57"/>
        <v>10000</v>
      </c>
      <c r="H481" s="41">
        <f t="shared" si="51"/>
        <v>10000</v>
      </c>
    </row>
    <row r="482" spans="1:10" outlineLevel="1">
      <c r="A482" s="183" t="s">
        <v>388</v>
      </c>
      <c r="B482" s="184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9" t="s">
        <v>389</v>
      </c>
      <c r="B483" s="190"/>
      <c r="C483" s="35">
        <f>C484+C504+C509+C522+C528+C538</f>
        <v>1956000</v>
      </c>
      <c r="D483" s="35">
        <f>D484+D504+D509+D522+D528+D538</f>
        <v>1956000</v>
      </c>
      <c r="E483" s="35">
        <f>E484+E504+E509+E522+E528+E538</f>
        <v>1956000</v>
      </c>
      <c r="G483" s="39" t="s">
        <v>592</v>
      </c>
      <c r="H483" s="41">
        <f t="shared" si="51"/>
        <v>1956000</v>
      </c>
      <c r="I483" s="42"/>
      <c r="J483" s="40" t="b">
        <f>AND(H483=I483)</f>
        <v>0</v>
      </c>
    </row>
    <row r="484" spans="1:10" outlineLevel="1">
      <c r="A484" s="183" t="s">
        <v>390</v>
      </c>
      <c r="B484" s="184"/>
      <c r="C484" s="32">
        <f>C485+C486+C490+C491+C494+C497+C500+C501+C502+C503</f>
        <v>1172000</v>
      </c>
      <c r="D484" s="32">
        <f>D485+D486+D490+D491+D494+D497+D500+D501+D502+D503</f>
        <v>1172000</v>
      </c>
      <c r="E484" s="32">
        <f>E485+E486+E490+E491+E494+E497+E500+E501+E502+E503</f>
        <v>1172000</v>
      </c>
      <c r="H484" s="41">
        <f t="shared" si="51"/>
        <v>1172000</v>
      </c>
    </row>
    <row r="485" spans="1:10" outlineLevel="2">
      <c r="A485" s="6">
        <v>3302</v>
      </c>
      <c r="B485" s="4" t="s">
        <v>391</v>
      </c>
      <c r="C485" s="5">
        <v>80000</v>
      </c>
      <c r="D485" s="5">
        <f>C485</f>
        <v>80000</v>
      </c>
      <c r="E485" s="5">
        <f>D485</f>
        <v>80000</v>
      </c>
      <c r="H485" s="41">
        <f t="shared" si="51"/>
        <v>80000</v>
      </c>
    </row>
    <row r="486" spans="1:10" outlineLevel="2">
      <c r="A486" s="6">
        <v>3302</v>
      </c>
      <c r="B486" s="4" t="s">
        <v>392</v>
      </c>
      <c r="C486" s="5">
        <f>SUM(C487:C489)</f>
        <v>442000</v>
      </c>
      <c r="D486" s="5">
        <f>SUM(D487:D489)</f>
        <v>442000</v>
      </c>
      <c r="E486" s="5">
        <f>SUM(E487:E489)</f>
        <v>442000</v>
      </c>
      <c r="H486" s="41">
        <f t="shared" si="51"/>
        <v>442000</v>
      </c>
    </row>
    <row r="487" spans="1:10" ht="15" customHeight="1" outlineLevel="3">
      <c r="A487" s="28"/>
      <c r="B487" s="28" t="s">
        <v>393</v>
      </c>
      <c r="C487" s="30">
        <v>150000</v>
      </c>
      <c r="D487" s="30">
        <f>C487</f>
        <v>150000</v>
      </c>
      <c r="E487" s="30">
        <f>D487</f>
        <v>150000</v>
      </c>
      <c r="H487" s="41">
        <f t="shared" si="51"/>
        <v>150000</v>
      </c>
    </row>
    <row r="488" spans="1:10" ht="15" customHeight="1" outlineLevel="3">
      <c r="A488" s="28"/>
      <c r="B488" s="28" t="s">
        <v>394</v>
      </c>
      <c r="C488" s="30">
        <v>280000</v>
      </c>
      <c r="D488" s="30">
        <f t="shared" ref="D488:E489" si="58">C488</f>
        <v>280000</v>
      </c>
      <c r="E488" s="30">
        <f t="shared" si="58"/>
        <v>280000</v>
      </c>
      <c r="H488" s="41">
        <f t="shared" si="51"/>
        <v>280000</v>
      </c>
    </row>
    <row r="489" spans="1:10" ht="15" customHeight="1" outlineLevel="3">
      <c r="A489" s="28"/>
      <c r="B489" s="28" t="s">
        <v>395</v>
      </c>
      <c r="C489" s="30">
        <v>12000</v>
      </c>
      <c r="D489" s="30">
        <f t="shared" si="58"/>
        <v>12000</v>
      </c>
      <c r="E489" s="30">
        <f t="shared" si="58"/>
        <v>12000</v>
      </c>
      <c r="H489" s="41">
        <f t="shared" si="51"/>
        <v>12000</v>
      </c>
    </row>
    <row r="490" spans="1:10" outlineLevel="2">
      <c r="A490" s="6">
        <v>3302</v>
      </c>
      <c r="B490" s="4" t="s">
        <v>396</v>
      </c>
      <c r="C490" s="5">
        <v>20000</v>
      </c>
      <c r="D490" s="5">
        <f>C490</f>
        <v>20000</v>
      </c>
      <c r="E490" s="5">
        <f>D490</f>
        <v>20000</v>
      </c>
      <c r="H490" s="41">
        <f t="shared" si="51"/>
        <v>20000</v>
      </c>
    </row>
    <row r="491" spans="1:10" outlineLevel="2">
      <c r="A491" s="6">
        <v>3302</v>
      </c>
      <c r="B491" s="4" t="s">
        <v>397</v>
      </c>
      <c r="C491" s="5">
        <f>SUM(C492:C493)</f>
        <v>30000</v>
      </c>
      <c r="D491" s="5">
        <f>SUM(D492:D493)</f>
        <v>30000</v>
      </c>
      <c r="E491" s="5">
        <f>SUM(E492:E493)</f>
        <v>30000</v>
      </c>
      <c r="H491" s="41">
        <f t="shared" si="51"/>
        <v>30000</v>
      </c>
    </row>
    <row r="492" spans="1:10" ht="15" customHeight="1" outlineLevel="3">
      <c r="A492" s="28"/>
      <c r="B492" s="28" t="s">
        <v>398</v>
      </c>
      <c r="C492" s="30">
        <v>15000</v>
      </c>
      <c r="D492" s="30">
        <f>C492</f>
        <v>15000</v>
      </c>
      <c r="E492" s="30">
        <f>D492</f>
        <v>15000</v>
      </c>
      <c r="H492" s="41">
        <f t="shared" si="51"/>
        <v>15000</v>
      </c>
    </row>
    <row r="493" spans="1:10" ht="15" customHeight="1" outlineLevel="3">
      <c r="A493" s="28"/>
      <c r="B493" s="28" t="s">
        <v>399</v>
      </c>
      <c r="C493" s="30">
        <v>15000</v>
      </c>
      <c r="D493" s="30">
        <f>C493</f>
        <v>15000</v>
      </c>
      <c r="E493" s="30">
        <f>D493</f>
        <v>15000</v>
      </c>
      <c r="H493" s="41">
        <f t="shared" si="51"/>
        <v>15000</v>
      </c>
    </row>
    <row r="494" spans="1:10" outlineLevel="2">
      <c r="A494" s="6">
        <v>3302</v>
      </c>
      <c r="B494" s="4" t="s">
        <v>400</v>
      </c>
      <c r="C494" s="5">
        <f>SUM(C495:C496)</f>
        <v>90000</v>
      </c>
      <c r="D494" s="5">
        <f>SUM(D495:D496)</f>
        <v>90000</v>
      </c>
      <c r="E494" s="5">
        <f>SUM(E495:E496)</f>
        <v>90000</v>
      </c>
      <c r="H494" s="41">
        <f t="shared" si="51"/>
        <v>90000</v>
      </c>
    </row>
    <row r="495" spans="1:10" ht="15" customHeight="1" outlineLevel="3">
      <c r="A495" s="28"/>
      <c r="B495" s="28" t="s">
        <v>401</v>
      </c>
      <c r="C495" s="30">
        <v>70000</v>
      </c>
      <c r="D495" s="30">
        <f>C495</f>
        <v>70000</v>
      </c>
      <c r="E495" s="30">
        <f>D495</f>
        <v>70000</v>
      </c>
      <c r="H495" s="41">
        <f t="shared" si="51"/>
        <v>70000</v>
      </c>
    </row>
    <row r="496" spans="1:10" ht="15" customHeight="1" outlineLevel="3">
      <c r="A496" s="28"/>
      <c r="B496" s="28" t="s">
        <v>402</v>
      </c>
      <c r="C496" s="30">
        <v>20000</v>
      </c>
      <c r="D496" s="30">
        <f>C496</f>
        <v>20000</v>
      </c>
      <c r="E496" s="30">
        <f>D496</f>
        <v>20000</v>
      </c>
      <c r="H496" s="41">
        <f t="shared" si="51"/>
        <v>20000</v>
      </c>
    </row>
    <row r="497" spans="1:12" outlineLevel="2">
      <c r="A497" s="6">
        <v>3302</v>
      </c>
      <c r="B497" s="4" t="s">
        <v>403</v>
      </c>
      <c r="C497" s="5">
        <f>SUM(C498:C499)</f>
        <v>20000</v>
      </c>
      <c r="D497" s="5">
        <f>SUM(D498:D499)</f>
        <v>20000</v>
      </c>
      <c r="E497" s="5">
        <f>SUM(E498:E499)</f>
        <v>20000</v>
      </c>
      <c r="H497" s="41">
        <f t="shared" si="51"/>
        <v>20000</v>
      </c>
    </row>
    <row r="498" spans="1:12" ht="15" customHeight="1" outlineLevel="3">
      <c r="A498" s="28"/>
      <c r="B498" s="28" t="s">
        <v>404</v>
      </c>
      <c r="C498" s="30">
        <v>15000</v>
      </c>
      <c r="D498" s="30">
        <f t="shared" ref="D498:E503" si="59">C498</f>
        <v>15000</v>
      </c>
      <c r="E498" s="30">
        <f t="shared" si="59"/>
        <v>15000</v>
      </c>
      <c r="H498" s="41">
        <f t="shared" si="51"/>
        <v>15000</v>
      </c>
    </row>
    <row r="499" spans="1:12" ht="15" customHeight="1" outlineLevel="3">
      <c r="A499" s="28"/>
      <c r="B499" s="28" t="s">
        <v>405</v>
      </c>
      <c r="C499" s="30">
        <v>5000</v>
      </c>
      <c r="D499" s="30">
        <f t="shared" si="59"/>
        <v>5000</v>
      </c>
      <c r="E499" s="30">
        <f t="shared" si="59"/>
        <v>5000</v>
      </c>
      <c r="H499" s="41">
        <f t="shared" si="51"/>
        <v>5000</v>
      </c>
    </row>
    <row r="500" spans="1:12" outlineLevel="2">
      <c r="A500" s="6">
        <v>3302</v>
      </c>
      <c r="B500" s="4" t="s">
        <v>406</v>
      </c>
      <c r="C500" s="5">
        <v>410000</v>
      </c>
      <c r="D500" s="5">
        <f t="shared" si="59"/>
        <v>410000</v>
      </c>
      <c r="E500" s="5">
        <f t="shared" si="59"/>
        <v>410000</v>
      </c>
      <c r="H500" s="41">
        <f t="shared" si="51"/>
        <v>410000</v>
      </c>
    </row>
    <row r="501" spans="1:12" outlineLevel="2">
      <c r="A501" s="6">
        <v>3302</v>
      </c>
      <c r="B501" s="4" t="s">
        <v>407</v>
      </c>
      <c r="C501" s="5">
        <v>10000</v>
      </c>
      <c r="D501" s="5">
        <f t="shared" si="59"/>
        <v>10000</v>
      </c>
      <c r="E501" s="5">
        <f t="shared" si="59"/>
        <v>10000</v>
      </c>
      <c r="H501" s="41">
        <f t="shared" si="51"/>
        <v>10000</v>
      </c>
    </row>
    <row r="502" spans="1:12" outlineLevel="2">
      <c r="A502" s="6">
        <v>3302</v>
      </c>
      <c r="B502" s="4" t="s">
        <v>408</v>
      </c>
      <c r="C502" s="5">
        <v>60000</v>
      </c>
      <c r="D502" s="5">
        <f t="shared" si="59"/>
        <v>60000</v>
      </c>
      <c r="E502" s="5">
        <f t="shared" si="59"/>
        <v>60000</v>
      </c>
      <c r="H502" s="41">
        <f t="shared" si="51"/>
        <v>60000</v>
      </c>
    </row>
    <row r="503" spans="1:12" outlineLevel="2">
      <c r="A503" s="6">
        <v>3302</v>
      </c>
      <c r="B503" s="4" t="s">
        <v>409</v>
      </c>
      <c r="C503" s="5">
        <v>10000</v>
      </c>
      <c r="D503" s="5">
        <f t="shared" si="59"/>
        <v>10000</v>
      </c>
      <c r="E503" s="5">
        <f t="shared" si="59"/>
        <v>10000</v>
      </c>
      <c r="H503" s="41">
        <f t="shared" si="51"/>
        <v>10000</v>
      </c>
    </row>
    <row r="504" spans="1:12" outlineLevel="1">
      <c r="A504" s="183" t="s">
        <v>410</v>
      </c>
      <c r="B504" s="184"/>
      <c r="C504" s="32">
        <f>SUM(C505:C508)</f>
        <v>10000</v>
      </c>
      <c r="D504" s="32">
        <f>SUM(D505:D508)</f>
        <v>10000</v>
      </c>
      <c r="E504" s="32">
        <f>SUM(E505:E508)</f>
        <v>10000</v>
      </c>
      <c r="H504" s="41">
        <f t="shared" si="51"/>
        <v>10000</v>
      </c>
    </row>
    <row r="505" spans="1:12" outlineLevel="2" collapsed="1">
      <c r="A505" s="6">
        <v>3303</v>
      </c>
      <c r="B505" s="4" t="s">
        <v>411</v>
      </c>
      <c r="C505" s="5">
        <v>10000</v>
      </c>
      <c r="D505" s="5">
        <f>C505</f>
        <v>10000</v>
      </c>
      <c r="E505" s="5">
        <f>D505</f>
        <v>10000</v>
      </c>
      <c r="H505" s="41">
        <f t="shared" si="51"/>
        <v>10000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3" t="s">
        <v>414</v>
      </c>
      <c r="B509" s="184"/>
      <c r="C509" s="32">
        <f>C510+C511+C512+C513+C517+C518+C519+C520+C521</f>
        <v>400000</v>
      </c>
      <c r="D509" s="32">
        <f>D510+D511+D512+D513+D517+D518+D519+D520+D521</f>
        <v>400000</v>
      </c>
      <c r="E509" s="32">
        <f>E510+E511+E512+E513+E517+E518+E519+E520+E521</f>
        <v>400000</v>
      </c>
      <c r="F509" s="51"/>
      <c r="H509" s="41">
        <f t="shared" si="51"/>
        <v>400000</v>
      </c>
      <c r="L509" s="51"/>
    </row>
    <row r="510" spans="1:12" outlineLevel="2" collapsed="1">
      <c r="A510" s="6">
        <v>3305</v>
      </c>
      <c r="B510" s="4" t="s">
        <v>415</v>
      </c>
      <c r="C510" s="5">
        <v>13000</v>
      </c>
      <c r="D510" s="5">
        <f>C510</f>
        <v>13000</v>
      </c>
      <c r="E510" s="5">
        <f>D510</f>
        <v>13000</v>
      </c>
      <c r="H510" s="41">
        <f t="shared" si="51"/>
        <v>13000</v>
      </c>
    </row>
    <row r="511" spans="1:12" outlineLevel="2">
      <c r="A511" s="6">
        <v>3305</v>
      </c>
      <c r="B511" s="4" t="s">
        <v>416</v>
      </c>
      <c r="C511" s="5">
        <v>17000</v>
      </c>
      <c r="D511" s="5">
        <f t="shared" ref="D511:E512" si="61">C511</f>
        <v>17000</v>
      </c>
      <c r="E511" s="5">
        <f t="shared" si="61"/>
        <v>17000</v>
      </c>
      <c r="H511" s="41">
        <f t="shared" si="51"/>
        <v>17000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90000</v>
      </c>
      <c r="D513" s="5">
        <f>SUM(D514:D516)</f>
        <v>90000</v>
      </c>
      <c r="E513" s="5">
        <f>SUM(E514:E516)</f>
        <v>90000</v>
      </c>
      <c r="H513" s="41">
        <f t="shared" si="51"/>
        <v>90000</v>
      </c>
    </row>
    <row r="514" spans="1:8" ht="15" customHeight="1" outlineLevel="3">
      <c r="A514" s="29"/>
      <c r="B514" s="28" t="s">
        <v>419</v>
      </c>
      <c r="C514" s="30">
        <v>50000</v>
      </c>
      <c r="D514" s="30">
        <f t="shared" ref="D514:E521" si="62">C514</f>
        <v>50000</v>
      </c>
      <c r="E514" s="30">
        <f t="shared" si="62"/>
        <v>50000</v>
      </c>
      <c r="H514" s="41">
        <f t="shared" ref="H514:H577" si="63">C514</f>
        <v>50000</v>
      </c>
    </row>
    <row r="515" spans="1:8" ht="15" customHeight="1" outlineLevel="3">
      <c r="A515" s="29"/>
      <c r="B515" s="28" t="s">
        <v>420</v>
      </c>
      <c r="C515" s="30">
        <v>20000</v>
      </c>
      <c r="D515" s="30">
        <f t="shared" si="62"/>
        <v>20000</v>
      </c>
      <c r="E515" s="30">
        <f t="shared" si="62"/>
        <v>20000</v>
      </c>
      <c r="H515" s="41">
        <f t="shared" si="63"/>
        <v>20000</v>
      </c>
    </row>
    <row r="516" spans="1:8" ht="15" customHeight="1" outlineLevel="3">
      <c r="A516" s="29"/>
      <c r="B516" s="28" t="s">
        <v>421</v>
      </c>
      <c r="C516" s="30">
        <v>20000</v>
      </c>
      <c r="D516" s="30">
        <f t="shared" si="62"/>
        <v>20000</v>
      </c>
      <c r="E516" s="30">
        <f t="shared" si="62"/>
        <v>20000</v>
      </c>
      <c r="H516" s="41">
        <f t="shared" si="63"/>
        <v>20000</v>
      </c>
    </row>
    <row r="517" spans="1:8" outlineLevel="2">
      <c r="A517" s="6">
        <v>3305</v>
      </c>
      <c r="B517" s="4" t="s">
        <v>422</v>
      </c>
      <c r="C517" s="5">
        <v>75000</v>
      </c>
      <c r="D517" s="5">
        <f t="shared" si="62"/>
        <v>75000</v>
      </c>
      <c r="E517" s="5">
        <f t="shared" si="62"/>
        <v>75000</v>
      </c>
      <c r="H517" s="41">
        <f t="shared" si="63"/>
        <v>75000</v>
      </c>
    </row>
    <row r="518" spans="1:8" outlineLevel="2">
      <c r="A518" s="6">
        <v>3305</v>
      </c>
      <c r="B518" s="4" t="s">
        <v>423</v>
      </c>
      <c r="C518" s="5">
        <v>5000</v>
      </c>
      <c r="D518" s="5">
        <f t="shared" si="62"/>
        <v>5000</v>
      </c>
      <c r="E518" s="5">
        <f t="shared" si="62"/>
        <v>5000</v>
      </c>
      <c r="H518" s="41">
        <f t="shared" si="63"/>
        <v>5000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190000</v>
      </c>
      <c r="D520" s="5">
        <f t="shared" si="62"/>
        <v>190000</v>
      </c>
      <c r="E520" s="5">
        <f t="shared" si="62"/>
        <v>190000</v>
      </c>
      <c r="H520" s="41">
        <f t="shared" si="63"/>
        <v>190000</v>
      </c>
    </row>
    <row r="521" spans="1:8" outlineLevel="2">
      <c r="A521" s="6">
        <v>3305</v>
      </c>
      <c r="B521" s="4" t="s">
        <v>409</v>
      </c>
      <c r="C521" s="5">
        <v>10000</v>
      </c>
      <c r="D521" s="5">
        <f t="shared" si="62"/>
        <v>10000</v>
      </c>
      <c r="E521" s="5">
        <f t="shared" si="62"/>
        <v>10000</v>
      </c>
      <c r="H521" s="41">
        <f t="shared" si="63"/>
        <v>10000</v>
      </c>
    </row>
    <row r="522" spans="1:8" outlineLevel="1">
      <c r="A522" s="183" t="s">
        <v>426</v>
      </c>
      <c r="B522" s="184"/>
      <c r="C522" s="32">
        <f>SUM(C523:C527)</f>
        <v>180000</v>
      </c>
      <c r="D522" s="32">
        <f>SUM(D523:D527)</f>
        <v>180000</v>
      </c>
      <c r="E522" s="32">
        <f>SUM(E523:E527)</f>
        <v>180000</v>
      </c>
      <c r="H522" s="41">
        <f t="shared" si="63"/>
        <v>180000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180000</v>
      </c>
      <c r="D524" s="5">
        <f t="shared" ref="D524:E527" si="64">C524</f>
        <v>180000</v>
      </c>
      <c r="E524" s="5">
        <f t="shared" si="64"/>
        <v>180000</v>
      </c>
      <c r="H524" s="41">
        <f t="shared" si="63"/>
        <v>180000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3" t="s">
        <v>432</v>
      </c>
      <c r="B528" s="184"/>
      <c r="C528" s="32">
        <f>C529+C531+C537</f>
        <v>19000</v>
      </c>
      <c r="D528" s="32">
        <f>D529+D531+D537</f>
        <v>19000</v>
      </c>
      <c r="E528" s="32">
        <f>E529+E531+E537</f>
        <v>19000</v>
      </c>
      <c r="H528" s="41">
        <f t="shared" si="63"/>
        <v>19000</v>
      </c>
    </row>
    <row r="529" spans="1:8" outlineLevel="2" collapsed="1">
      <c r="A529" s="6">
        <v>3307</v>
      </c>
      <c r="B529" s="4" t="s">
        <v>433</v>
      </c>
      <c r="C529" s="5">
        <f>SUM(C530)</f>
        <v>2000</v>
      </c>
      <c r="D529" s="5">
        <f>SUM(D530)</f>
        <v>2000</v>
      </c>
      <c r="E529" s="5">
        <f>SUM(E530)</f>
        <v>2000</v>
      </c>
      <c r="H529" s="41">
        <f t="shared" si="63"/>
        <v>2000</v>
      </c>
    </row>
    <row r="530" spans="1:8" ht="15" customHeight="1" outlineLevel="3">
      <c r="A530" s="29"/>
      <c r="B530" s="28" t="s">
        <v>434</v>
      </c>
      <c r="C530" s="30">
        <v>2000</v>
      </c>
      <c r="D530" s="30">
        <f>C530</f>
        <v>2000</v>
      </c>
      <c r="E530" s="30">
        <f>D530</f>
        <v>2000</v>
      </c>
      <c r="H530" s="41">
        <f t="shared" si="63"/>
        <v>2000</v>
      </c>
    </row>
    <row r="531" spans="1:8" outlineLevel="2">
      <c r="A531" s="6">
        <v>3307</v>
      </c>
      <c r="B531" s="4" t="s">
        <v>418</v>
      </c>
      <c r="C531" s="5">
        <f>SUM(C532:C536)</f>
        <v>12000</v>
      </c>
      <c r="D531" s="5">
        <f>SUM(D532:D536)</f>
        <v>12000</v>
      </c>
      <c r="E531" s="5">
        <f>SUM(E532:E536)</f>
        <v>12000</v>
      </c>
      <c r="H531" s="41">
        <f t="shared" si="63"/>
        <v>12000</v>
      </c>
    </row>
    <row r="532" spans="1:8" ht="15" customHeight="1" outlineLevel="3">
      <c r="A532" s="29"/>
      <c r="B532" s="28" t="s">
        <v>435</v>
      </c>
      <c r="C532" s="30">
        <v>4000</v>
      </c>
      <c r="D532" s="30">
        <f>C532</f>
        <v>4000</v>
      </c>
      <c r="E532" s="30">
        <f>D532</f>
        <v>4000</v>
      </c>
      <c r="H532" s="41">
        <f t="shared" si="63"/>
        <v>4000</v>
      </c>
    </row>
    <row r="533" spans="1:8" ht="15" customHeight="1" outlineLevel="3">
      <c r="A533" s="29"/>
      <c r="B533" s="28" t="s">
        <v>436</v>
      </c>
      <c r="C533" s="30">
        <v>6000</v>
      </c>
      <c r="D533" s="30">
        <f t="shared" ref="D533:E536" si="65">C533</f>
        <v>6000</v>
      </c>
      <c r="E533" s="30">
        <f t="shared" si="65"/>
        <v>6000</v>
      </c>
      <c r="H533" s="41">
        <f t="shared" si="63"/>
        <v>6000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2000</v>
      </c>
      <c r="D536" s="30">
        <f t="shared" si="65"/>
        <v>2000</v>
      </c>
      <c r="E536" s="30">
        <f t="shared" si="65"/>
        <v>2000</v>
      </c>
      <c r="H536" s="41">
        <f t="shared" si="63"/>
        <v>2000</v>
      </c>
    </row>
    <row r="537" spans="1:8" outlineLevel="2">
      <c r="A537" s="6">
        <v>3307</v>
      </c>
      <c r="B537" s="4" t="s">
        <v>440</v>
      </c>
      <c r="C537" s="5">
        <v>5000</v>
      </c>
      <c r="D537" s="5">
        <f>C537</f>
        <v>5000</v>
      </c>
      <c r="E537" s="5">
        <f>D537</f>
        <v>5000</v>
      </c>
      <c r="H537" s="41">
        <f t="shared" si="63"/>
        <v>5000</v>
      </c>
    </row>
    <row r="538" spans="1:8" outlineLevel="1">
      <c r="A538" s="183" t="s">
        <v>441</v>
      </c>
      <c r="B538" s="184"/>
      <c r="C538" s="32">
        <f>SUM(C539:C544)</f>
        <v>175000</v>
      </c>
      <c r="D538" s="32">
        <f>SUM(D539:D544)</f>
        <v>175000</v>
      </c>
      <c r="E538" s="32">
        <f>SUM(E539:E544)</f>
        <v>175000</v>
      </c>
      <c r="H538" s="41">
        <f t="shared" si="63"/>
        <v>175000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10000</v>
      </c>
      <c r="D540" s="5">
        <f t="shared" ref="D540:E543" si="66">C540</f>
        <v>10000</v>
      </c>
      <c r="E540" s="5">
        <f t="shared" si="66"/>
        <v>10000</v>
      </c>
      <c r="H540" s="41">
        <f t="shared" si="63"/>
        <v>10000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5000</v>
      </c>
      <c r="D542" s="5">
        <f t="shared" si="66"/>
        <v>5000</v>
      </c>
      <c r="E542" s="5">
        <f t="shared" si="66"/>
        <v>5000</v>
      </c>
      <c r="H542" s="41">
        <f t="shared" si="63"/>
        <v>5000</v>
      </c>
    </row>
    <row r="543" spans="1:8" outlineLevel="2" collapsed="1">
      <c r="A543" s="6">
        <v>3310</v>
      </c>
      <c r="B543" s="4" t="s">
        <v>442</v>
      </c>
      <c r="C543" s="5">
        <v>146042</v>
      </c>
      <c r="D543" s="5">
        <f t="shared" si="66"/>
        <v>146042</v>
      </c>
      <c r="E543" s="5">
        <f t="shared" si="66"/>
        <v>146042</v>
      </c>
      <c r="H543" s="41">
        <f t="shared" si="63"/>
        <v>146042</v>
      </c>
    </row>
    <row r="544" spans="1:8" outlineLevel="2" collapsed="1">
      <c r="A544" s="6">
        <v>3310</v>
      </c>
      <c r="B544" s="4" t="s">
        <v>446</v>
      </c>
      <c r="C544" s="5">
        <v>13958</v>
      </c>
      <c r="D544" s="5">
        <v>13958</v>
      </c>
      <c r="E544" s="5">
        <v>13958</v>
      </c>
      <c r="H544" s="41">
        <f t="shared" si="63"/>
        <v>13958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7" t="s">
        <v>449</v>
      </c>
      <c r="B547" s="18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83" t="s">
        <v>450</v>
      </c>
      <c r="B548" s="184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83" t="s">
        <v>451</v>
      </c>
      <c r="B549" s="184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1" t="s">
        <v>455</v>
      </c>
      <c r="B550" s="182"/>
      <c r="C550" s="36">
        <f>C551</f>
        <v>1727000</v>
      </c>
      <c r="D550" s="36">
        <f>D551</f>
        <v>1727000</v>
      </c>
      <c r="E550" s="36">
        <f>E551</f>
        <v>1727000</v>
      </c>
      <c r="G550" s="39" t="s">
        <v>59</v>
      </c>
      <c r="H550" s="41">
        <f t="shared" si="63"/>
        <v>1727000</v>
      </c>
      <c r="I550" s="42"/>
      <c r="J550" s="40" t="b">
        <f>AND(H550=I550)</f>
        <v>0</v>
      </c>
    </row>
    <row r="551" spans="1:10">
      <c r="A551" s="179" t="s">
        <v>456</v>
      </c>
      <c r="B551" s="180"/>
      <c r="C551" s="33">
        <f>C552+C556</f>
        <v>1727000</v>
      </c>
      <c r="D551" s="33">
        <f>D552+D556</f>
        <v>1727000</v>
      </c>
      <c r="E551" s="33">
        <f>E552+E556</f>
        <v>1727000</v>
      </c>
      <c r="G551" s="39" t="s">
        <v>594</v>
      </c>
      <c r="H551" s="41">
        <f t="shared" si="63"/>
        <v>1727000</v>
      </c>
      <c r="I551" s="42"/>
      <c r="J551" s="40" t="b">
        <f>AND(H551=I551)</f>
        <v>0</v>
      </c>
    </row>
    <row r="552" spans="1:10" outlineLevel="1">
      <c r="A552" s="183" t="s">
        <v>457</v>
      </c>
      <c r="B552" s="184"/>
      <c r="C552" s="32">
        <f>SUM(C553:C555)</f>
        <v>1727000</v>
      </c>
      <c r="D552" s="32">
        <f>SUM(D553:D555)</f>
        <v>1727000</v>
      </c>
      <c r="E552" s="32">
        <f>SUM(E553:E555)</f>
        <v>1727000</v>
      </c>
      <c r="H552" s="41">
        <f t="shared" si="63"/>
        <v>1727000</v>
      </c>
    </row>
    <row r="553" spans="1:10" outlineLevel="2" collapsed="1">
      <c r="A553" s="6">
        <v>5500</v>
      </c>
      <c r="B553" s="4" t="s">
        <v>458</v>
      </c>
      <c r="C553" s="5">
        <v>1570000</v>
      </c>
      <c r="D553" s="5">
        <f t="shared" ref="D553:E555" si="67">C553</f>
        <v>1570000</v>
      </c>
      <c r="E553" s="5">
        <f t="shared" si="67"/>
        <v>1570000</v>
      </c>
      <c r="H553" s="41">
        <f t="shared" si="63"/>
        <v>1570000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157000</v>
      </c>
      <c r="D555" s="5">
        <f t="shared" si="67"/>
        <v>157000</v>
      </c>
      <c r="E555" s="5">
        <f t="shared" si="67"/>
        <v>157000</v>
      </c>
      <c r="H555" s="41">
        <f t="shared" si="63"/>
        <v>157000</v>
      </c>
    </row>
    <row r="556" spans="1:10" outlineLevel="1">
      <c r="A556" s="183" t="s">
        <v>461</v>
      </c>
      <c r="B556" s="184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85" t="s">
        <v>62</v>
      </c>
      <c r="B559" s="186"/>
      <c r="C559" s="37">
        <f>C560+C716+C725</f>
        <v>24206000</v>
      </c>
      <c r="D559" s="37">
        <v>26409010.541000001</v>
      </c>
      <c r="E559" s="37">
        <f>D559</f>
        <v>26409010.541000001</v>
      </c>
      <c r="G559" s="39" t="s">
        <v>62</v>
      </c>
      <c r="H559" s="41">
        <f t="shared" si="63"/>
        <v>24206000</v>
      </c>
      <c r="I559" s="42"/>
      <c r="J559" s="40" t="b">
        <f>AND(H559=I559)</f>
        <v>0</v>
      </c>
    </row>
    <row r="560" spans="1:10">
      <c r="A560" s="181" t="s">
        <v>464</v>
      </c>
      <c r="B560" s="182"/>
      <c r="C560" s="36">
        <f>C561+C638+C642+C645</f>
        <v>20706000</v>
      </c>
      <c r="D560" s="36">
        <f>D561+D638+D642+D645</f>
        <v>20706000</v>
      </c>
      <c r="E560" s="36">
        <f>E561+E638+E642+E645</f>
        <v>20706000</v>
      </c>
      <c r="G560" s="39" t="s">
        <v>61</v>
      </c>
      <c r="H560" s="41">
        <f t="shared" si="63"/>
        <v>20706000</v>
      </c>
      <c r="I560" s="42"/>
      <c r="J560" s="40" t="b">
        <f>AND(H560=I560)</f>
        <v>0</v>
      </c>
    </row>
    <row r="561" spans="1:10">
      <c r="A561" s="179" t="s">
        <v>465</v>
      </c>
      <c r="B561" s="180"/>
      <c r="C561" s="38">
        <f>C562+C567+C568+C569+C576+C577+C581+C584+C585+C586+C587+C592+C595+C599+C603+C610+C616+C628</f>
        <v>20705950</v>
      </c>
      <c r="D561" s="38">
        <f>D562+D567+D568+D569+D576+D577+D581+D584+D585+D586+D587+D592+D595+D599+D603+D610+D616+D628</f>
        <v>20705950</v>
      </c>
      <c r="E561" s="38">
        <f>E562+E567+E568+E569+E576+E577+E581+E584+E585+E586+E587+E592+E595+E599+E603+E610+E616+E628</f>
        <v>20705950</v>
      </c>
      <c r="G561" s="39" t="s">
        <v>595</v>
      </c>
      <c r="H561" s="41">
        <f t="shared" si="63"/>
        <v>20705950</v>
      </c>
      <c r="I561" s="42"/>
      <c r="J561" s="40" t="b">
        <f>AND(H561=I561)</f>
        <v>0</v>
      </c>
    </row>
    <row r="562" spans="1:10" outlineLevel="1">
      <c r="A562" s="183" t="s">
        <v>466</v>
      </c>
      <c r="B562" s="184"/>
      <c r="C562" s="32">
        <f>SUM(C563:C566)</f>
        <v>544693</v>
      </c>
      <c r="D562" s="32">
        <f>SUM(D563:D566)</f>
        <v>544693</v>
      </c>
      <c r="E562" s="32">
        <f>SUM(E563:E566)</f>
        <v>544693</v>
      </c>
      <c r="H562" s="41">
        <f t="shared" si="63"/>
        <v>544693</v>
      </c>
    </row>
    <row r="563" spans="1:10" outlineLevel="2">
      <c r="A563" s="7">
        <v>6600</v>
      </c>
      <c r="B563" s="4" t="s">
        <v>468</v>
      </c>
      <c r="C563" s="5">
        <v>567</v>
      </c>
      <c r="D563" s="5">
        <f>C563</f>
        <v>567</v>
      </c>
      <c r="E563" s="5">
        <f>D563</f>
        <v>567</v>
      </c>
      <c r="H563" s="41">
        <f t="shared" si="63"/>
        <v>567</v>
      </c>
    </row>
    <row r="564" spans="1:10" outlineLevel="2">
      <c r="A564" s="7">
        <v>6600</v>
      </c>
      <c r="B564" s="4" t="s">
        <v>469</v>
      </c>
      <c r="C564" s="5">
        <v>170001</v>
      </c>
      <c r="D564" s="5">
        <f t="shared" ref="D564:E566" si="68">C564</f>
        <v>170001</v>
      </c>
      <c r="E564" s="5">
        <f t="shared" si="68"/>
        <v>170001</v>
      </c>
      <c r="H564" s="41">
        <f t="shared" si="63"/>
        <v>170001</v>
      </c>
    </row>
    <row r="565" spans="1:10" outlineLevel="2">
      <c r="A565" s="7">
        <v>6600</v>
      </c>
      <c r="B565" s="4" t="s">
        <v>470</v>
      </c>
      <c r="C565" s="5">
        <v>40000</v>
      </c>
      <c r="D565" s="5">
        <f t="shared" si="68"/>
        <v>40000</v>
      </c>
      <c r="E565" s="5">
        <f t="shared" si="68"/>
        <v>40000</v>
      </c>
      <c r="H565" s="41">
        <f t="shared" si="63"/>
        <v>40000</v>
      </c>
    </row>
    <row r="566" spans="1:10" outlineLevel="2">
      <c r="A566" s="6">
        <v>6600</v>
      </c>
      <c r="B566" s="4" t="s">
        <v>471</v>
      </c>
      <c r="C566" s="5">
        <v>334125</v>
      </c>
      <c r="D566" s="5">
        <f t="shared" si="68"/>
        <v>334125</v>
      </c>
      <c r="E566" s="5">
        <f t="shared" si="68"/>
        <v>334125</v>
      </c>
      <c r="H566" s="41">
        <f t="shared" si="63"/>
        <v>334125</v>
      </c>
    </row>
    <row r="567" spans="1:10" outlineLevel="1">
      <c r="A567" s="183" t="s">
        <v>467</v>
      </c>
      <c r="B567" s="184"/>
      <c r="C567" s="31">
        <v>36357</v>
      </c>
      <c r="D567" s="31">
        <f>C567</f>
        <v>36357</v>
      </c>
      <c r="E567" s="31">
        <f>D567</f>
        <v>36357</v>
      </c>
      <c r="H567" s="41">
        <f t="shared" si="63"/>
        <v>36357</v>
      </c>
    </row>
    <row r="568" spans="1:10" outlineLevel="1">
      <c r="A568" s="183" t="s">
        <v>472</v>
      </c>
      <c r="B568" s="184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3" t="s">
        <v>473</v>
      </c>
      <c r="B569" s="184"/>
      <c r="C569" s="32">
        <f>SUM(C570:C575)</f>
        <v>2104912</v>
      </c>
      <c r="D569" s="32">
        <f>SUM(D570:D575)</f>
        <v>2104912</v>
      </c>
      <c r="E569" s="32">
        <f>SUM(E570:E575)</f>
        <v>2104912</v>
      </c>
      <c r="H569" s="41">
        <f t="shared" si="63"/>
        <v>2104912</v>
      </c>
    </row>
    <row r="570" spans="1:10" outlineLevel="2">
      <c r="A570" s="7">
        <v>6603</v>
      </c>
      <c r="B570" s="4" t="s">
        <v>474</v>
      </c>
      <c r="C570" s="5">
        <v>1157702</v>
      </c>
      <c r="D570" s="5">
        <f>C570</f>
        <v>1157702</v>
      </c>
      <c r="E570" s="5">
        <f>D570</f>
        <v>1157702</v>
      </c>
      <c r="H570" s="41">
        <f t="shared" si="63"/>
        <v>1157702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198862</v>
      </c>
      <c r="D572" s="5">
        <f t="shared" si="69"/>
        <v>198862</v>
      </c>
      <c r="E572" s="5">
        <f t="shared" si="69"/>
        <v>198862</v>
      </c>
      <c r="H572" s="41">
        <f t="shared" si="63"/>
        <v>198862</v>
      </c>
    </row>
    <row r="573" spans="1:10" outlineLevel="2">
      <c r="A573" s="7">
        <v>6603</v>
      </c>
      <c r="B573" s="4" t="s">
        <v>477</v>
      </c>
      <c r="C573" s="5">
        <v>536055</v>
      </c>
      <c r="D573" s="5">
        <f t="shared" si="69"/>
        <v>536055</v>
      </c>
      <c r="E573" s="5">
        <f t="shared" si="69"/>
        <v>536055</v>
      </c>
      <c r="H573" s="41">
        <f t="shared" si="63"/>
        <v>536055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212293</v>
      </c>
      <c r="D575" s="5">
        <f t="shared" si="69"/>
        <v>212293</v>
      </c>
      <c r="E575" s="5">
        <f t="shared" si="69"/>
        <v>212293</v>
      </c>
      <c r="H575" s="41">
        <f t="shared" si="63"/>
        <v>212293</v>
      </c>
    </row>
    <row r="576" spans="1:10" outlineLevel="1">
      <c r="A576" s="183" t="s">
        <v>480</v>
      </c>
      <c r="B576" s="184"/>
      <c r="C576" s="32">
        <v>56311</v>
      </c>
      <c r="D576" s="32">
        <f>C576</f>
        <v>56311</v>
      </c>
      <c r="E576" s="32">
        <f>D576</f>
        <v>56311</v>
      </c>
      <c r="H576" s="41">
        <f t="shared" si="63"/>
        <v>56311</v>
      </c>
    </row>
    <row r="577" spans="1:8" outlineLevel="1">
      <c r="A577" s="183" t="s">
        <v>481</v>
      </c>
      <c r="B577" s="184"/>
      <c r="C577" s="32">
        <f>SUM(C578:C580)</f>
        <v>192496</v>
      </c>
      <c r="D577" s="32">
        <f>SUM(D578:D580)</f>
        <v>192496</v>
      </c>
      <c r="E577" s="32">
        <f>SUM(E578:E580)</f>
        <v>192496</v>
      </c>
      <c r="H577" s="41">
        <f t="shared" si="63"/>
        <v>192496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192496</v>
      </c>
      <c r="D580" s="5">
        <f t="shared" si="70"/>
        <v>192496</v>
      </c>
      <c r="E580" s="5">
        <f t="shared" si="70"/>
        <v>192496</v>
      </c>
      <c r="H580" s="41">
        <f t="shared" si="71"/>
        <v>192496</v>
      </c>
    </row>
    <row r="581" spans="1:8" outlineLevel="1">
      <c r="A581" s="183" t="s">
        <v>485</v>
      </c>
      <c r="B581" s="184"/>
      <c r="C581" s="32">
        <f>SUM(C582:C583)</f>
        <v>3386847</v>
      </c>
      <c r="D581" s="32">
        <f>SUM(D582:D583)</f>
        <v>3386847</v>
      </c>
      <c r="E581" s="32">
        <f>SUM(E582:E583)</f>
        <v>3386847</v>
      </c>
      <c r="H581" s="41">
        <f t="shared" si="71"/>
        <v>3386847</v>
      </c>
    </row>
    <row r="582" spans="1:8" outlineLevel="2">
      <c r="A582" s="7">
        <v>6606</v>
      </c>
      <c r="B582" s="4" t="s">
        <v>486</v>
      </c>
      <c r="C582" s="5">
        <v>3309436</v>
      </c>
      <c r="D582" s="5">
        <f t="shared" ref="D582:E586" si="72">C582</f>
        <v>3309436</v>
      </c>
      <c r="E582" s="5">
        <f t="shared" si="72"/>
        <v>3309436</v>
      </c>
      <c r="H582" s="41">
        <f t="shared" si="71"/>
        <v>3309436</v>
      </c>
    </row>
    <row r="583" spans="1:8" outlineLevel="2">
      <c r="A583" s="7">
        <v>6606</v>
      </c>
      <c r="B583" s="4" t="s">
        <v>487</v>
      </c>
      <c r="C583" s="5">
        <v>77411</v>
      </c>
      <c r="D583" s="5">
        <f t="shared" si="72"/>
        <v>77411</v>
      </c>
      <c r="E583" s="5">
        <f t="shared" si="72"/>
        <v>77411</v>
      </c>
      <c r="H583" s="41">
        <f t="shared" si="71"/>
        <v>77411</v>
      </c>
    </row>
    <row r="584" spans="1:8" outlineLevel="1">
      <c r="A584" s="183" t="s">
        <v>488</v>
      </c>
      <c r="B584" s="184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3" t="s">
        <v>489</v>
      </c>
      <c r="B585" s="184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83" t="s">
        <v>490</v>
      </c>
      <c r="B586" s="184"/>
      <c r="C586" s="32">
        <v>24850</v>
      </c>
      <c r="D586" s="32">
        <f t="shared" si="72"/>
        <v>24850</v>
      </c>
      <c r="E586" s="32">
        <f t="shared" si="72"/>
        <v>24850</v>
      </c>
      <c r="H586" s="41">
        <f t="shared" si="71"/>
        <v>24850</v>
      </c>
    </row>
    <row r="587" spans="1:8" outlineLevel="1">
      <c r="A587" s="183" t="s">
        <v>491</v>
      </c>
      <c r="B587" s="184"/>
      <c r="C587" s="32">
        <f>SUM(C588:C591)</f>
        <v>1982606</v>
      </c>
      <c r="D587" s="32">
        <f>SUM(D588:D591)</f>
        <v>1982606</v>
      </c>
      <c r="E587" s="32">
        <f>SUM(E588:E591)</f>
        <v>1982606</v>
      </c>
      <c r="H587" s="41">
        <f t="shared" si="71"/>
        <v>1982606</v>
      </c>
    </row>
    <row r="588" spans="1:8" outlineLevel="2">
      <c r="A588" s="7">
        <v>6610</v>
      </c>
      <c r="B588" s="4" t="s">
        <v>492</v>
      </c>
      <c r="C588" s="5">
        <v>1095867</v>
      </c>
      <c r="D588" s="5">
        <f>C588</f>
        <v>1095867</v>
      </c>
      <c r="E588" s="5">
        <f>D588</f>
        <v>1095867</v>
      </c>
      <c r="H588" s="41">
        <f t="shared" si="71"/>
        <v>1095867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758210</v>
      </c>
      <c r="D590" s="5">
        <f t="shared" si="73"/>
        <v>758210</v>
      </c>
      <c r="E590" s="5">
        <f t="shared" si="73"/>
        <v>758210</v>
      </c>
      <c r="H590" s="41">
        <f t="shared" si="71"/>
        <v>758210</v>
      </c>
    </row>
    <row r="591" spans="1:8" outlineLevel="2">
      <c r="A591" s="7">
        <v>6610</v>
      </c>
      <c r="B591" s="4" t="s">
        <v>495</v>
      </c>
      <c r="C591" s="5">
        <v>128529</v>
      </c>
      <c r="D591" s="5">
        <f t="shared" si="73"/>
        <v>128529</v>
      </c>
      <c r="E591" s="5">
        <f t="shared" si="73"/>
        <v>128529</v>
      </c>
      <c r="H591" s="41">
        <f t="shared" si="71"/>
        <v>128529</v>
      </c>
    </row>
    <row r="592" spans="1:8" outlineLevel="1">
      <c r="A592" s="183" t="s">
        <v>498</v>
      </c>
      <c r="B592" s="184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83" t="s">
        <v>502</v>
      </c>
      <c r="B595" s="184"/>
      <c r="C595" s="32">
        <f>SUM(C596:C598)</f>
        <v>40000</v>
      </c>
      <c r="D595" s="32">
        <f>SUM(D596:D598)</f>
        <v>40000</v>
      </c>
      <c r="E595" s="32">
        <f>SUM(E596:E598)</f>
        <v>40000</v>
      </c>
      <c r="H595" s="41">
        <f t="shared" si="71"/>
        <v>40000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40000</v>
      </c>
      <c r="D598" s="5">
        <f t="shared" si="74"/>
        <v>40000</v>
      </c>
      <c r="E598" s="5">
        <f t="shared" si="74"/>
        <v>40000</v>
      </c>
      <c r="H598" s="41">
        <f t="shared" si="71"/>
        <v>40000</v>
      </c>
    </row>
    <row r="599" spans="1:8" outlineLevel="1">
      <c r="A599" s="183" t="s">
        <v>503</v>
      </c>
      <c r="B599" s="184"/>
      <c r="C599" s="32">
        <f>SUM(C600:C602)</f>
        <v>7530626</v>
      </c>
      <c r="D599" s="32">
        <f>SUM(D600:D602)</f>
        <v>7530626</v>
      </c>
      <c r="E599" s="32">
        <f>SUM(E600:E602)</f>
        <v>7530626</v>
      </c>
      <c r="H599" s="41">
        <f t="shared" si="71"/>
        <v>7530626</v>
      </c>
    </row>
    <row r="600" spans="1:8" outlineLevel="2">
      <c r="A600" s="7">
        <v>6613</v>
      </c>
      <c r="B600" s="4" t="s">
        <v>504</v>
      </c>
      <c r="C600" s="5">
        <v>211798</v>
      </c>
      <c r="D600" s="5">
        <f t="shared" ref="D600:E602" si="75">C600</f>
        <v>211798</v>
      </c>
      <c r="E600" s="5">
        <f t="shared" si="75"/>
        <v>211798</v>
      </c>
      <c r="H600" s="41">
        <f t="shared" si="71"/>
        <v>211798</v>
      </c>
    </row>
    <row r="601" spans="1:8" outlineLevel="2">
      <c r="A601" s="7">
        <v>6613</v>
      </c>
      <c r="B601" s="4" t="s">
        <v>505</v>
      </c>
      <c r="C601" s="5">
        <v>6667068</v>
      </c>
      <c r="D601" s="5">
        <f t="shared" si="75"/>
        <v>6667068</v>
      </c>
      <c r="E601" s="5">
        <f t="shared" si="75"/>
        <v>6667068</v>
      </c>
      <c r="H601" s="41">
        <f t="shared" si="71"/>
        <v>6667068</v>
      </c>
    </row>
    <row r="602" spans="1:8" outlineLevel="2">
      <c r="A602" s="7">
        <v>6613</v>
      </c>
      <c r="B602" s="4" t="s">
        <v>501</v>
      </c>
      <c r="C602" s="5">
        <v>651760</v>
      </c>
      <c r="D602" s="5">
        <f t="shared" si="75"/>
        <v>651760</v>
      </c>
      <c r="E602" s="5">
        <f t="shared" si="75"/>
        <v>651760</v>
      </c>
      <c r="H602" s="41">
        <f t="shared" si="71"/>
        <v>651760</v>
      </c>
    </row>
    <row r="603" spans="1:8" outlineLevel="1">
      <c r="A603" s="183" t="s">
        <v>506</v>
      </c>
      <c r="B603" s="184"/>
      <c r="C603" s="32">
        <f>SUM(C604:C609)</f>
        <v>484791</v>
      </c>
      <c r="D603" s="32">
        <f>SUM(D604:D609)</f>
        <v>484791</v>
      </c>
      <c r="E603" s="32">
        <f>SUM(E604:E609)</f>
        <v>484791</v>
      </c>
      <c r="H603" s="41">
        <f t="shared" si="71"/>
        <v>484791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70000</v>
      </c>
      <c r="D605" s="5">
        <f t="shared" ref="D605:E609" si="76">C605</f>
        <v>70000</v>
      </c>
      <c r="E605" s="5">
        <f t="shared" si="76"/>
        <v>70000</v>
      </c>
      <c r="H605" s="41">
        <f t="shared" si="71"/>
        <v>70000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150000</v>
      </c>
      <c r="D608" s="5">
        <f t="shared" si="76"/>
        <v>150000</v>
      </c>
      <c r="E608" s="5">
        <f t="shared" si="76"/>
        <v>150000</v>
      </c>
      <c r="H608" s="41">
        <f t="shared" si="71"/>
        <v>150000</v>
      </c>
    </row>
    <row r="609" spans="1:8" outlineLevel="2">
      <c r="A609" s="7">
        <v>6614</v>
      </c>
      <c r="B609" s="4" t="s">
        <v>512</v>
      </c>
      <c r="C609" s="5">
        <v>264791</v>
      </c>
      <c r="D609" s="5">
        <f t="shared" si="76"/>
        <v>264791</v>
      </c>
      <c r="E609" s="5">
        <f t="shared" si="76"/>
        <v>264791</v>
      </c>
      <c r="H609" s="41">
        <f t="shared" si="71"/>
        <v>264791</v>
      </c>
    </row>
    <row r="610" spans="1:8" outlineLevel="1">
      <c r="A610" s="183" t="s">
        <v>513</v>
      </c>
      <c r="B610" s="184"/>
      <c r="C610" s="32">
        <f>SUM(C611:C615)</f>
        <v>1070072</v>
      </c>
      <c r="D610" s="32">
        <f>SUM(D611:D615)</f>
        <v>1070072</v>
      </c>
      <c r="E610" s="32">
        <f>SUM(E611:E615)</f>
        <v>1070072</v>
      </c>
      <c r="H610" s="41">
        <f t="shared" si="71"/>
        <v>1070072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1070072</v>
      </c>
      <c r="D615" s="5">
        <f t="shared" si="77"/>
        <v>1070072</v>
      </c>
      <c r="E615" s="5">
        <f t="shared" si="77"/>
        <v>1070072</v>
      </c>
      <c r="H615" s="41">
        <f t="shared" si="71"/>
        <v>1070072</v>
      </c>
    </row>
    <row r="616" spans="1:8" outlineLevel="1">
      <c r="A616" s="183" t="s">
        <v>519</v>
      </c>
      <c r="B616" s="184"/>
      <c r="C616" s="32">
        <f>SUM(C617:C627)</f>
        <v>1607605</v>
      </c>
      <c r="D616" s="32">
        <f>SUM(D617:D627)</f>
        <v>1607605</v>
      </c>
      <c r="E616" s="32">
        <f>SUM(E617:E627)</f>
        <v>1607605</v>
      </c>
      <c r="H616" s="41">
        <f t="shared" si="71"/>
        <v>1607605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53380</v>
      </c>
      <c r="D619" s="5">
        <f t="shared" si="78"/>
        <v>53380</v>
      </c>
      <c r="E619" s="5">
        <f t="shared" si="78"/>
        <v>53380</v>
      </c>
      <c r="H619" s="41">
        <f t="shared" si="71"/>
        <v>53380</v>
      </c>
    </row>
    <row r="620" spans="1:8" outlineLevel="2">
      <c r="A620" s="7">
        <v>6616</v>
      </c>
      <c r="B620" s="4" t="s">
        <v>523</v>
      </c>
      <c r="C620" s="5">
        <v>153349</v>
      </c>
      <c r="D620" s="5">
        <f t="shared" si="78"/>
        <v>153349</v>
      </c>
      <c r="E620" s="5">
        <f t="shared" si="78"/>
        <v>153349</v>
      </c>
      <c r="H620" s="41">
        <f t="shared" si="71"/>
        <v>153349</v>
      </c>
    </row>
    <row r="621" spans="1:8" outlineLevel="2">
      <c r="A621" s="7">
        <v>6616</v>
      </c>
      <c r="B621" s="4" t="s">
        <v>524</v>
      </c>
      <c r="C621" s="5">
        <v>53642</v>
      </c>
      <c r="D621" s="5">
        <f t="shared" si="78"/>
        <v>53642</v>
      </c>
      <c r="E621" s="5">
        <f t="shared" si="78"/>
        <v>53642</v>
      </c>
      <c r="H621" s="41">
        <f t="shared" si="71"/>
        <v>53642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1250000</v>
      </c>
      <c r="D623" s="5">
        <f t="shared" si="78"/>
        <v>1250000</v>
      </c>
      <c r="E623" s="5">
        <f t="shared" si="78"/>
        <v>1250000</v>
      </c>
      <c r="H623" s="41">
        <f t="shared" si="71"/>
        <v>1250000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97234</v>
      </c>
      <c r="D627" s="5">
        <f t="shared" si="78"/>
        <v>97234</v>
      </c>
      <c r="E627" s="5">
        <f t="shared" si="78"/>
        <v>97234</v>
      </c>
      <c r="H627" s="41">
        <f t="shared" si="71"/>
        <v>97234</v>
      </c>
    </row>
    <row r="628" spans="1:10" outlineLevel="1">
      <c r="A628" s="183" t="s">
        <v>531</v>
      </c>
      <c r="B628" s="184"/>
      <c r="C628" s="32">
        <f>SUM(C629:C637)</f>
        <v>1643784</v>
      </c>
      <c r="D628" s="32">
        <f>SUM(D629:D637)</f>
        <v>1643784</v>
      </c>
      <c r="E628" s="32">
        <f>SUM(E629:E637)</f>
        <v>1643784</v>
      </c>
      <c r="H628" s="41">
        <f t="shared" si="71"/>
        <v>1643784</v>
      </c>
    </row>
    <row r="629" spans="1:10" outlineLevel="2">
      <c r="A629" s="7">
        <v>6617</v>
      </c>
      <c r="B629" s="4" t="s">
        <v>532</v>
      </c>
      <c r="C629" s="5">
        <v>16313</v>
      </c>
      <c r="D629" s="5">
        <f>C629</f>
        <v>16313</v>
      </c>
      <c r="E629" s="5">
        <f>D629</f>
        <v>16313</v>
      </c>
      <c r="H629" s="41">
        <f t="shared" si="71"/>
        <v>16313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148330</v>
      </c>
      <c r="D632" s="5">
        <f t="shared" si="79"/>
        <v>148330</v>
      </c>
      <c r="E632" s="5">
        <f t="shared" si="79"/>
        <v>148330</v>
      </c>
      <c r="H632" s="41">
        <f t="shared" si="71"/>
        <v>148330</v>
      </c>
    </row>
    <row r="633" spans="1:10" outlineLevel="2">
      <c r="A633" s="7">
        <v>6617</v>
      </c>
      <c r="B633" s="4" t="s">
        <v>536</v>
      </c>
      <c r="C633" s="5">
        <v>1108000</v>
      </c>
      <c r="D633" s="5">
        <f t="shared" si="79"/>
        <v>1108000</v>
      </c>
      <c r="E633" s="5">
        <f t="shared" si="79"/>
        <v>1108000</v>
      </c>
      <c r="H633" s="41">
        <f t="shared" si="71"/>
        <v>1108000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316085</v>
      </c>
      <c r="D635" s="5">
        <f t="shared" si="79"/>
        <v>316085</v>
      </c>
      <c r="E635" s="5">
        <f t="shared" si="79"/>
        <v>316085</v>
      </c>
      <c r="H635" s="41">
        <f t="shared" si="71"/>
        <v>316085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55056</v>
      </c>
      <c r="D637" s="5">
        <f t="shared" si="79"/>
        <v>55056</v>
      </c>
      <c r="E637" s="5">
        <f t="shared" si="79"/>
        <v>55056</v>
      </c>
      <c r="H637" s="41">
        <f t="shared" si="71"/>
        <v>55056</v>
      </c>
    </row>
    <row r="638" spans="1:10">
      <c r="A638" s="179" t="s">
        <v>541</v>
      </c>
      <c r="B638" s="180"/>
      <c r="C638" s="38">
        <f>C639+C640+C641</f>
        <v>50</v>
      </c>
      <c r="D638" s="38">
        <f>D639+D640+D641</f>
        <v>50</v>
      </c>
      <c r="E638" s="38">
        <f>E639+E640+E641</f>
        <v>50</v>
      </c>
      <c r="G638" s="39" t="s">
        <v>596</v>
      </c>
      <c r="H638" s="41">
        <f t="shared" si="71"/>
        <v>50</v>
      </c>
      <c r="I638" s="42"/>
      <c r="J638" s="40" t="b">
        <f>AND(H638=I638)</f>
        <v>0</v>
      </c>
    </row>
    <row r="639" spans="1:10" outlineLevel="1">
      <c r="A639" s="183" t="s">
        <v>542</v>
      </c>
      <c r="B639" s="184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3" t="s">
        <v>543</v>
      </c>
      <c r="B640" s="184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3" t="s">
        <v>544</v>
      </c>
      <c r="B641" s="184"/>
      <c r="C641" s="32">
        <v>50</v>
      </c>
      <c r="D641" s="32">
        <f t="shared" si="80"/>
        <v>50</v>
      </c>
      <c r="E641" s="32">
        <f t="shared" si="80"/>
        <v>50</v>
      </c>
      <c r="H641" s="41">
        <f t="shared" si="71"/>
        <v>50</v>
      </c>
    </row>
    <row r="642" spans="1:10">
      <c r="A642" s="179" t="s">
        <v>545</v>
      </c>
      <c r="B642" s="18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83" t="s">
        <v>546</v>
      </c>
      <c r="B643" s="184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3" t="s">
        <v>547</v>
      </c>
      <c r="B644" s="184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9" t="s">
        <v>548</v>
      </c>
      <c r="B645" s="18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3" t="s">
        <v>549</v>
      </c>
      <c r="B646" s="184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3" t="s">
        <v>550</v>
      </c>
      <c r="B651" s="184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3" t="s">
        <v>551</v>
      </c>
      <c r="B652" s="184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3" t="s">
        <v>552</v>
      </c>
      <c r="B653" s="184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3" t="s">
        <v>553</v>
      </c>
      <c r="B660" s="184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3" t="s">
        <v>554</v>
      </c>
      <c r="B661" s="184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3" t="s">
        <v>555</v>
      </c>
      <c r="B665" s="184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3" t="s">
        <v>556</v>
      </c>
      <c r="B668" s="184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3" t="s">
        <v>557</v>
      </c>
      <c r="B669" s="184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3" t="s">
        <v>558</v>
      </c>
      <c r="B670" s="184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3" t="s">
        <v>559</v>
      </c>
      <c r="B671" s="184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3" t="s">
        <v>560</v>
      </c>
      <c r="B676" s="184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3" t="s">
        <v>561</v>
      </c>
      <c r="B679" s="184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3" t="s">
        <v>562</v>
      </c>
      <c r="B683" s="184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3" t="s">
        <v>563</v>
      </c>
      <c r="B687" s="184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3" t="s">
        <v>564</v>
      </c>
      <c r="B694" s="184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3" t="s">
        <v>565</v>
      </c>
      <c r="B700" s="184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3" t="s">
        <v>566</v>
      </c>
      <c r="B712" s="184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3" t="s">
        <v>567</v>
      </c>
      <c r="B713" s="184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3" t="s">
        <v>568</v>
      </c>
      <c r="B714" s="184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3" t="s">
        <v>569</v>
      </c>
      <c r="B715" s="184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1" t="s">
        <v>570</v>
      </c>
      <c r="B716" s="182"/>
      <c r="C716" s="36">
        <f>C717</f>
        <v>3500000</v>
      </c>
      <c r="D716" s="36">
        <f>D717</f>
        <v>3500000</v>
      </c>
      <c r="E716" s="36">
        <f>E717</f>
        <v>3500000</v>
      </c>
      <c r="G716" s="39" t="s">
        <v>66</v>
      </c>
      <c r="H716" s="41">
        <f t="shared" si="92"/>
        <v>3500000</v>
      </c>
      <c r="I716" s="42"/>
      <c r="J716" s="40" t="b">
        <f>AND(H716=I716)</f>
        <v>0</v>
      </c>
    </row>
    <row r="717" spans="1:10">
      <c r="A717" s="179" t="s">
        <v>571</v>
      </c>
      <c r="B717" s="180"/>
      <c r="C717" s="33">
        <f>C718+C722</f>
        <v>3500000</v>
      </c>
      <c r="D717" s="33">
        <f>D718+D722</f>
        <v>3500000</v>
      </c>
      <c r="E717" s="33">
        <f>E718+E722</f>
        <v>3500000</v>
      </c>
      <c r="G717" s="39" t="s">
        <v>599</v>
      </c>
      <c r="H717" s="41">
        <f t="shared" si="92"/>
        <v>3500000</v>
      </c>
      <c r="I717" s="42"/>
      <c r="J717" s="40" t="b">
        <f>AND(H717=I717)</f>
        <v>0</v>
      </c>
    </row>
    <row r="718" spans="1:10" outlineLevel="1" collapsed="1">
      <c r="A718" s="177" t="s">
        <v>851</v>
      </c>
      <c r="B718" s="178"/>
      <c r="C718" s="31">
        <f>SUM(C719:C721)</f>
        <v>3500000</v>
      </c>
      <c r="D718" s="31">
        <f>SUM(D719:D721)</f>
        <v>3500000</v>
      </c>
      <c r="E718" s="31">
        <f>SUM(E719:E721)</f>
        <v>3500000</v>
      </c>
      <c r="H718" s="41">
        <f t="shared" si="92"/>
        <v>3500000</v>
      </c>
    </row>
    <row r="719" spans="1:10" ht="15" customHeight="1" outlineLevel="2">
      <c r="A719" s="6">
        <v>10950</v>
      </c>
      <c r="B719" s="4" t="s">
        <v>572</v>
      </c>
      <c r="C719" s="5">
        <v>2800000</v>
      </c>
      <c r="D719" s="5">
        <f>C719</f>
        <v>2800000</v>
      </c>
      <c r="E719" s="5">
        <f>D719</f>
        <v>2800000</v>
      </c>
      <c r="H719" s="41">
        <f t="shared" si="92"/>
        <v>2800000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700000</v>
      </c>
      <c r="D721" s="5">
        <f t="shared" si="94"/>
        <v>700000</v>
      </c>
      <c r="E721" s="5">
        <f t="shared" si="94"/>
        <v>700000</v>
      </c>
      <c r="H721" s="41">
        <f t="shared" si="92"/>
        <v>700000</v>
      </c>
    </row>
    <row r="722" spans="1:10" outlineLevel="1">
      <c r="A722" s="177" t="s">
        <v>850</v>
      </c>
      <c r="B722" s="17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9" t="s">
        <v>588</v>
      </c>
      <c r="B726" s="180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77" t="s">
        <v>849</v>
      </c>
      <c r="B727" s="17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77" t="s">
        <v>848</v>
      </c>
      <c r="B730" s="17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77" t="s">
        <v>846</v>
      </c>
      <c r="B733" s="17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7" t="s">
        <v>843</v>
      </c>
      <c r="B739" s="17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77" t="s">
        <v>842</v>
      </c>
      <c r="B741" s="17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>
        <v>0</v>
      </c>
      <c r="D742" s="5">
        <f>C742</f>
        <v>0</v>
      </c>
      <c r="E742" s="5">
        <f>D742</f>
        <v>0</v>
      </c>
    </row>
    <row r="743" spans="1:5" outlineLevel="1">
      <c r="A743" s="177" t="s">
        <v>841</v>
      </c>
      <c r="B743" s="17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>
        <v>0</v>
      </c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7" t="s">
        <v>836</v>
      </c>
      <c r="B750" s="17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>
        <v>0</v>
      </c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124">
        <v>0</v>
      </c>
      <c r="D754" s="5">
        <f t="shared" si="98"/>
        <v>0</v>
      </c>
      <c r="E754" s="5">
        <f t="shared" si="98"/>
        <v>0</v>
      </c>
    </row>
    <row r="755" spans="1:5" outlineLevel="1">
      <c r="A755" s="177" t="s">
        <v>834</v>
      </c>
      <c r="B755" s="17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>
        <v>0</v>
      </c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>
        <v>0</v>
      </c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77" t="s">
        <v>830</v>
      </c>
      <c r="B760" s="17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7" t="s">
        <v>828</v>
      </c>
      <c r="B765" s="17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77" t="s">
        <v>826</v>
      </c>
      <c r="B767" s="17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77" t="s">
        <v>823</v>
      </c>
      <c r="B771" s="17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>
        <v>0</v>
      </c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77" t="s">
        <v>817</v>
      </c>
      <c r="B777" s="17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78"/>
  <sheetViews>
    <sheetView rightToLeft="1" workbookViewId="0">
      <selection activeCell="B753" sqref="B753"/>
    </sheetView>
  </sheetViews>
  <sheetFormatPr baseColWidth="10" defaultColWidth="9.140625" defaultRowHeight="15"/>
  <cols>
    <col min="1" max="1" width="30.7109375" customWidth="1"/>
    <col min="2" max="2" width="110" customWidth="1"/>
    <col min="3" max="3" width="24.85546875" customWidth="1"/>
    <col min="4" max="4" width="37.5703125" customWidth="1"/>
    <col min="5" max="5" width="34.42578125" customWidth="1"/>
  </cols>
  <sheetData>
    <row r="1" spans="1:11" ht="18.75">
      <c r="A1" s="193" t="s">
        <v>30</v>
      </c>
      <c r="B1" s="193"/>
      <c r="C1" s="193"/>
      <c r="D1" s="158" t="s">
        <v>853</v>
      </c>
      <c r="E1" s="158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201" t="s">
        <v>60</v>
      </c>
      <c r="B2" s="201"/>
      <c r="C2" s="26">
        <f>C3+C67</f>
        <v>41950</v>
      </c>
      <c r="D2" s="26">
        <f>D3+D67</f>
        <v>41950</v>
      </c>
      <c r="E2" s="26">
        <f>E3+E67</f>
        <v>41950</v>
      </c>
      <c r="G2" s="39" t="s">
        <v>60</v>
      </c>
      <c r="H2" s="41"/>
      <c r="I2" s="42"/>
      <c r="J2" s="40" t="b">
        <f>AND(H2=I2)</f>
        <v>1</v>
      </c>
    </row>
    <row r="3" spans="1:11">
      <c r="A3" s="198" t="s">
        <v>578</v>
      </c>
      <c r="B3" s="198"/>
      <c r="C3" s="23">
        <f>C4+C11+C38+C61</f>
        <v>32392</v>
      </c>
      <c r="D3" s="23">
        <f>D4+D11+D38+D61</f>
        <v>32392</v>
      </c>
      <c r="E3" s="23">
        <f>E4+E11+E38+E61</f>
        <v>32392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94" t="s">
        <v>124</v>
      </c>
      <c r="B4" s="195"/>
      <c r="C4" s="21">
        <f>SUM(C5:C10)</f>
        <v>19370</v>
      </c>
      <c r="D4" s="21">
        <f>SUM(D5:D10)</f>
        <v>19370</v>
      </c>
      <c r="E4" s="21">
        <f>SUM(E5:E10)</f>
        <v>19370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1700</v>
      </c>
      <c r="D5" s="2">
        <f>C5</f>
        <v>1700</v>
      </c>
      <c r="E5" s="2">
        <f>D5</f>
        <v>1700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750</v>
      </c>
      <c r="D6" s="2">
        <f t="shared" ref="D6:E10" si="0">C6</f>
        <v>750</v>
      </c>
      <c r="E6" s="2">
        <f t="shared" si="0"/>
        <v>750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16500</v>
      </c>
      <c r="D7" s="2">
        <f t="shared" si="0"/>
        <v>16500</v>
      </c>
      <c r="E7" s="2">
        <f t="shared" si="0"/>
        <v>16500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>
        <v>400</v>
      </c>
      <c r="D9" s="2">
        <f t="shared" si="0"/>
        <v>400</v>
      </c>
      <c r="E9" s="2">
        <f t="shared" si="0"/>
        <v>400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20</v>
      </c>
      <c r="D10" s="2">
        <f t="shared" si="0"/>
        <v>20</v>
      </c>
      <c r="E10" s="2">
        <f t="shared" si="0"/>
        <v>20</v>
      </c>
      <c r="F10" s="17"/>
      <c r="G10" s="17"/>
      <c r="H10" s="17"/>
      <c r="I10" s="17"/>
      <c r="J10" s="17"/>
      <c r="K10" s="17"/>
    </row>
    <row r="11" spans="1:11" ht="21" customHeight="1">
      <c r="A11" s="194" t="s">
        <v>125</v>
      </c>
      <c r="B11" s="195"/>
      <c r="C11" s="21">
        <f>SUM(C12:C37)</f>
        <v>8555</v>
      </c>
      <c r="D11" s="21">
        <f>SUM(D12:D37)</f>
        <v>8555</v>
      </c>
      <c r="E11" s="21">
        <f>SUM(E12:E37)</f>
        <v>8555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530</v>
      </c>
      <c r="D12" s="2">
        <f>C12</f>
        <v>530</v>
      </c>
      <c r="E12" s="2">
        <f>D12</f>
        <v>530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>
        <v>400</v>
      </c>
      <c r="D18" s="2">
        <f t="shared" si="1"/>
        <v>400</v>
      </c>
      <c r="E18" s="2">
        <f t="shared" si="1"/>
        <v>400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>
        <v>1600</v>
      </c>
      <c r="D21" s="2">
        <f t="shared" si="1"/>
        <v>1600</v>
      </c>
      <c r="E21" s="2">
        <f t="shared" si="1"/>
        <v>1600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>
        <v>900</v>
      </c>
      <c r="D23" s="2">
        <f t="shared" si="1"/>
        <v>900</v>
      </c>
      <c r="E23" s="2">
        <f t="shared" si="1"/>
        <v>900</v>
      </c>
    </row>
    <row r="24" spans="1:5">
      <c r="A24" s="3">
        <v>2304</v>
      </c>
      <c r="B24" s="1" t="s">
        <v>136</v>
      </c>
      <c r="C24" s="2">
        <v>1700</v>
      </c>
      <c r="D24" s="2">
        <f t="shared" si="1"/>
        <v>1700</v>
      </c>
      <c r="E24" s="2">
        <f t="shared" si="1"/>
        <v>1700</v>
      </c>
    </row>
    <row r="25" spans="1:5">
      <c r="A25" s="3">
        <v>2305</v>
      </c>
      <c r="B25" s="1" t="s">
        <v>137</v>
      </c>
      <c r="C25" s="2">
        <v>13</v>
      </c>
      <c r="D25" s="2">
        <f t="shared" si="1"/>
        <v>13</v>
      </c>
      <c r="E25" s="2">
        <f t="shared" si="1"/>
        <v>13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>
        <v>110</v>
      </c>
      <c r="D28" s="2">
        <f t="shared" si="1"/>
        <v>110</v>
      </c>
      <c r="E28" s="2">
        <f t="shared" si="1"/>
        <v>110</v>
      </c>
    </row>
    <row r="29" spans="1:5">
      <c r="A29" s="3">
        <v>2401</v>
      </c>
      <c r="B29" s="1" t="s">
        <v>141</v>
      </c>
      <c r="C29" s="2">
        <v>202</v>
      </c>
      <c r="D29" s="2">
        <f t="shared" ref="D29:E37" si="2">C29</f>
        <v>202</v>
      </c>
      <c r="E29" s="2">
        <f t="shared" si="2"/>
        <v>202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>
        <v>700</v>
      </c>
      <c r="D32" s="2">
        <f t="shared" si="2"/>
        <v>700</v>
      </c>
      <c r="E32" s="2">
        <f t="shared" si="2"/>
        <v>700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>
        <v>1400</v>
      </c>
      <c r="D34" s="2">
        <f t="shared" si="2"/>
        <v>1400</v>
      </c>
      <c r="E34" s="2">
        <f t="shared" si="2"/>
        <v>1400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>
        <v>1000</v>
      </c>
      <c r="D36" s="2">
        <f t="shared" si="2"/>
        <v>1000</v>
      </c>
      <c r="E36" s="2">
        <f t="shared" si="2"/>
        <v>1000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94" t="s">
        <v>145</v>
      </c>
      <c r="B38" s="195"/>
      <c r="C38" s="21">
        <f>SUM(C39:C60)</f>
        <v>4017</v>
      </c>
      <c r="D38" s="21">
        <f>SUM(D39:D60)</f>
        <v>4017</v>
      </c>
      <c r="E38" s="21">
        <f>SUM(E39:E60)</f>
        <v>4017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380</v>
      </c>
      <c r="D39" s="2">
        <f>C39</f>
        <v>380</v>
      </c>
      <c r="E39" s="2">
        <f>D39</f>
        <v>380</v>
      </c>
    </row>
    <row r="40" spans="1:10">
      <c r="A40" s="20">
        <v>3102</v>
      </c>
      <c r="B40" s="20" t="s">
        <v>12</v>
      </c>
      <c r="C40" s="2">
        <v>130</v>
      </c>
      <c r="D40" s="2">
        <f t="shared" ref="D40:E55" si="3">C40</f>
        <v>130</v>
      </c>
      <c r="E40" s="2">
        <f t="shared" si="3"/>
        <v>130</v>
      </c>
    </row>
    <row r="41" spans="1:10">
      <c r="A41" s="20">
        <v>3103</v>
      </c>
      <c r="B41" s="20" t="s">
        <v>13</v>
      </c>
      <c r="C41" s="2">
        <v>330</v>
      </c>
      <c r="D41" s="2">
        <f t="shared" si="3"/>
        <v>330</v>
      </c>
      <c r="E41" s="2">
        <f t="shared" si="3"/>
        <v>330</v>
      </c>
    </row>
    <row r="42" spans="1:10">
      <c r="A42" s="20">
        <v>3199</v>
      </c>
      <c r="B42" s="20" t="s">
        <v>14</v>
      </c>
      <c r="C42" s="2">
        <v>27</v>
      </c>
      <c r="D42" s="2">
        <f t="shared" si="3"/>
        <v>27</v>
      </c>
      <c r="E42" s="2">
        <f t="shared" si="3"/>
        <v>27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>
        <v>60</v>
      </c>
      <c r="D45" s="2">
        <f t="shared" si="3"/>
        <v>60</v>
      </c>
      <c r="E45" s="2">
        <f t="shared" si="3"/>
        <v>60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300</v>
      </c>
      <c r="D48" s="2">
        <f t="shared" si="3"/>
        <v>300</v>
      </c>
      <c r="E48" s="2">
        <f t="shared" si="3"/>
        <v>300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>
        <v>60</v>
      </c>
      <c r="D51" s="2">
        <f t="shared" si="3"/>
        <v>60</v>
      </c>
      <c r="E51" s="2">
        <f t="shared" si="3"/>
        <v>60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>
        <v>600</v>
      </c>
      <c r="D54" s="2">
        <f t="shared" si="3"/>
        <v>600</v>
      </c>
      <c r="E54" s="2">
        <f t="shared" si="3"/>
        <v>600</v>
      </c>
    </row>
    <row r="55" spans="1:10">
      <c r="A55" s="20">
        <v>3303</v>
      </c>
      <c r="B55" s="20" t="s">
        <v>153</v>
      </c>
      <c r="C55" s="2">
        <v>1800</v>
      </c>
      <c r="D55" s="2">
        <f t="shared" si="3"/>
        <v>1800</v>
      </c>
      <c r="E55" s="2">
        <f t="shared" si="3"/>
        <v>1800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>
        <v>250</v>
      </c>
      <c r="D57" s="2">
        <f t="shared" si="4"/>
        <v>250</v>
      </c>
      <c r="E57" s="2">
        <f t="shared" si="4"/>
        <v>250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>
        <v>80</v>
      </c>
      <c r="D60" s="2">
        <f t="shared" si="4"/>
        <v>80</v>
      </c>
      <c r="E60" s="2">
        <f t="shared" si="4"/>
        <v>80</v>
      </c>
    </row>
    <row r="61" spans="1:10">
      <c r="A61" s="194" t="s">
        <v>158</v>
      </c>
      <c r="B61" s="195"/>
      <c r="C61" s="22">
        <f>SUM(C62:C66)</f>
        <v>450</v>
      </c>
      <c r="D61" s="22">
        <f>SUM(D62:D66)</f>
        <v>450</v>
      </c>
      <c r="E61" s="22">
        <f>SUM(E62:E66)</f>
        <v>450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>
        <v>450</v>
      </c>
      <c r="D65" s="2">
        <f t="shared" si="5"/>
        <v>450</v>
      </c>
      <c r="E65" s="2">
        <f t="shared" si="5"/>
        <v>450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98" t="s">
        <v>579</v>
      </c>
      <c r="B67" s="198"/>
      <c r="C67" s="25">
        <f>C97+C68</f>
        <v>9558</v>
      </c>
      <c r="D67" s="25">
        <f>D97+D68</f>
        <v>9558</v>
      </c>
      <c r="E67" s="25">
        <f>E97+E68</f>
        <v>9558</v>
      </c>
      <c r="G67" s="39" t="s">
        <v>59</v>
      </c>
      <c r="H67" s="41"/>
      <c r="I67" s="42"/>
      <c r="J67" s="40" t="b">
        <f>AND(H67=I67)</f>
        <v>1</v>
      </c>
    </row>
    <row r="68" spans="1:10">
      <c r="A68" s="194" t="s">
        <v>163</v>
      </c>
      <c r="B68" s="195"/>
      <c r="C68" s="21">
        <f>SUM(C69:C96)</f>
        <v>2318</v>
      </c>
      <c r="D68" s="21">
        <f>SUM(D69:D96)</f>
        <v>2318</v>
      </c>
      <c r="E68" s="21">
        <f>SUM(E69:E96)</f>
        <v>2318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>
        <v>15</v>
      </c>
      <c r="D72" s="2">
        <f t="shared" si="6"/>
        <v>15</v>
      </c>
      <c r="E72" s="2">
        <f t="shared" si="6"/>
        <v>15</v>
      </c>
    </row>
    <row r="73" spans="1:10">
      <c r="A73" s="3">
        <v>5103</v>
      </c>
      <c r="B73" s="2" t="s">
        <v>167</v>
      </c>
      <c r="C73" s="2">
        <v>5</v>
      </c>
      <c r="D73" s="2">
        <f t="shared" si="6"/>
        <v>5</v>
      </c>
      <c r="E73" s="2">
        <f t="shared" si="6"/>
        <v>5</v>
      </c>
    </row>
    <row r="74" spans="1:10">
      <c r="A74" s="3">
        <v>5104</v>
      </c>
      <c r="B74" s="2" t="s">
        <v>168</v>
      </c>
      <c r="C74" s="2">
        <v>135</v>
      </c>
      <c r="D74" s="2">
        <f t="shared" si="6"/>
        <v>135</v>
      </c>
      <c r="E74" s="2">
        <f t="shared" si="6"/>
        <v>135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>
        <v>1000</v>
      </c>
      <c r="D77" s="2">
        <f t="shared" si="6"/>
        <v>1000</v>
      </c>
      <c r="E77" s="2">
        <f t="shared" si="6"/>
        <v>1000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900</v>
      </c>
      <c r="D79" s="2">
        <f t="shared" si="6"/>
        <v>900</v>
      </c>
      <c r="E79" s="2">
        <f t="shared" si="6"/>
        <v>900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>
        <v>5</v>
      </c>
      <c r="D83" s="2">
        <f t="shared" si="6"/>
        <v>5</v>
      </c>
      <c r="E83" s="2">
        <f t="shared" si="6"/>
        <v>5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>
        <v>30</v>
      </c>
      <c r="D87" s="2">
        <f t="shared" si="7"/>
        <v>30</v>
      </c>
      <c r="E87" s="2">
        <f t="shared" si="7"/>
        <v>30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>
        <v>90</v>
      </c>
      <c r="D90" s="2">
        <f t="shared" si="7"/>
        <v>90</v>
      </c>
      <c r="E90" s="2">
        <f t="shared" si="7"/>
        <v>90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>
        <v>7</v>
      </c>
      <c r="D92" s="2">
        <f t="shared" si="7"/>
        <v>7</v>
      </c>
      <c r="E92" s="2">
        <f t="shared" si="7"/>
        <v>7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>
        <v>10</v>
      </c>
      <c r="D94" s="2">
        <f t="shared" si="7"/>
        <v>10</v>
      </c>
      <c r="E94" s="2">
        <f t="shared" si="7"/>
        <v>10</v>
      </c>
    </row>
    <row r="95" spans="1:11">
      <c r="A95" s="3">
        <v>5302</v>
      </c>
      <c r="B95" s="2" t="s">
        <v>24</v>
      </c>
      <c r="C95" s="2">
        <v>121</v>
      </c>
      <c r="D95" s="2">
        <f t="shared" si="7"/>
        <v>121</v>
      </c>
      <c r="E95" s="2">
        <f t="shared" si="7"/>
        <v>121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7240</v>
      </c>
      <c r="D97" s="21">
        <f>SUM(D98:D113)</f>
        <v>7240</v>
      </c>
      <c r="E97" s="21">
        <f>SUM(E98:E113)</f>
        <v>7240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6900</v>
      </c>
      <c r="D98" s="2">
        <f>C98</f>
        <v>6900</v>
      </c>
      <c r="E98" s="2">
        <f>D98</f>
        <v>6900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>
        <v>207.952</v>
      </c>
      <c r="D100" s="2">
        <f t="shared" si="8"/>
        <v>207.952</v>
      </c>
      <c r="E100" s="2">
        <f t="shared" si="8"/>
        <v>207.952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45</v>
      </c>
      <c r="D103" s="2">
        <f t="shared" si="8"/>
        <v>45</v>
      </c>
      <c r="E103" s="2">
        <f t="shared" si="8"/>
        <v>45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>
        <v>20</v>
      </c>
      <c r="D106" s="2">
        <f t="shared" si="8"/>
        <v>20</v>
      </c>
      <c r="E106" s="2">
        <f t="shared" si="8"/>
        <v>20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>
        <v>67.048000000000002</v>
      </c>
      <c r="D113" s="2">
        <f t="shared" si="8"/>
        <v>67.048000000000002</v>
      </c>
      <c r="E113" s="2">
        <f t="shared" si="8"/>
        <v>67.048000000000002</v>
      </c>
    </row>
    <row r="114" spans="1:10">
      <c r="A114" s="199" t="s">
        <v>62</v>
      </c>
      <c r="B114" s="200"/>
      <c r="C114" s="26">
        <f>C115+C152+C177</f>
        <v>23827</v>
      </c>
      <c r="D114" s="26">
        <f>D115+D152+D177</f>
        <v>23827</v>
      </c>
      <c r="E114" s="26">
        <f>E115+E152+E177</f>
        <v>23827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96" t="s">
        <v>580</v>
      </c>
      <c r="B115" s="197"/>
      <c r="C115" s="23">
        <f>C116+C135</f>
        <v>18025.530999999999</v>
      </c>
      <c r="D115" s="23">
        <f>D116+D135</f>
        <v>18025.530999999999</v>
      </c>
      <c r="E115" s="23">
        <f>E116+E135</f>
        <v>18025.530999999999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94" t="s">
        <v>195</v>
      </c>
      <c r="B116" s="195"/>
      <c r="C116" s="21">
        <f>C117+C120+C123+C126+C129+C132</f>
        <v>1525.153</v>
      </c>
      <c r="D116" s="21">
        <f>D117+D120+D123+D126+D129+D132</f>
        <v>1525.153</v>
      </c>
      <c r="E116" s="21">
        <f>E117+E120+E123+E126+E129+E132</f>
        <v>1525.153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1423.7429999999999</v>
      </c>
      <c r="D117" s="2">
        <f>D118+D119</f>
        <v>1423.7429999999999</v>
      </c>
      <c r="E117" s="2">
        <f>E118+E119</f>
        <v>1423.7429999999999</v>
      </c>
    </row>
    <row r="118" spans="1:10">
      <c r="A118" s="130"/>
      <c r="B118" s="129" t="s">
        <v>855</v>
      </c>
      <c r="C118" s="128">
        <v>835.74300000000005</v>
      </c>
      <c r="D118" s="128">
        <f>C118</f>
        <v>835.74300000000005</v>
      </c>
      <c r="E118" s="128">
        <f>D118</f>
        <v>835.74300000000005</v>
      </c>
    </row>
    <row r="119" spans="1:10">
      <c r="A119" s="130"/>
      <c r="B119" s="129" t="s">
        <v>860</v>
      </c>
      <c r="C119" s="128">
        <v>588</v>
      </c>
      <c r="D119" s="128">
        <f>C119</f>
        <v>588</v>
      </c>
      <c r="E119" s="128">
        <f>D119</f>
        <v>588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101.41</v>
      </c>
      <c r="D126" s="2">
        <f>D127+D128</f>
        <v>101.41</v>
      </c>
      <c r="E126" s="2">
        <f>E127+E128</f>
        <v>101.41</v>
      </c>
    </row>
    <row r="127" spans="1:10">
      <c r="A127" s="130"/>
      <c r="B127" s="129" t="s">
        <v>855</v>
      </c>
      <c r="C127" s="128">
        <v>101.41</v>
      </c>
      <c r="D127" s="128">
        <f>C127</f>
        <v>101.41</v>
      </c>
      <c r="E127" s="128">
        <f>D127</f>
        <v>101.41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94" t="s">
        <v>202</v>
      </c>
      <c r="B135" s="195"/>
      <c r="C135" s="21">
        <f>C136+C140+C143+C146+C149</f>
        <v>16500.378000000001</v>
      </c>
      <c r="D135" s="21">
        <f>D136+D140+D143+D146+D149</f>
        <v>16500.378000000001</v>
      </c>
      <c r="E135" s="21">
        <f>E136+E140+E143+E146+E149</f>
        <v>16500.378000000001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12791.108</v>
      </c>
      <c r="D136" s="2">
        <f>D137+D138+D139</f>
        <v>12791.108</v>
      </c>
      <c r="E136" s="2">
        <f>E137+E138+E139</f>
        <v>12791.108</v>
      </c>
    </row>
    <row r="137" spans="1:10">
      <c r="A137" s="130"/>
      <c r="B137" s="129" t="s">
        <v>855</v>
      </c>
      <c r="C137" s="128">
        <v>9724.3549999999996</v>
      </c>
      <c r="D137" s="128">
        <f>C137</f>
        <v>9724.3549999999996</v>
      </c>
      <c r="E137" s="128">
        <f>D137</f>
        <v>9724.3549999999996</v>
      </c>
    </row>
    <row r="138" spans="1:10">
      <c r="A138" s="130"/>
      <c r="B138" s="129" t="s">
        <v>862</v>
      </c>
      <c r="C138" s="128">
        <v>1840</v>
      </c>
      <c r="D138" s="128">
        <f t="shared" ref="D138:E139" si="9">C138</f>
        <v>1840</v>
      </c>
      <c r="E138" s="128">
        <f t="shared" si="9"/>
        <v>1840</v>
      </c>
    </row>
    <row r="139" spans="1:10">
      <c r="A139" s="130"/>
      <c r="B139" s="129" t="s">
        <v>861</v>
      </c>
      <c r="C139" s="128">
        <v>1226.7529999999999</v>
      </c>
      <c r="D139" s="128">
        <f t="shared" si="9"/>
        <v>1226.7529999999999</v>
      </c>
      <c r="E139" s="128">
        <f t="shared" si="9"/>
        <v>1226.7529999999999</v>
      </c>
    </row>
    <row r="140" spans="1:10">
      <c r="A140" s="3">
        <v>8002</v>
      </c>
      <c r="B140" s="1" t="s">
        <v>204</v>
      </c>
      <c r="C140" s="2">
        <f>C141+C142</f>
        <v>3709.27</v>
      </c>
      <c r="D140" s="2">
        <f>D141+D142</f>
        <v>3709.27</v>
      </c>
      <c r="E140" s="2">
        <f>E141+E142</f>
        <v>3709.27</v>
      </c>
    </row>
    <row r="141" spans="1:10">
      <c r="A141" s="130"/>
      <c r="B141" s="129" t="s">
        <v>855</v>
      </c>
      <c r="C141" s="128">
        <v>2309.27</v>
      </c>
      <c r="D141" s="128">
        <f>C141</f>
        <v>2309.27</v>
      </c>
      <c r="E141" s="128">
        <f>D141</f>
        <v>2309.27</v>
      </c>
    </row>
    <row r="142" spans="1:10">
      <c r="A142" s="130"/>
      <c r="B142" s="129" t="s">
        <v>860</v>
      </c>
      <c r="C142" s="128">
        <v>1400</v>
      </c>
      <c r="D142" s="128">
        <f>C142</f>
        <v>1400</v>
      </c>
      <c r="E142" s="128">
        <f>D142</f>
        <v>1400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96" t="s">
        <v>581</v>
      </c>
      <c r="B152" s="197"/>
      <c r="C152" s="23">
        <f>C153+C163+C170</f>
        <v>4242.5860000000002</v>
      </c>
      <c r="D152" s="23">
        <f>D153+D163+D170</f>
        <v>4242.5860000000002</v>
      </c>
      <c r="E152" s="23">
        <f>E153+E163+E170</f>
        <v>4242.5860000000002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94" t="s">
        <v>208</v>
      </c>
      <c r="B153" s="195"/>
      <c r="C153" s="21">
        <f>C154+C157+C160</f>
        <v>4242.5860000000002</v>
      </c>
      <c r="D153" s="21">
        <f>D154+D157+D160</f>
        <v>4242.5860000000002</v>
      </c>
      <c r="E153" s="21">
        <f>E154+E157+E160</f>
        <v>4242.5860000000002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4217.7359999999999</v>
      </c>
      <c r="D154" s="2">
        <f>D155+D156</f>
        <v>4217.7359999999999</v>
      </c>
      <c r="E154" s="2">
        <f>E155+E156</f>
        <v>4217.7359999999999</v>
      </c>
    </row>
    <row r="155" spans="1:10">
      <c r="A155" s="130"/>
      <c r="B155" s="129" t="s">
        <v>855</v>
      </c>
      <c r="C155" s="128">
        <v>1034.7360000000001</v>
      </c>
      <c r="D155" s="128">
        <f>C155</f>
        <v>1034.7360000000001</v>
      </c>
      <c r="E155" s="128">
        <f>D155</f>
        <v>1034.7360000000001</v>
      </c>
    </row>
    <row r="156" spans="1:10">
      <c r="A156" s="130"/>
      <c r="B156" s="129" t="s">
        <v>860</v>
      </c>
      <c r="C156" s="128">
        <v>3183</v>
      </c>
      <c r="D156" s="128">
        <f>C156</f>
        <v>3183</v>
      </c>
      <c r="E156" s="128">
        <f>D156</f>
        <v>3183</v>
      </c>
    </row>
    <row r="157" spans="1:10">
      <c r="A157" s="3">
        <v>9002</v>
      </c>
      <c r="B157" s="1" t="s">
        <v>210</v>
      </c>
      <c r="C157" s="2">
        <f>C158+C159</f>
        <v>24.85</v>
      </c>
      <c r="D157" s="2">
        <f>D158+D159</f>
        <v>24.85</v>
      </c>
      <c r="E157" s="2">
        <f>E158+E159</f>
        <v>24.85</v>
      </c>
    </row>
    <row r="158" spans="1:10">
      <c r="A158" s="130"/>
      <c r="B158" s="129" t="s">
        <v>855</v>
      </c>
      <c r="C158" s="128">
        <v>24.85</v>
      </c>
      <c r="D158" s="128">
        <f>C158</f>
        <v>24.85</v>
      </c>
      <c r="E158" s="128">
        <f>D158</f>
        <v>24.85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94" t="s">
        <v>212</v>
      </c>
      <c r="B163" s="195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94" t="s">
        <v>214</v>
      </c>
      <c r="B170" s="195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96" t="s">
        <v>582</v>
      </c>
      <c r="B177" s="197"/>
      <c r="C177" s="27">
        <f>C178</f>
        <v>1558.883</v>
      </c>
      <c r="D177" s="27">
        <f>D178</f>
        <v>1558.883</v>
      </c>
      <c r="E177" s="27">
        <f>E178</f>
        <v>1558.883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94" t="s">
        <v>217</v>
      </c>
      <c r="B178" s="195"/>
      <c r="C178" s="21">
        <f>C179+C184+C188+C197+C200+C203+C215+C222+C228+C235+C238+C243+C250</f>
        <v>1558.883</v>
      </c>
      <c r="D178" s="21">
        <f>D179+D184+D188+D197+D200+D203+D215+D222+D228+D235+D238+D243+D250</f>
        <v>1558.883</v>
      </c>
      <c r="E178" s="21">
        <f>E179+E184+E188+E197+E200+E203+E215+E222+E228+E235+E238+E243+E250</f>
        <v>1558.883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91" t="s">
        <v>849</v>
      </c>
      <c r="B179" s="192"/>
      <c r="C179" s="2">
        <f>C180+C182</f>
        <v>5.0000000000000001E-3</v>
      </c>
      <c r="D179" s="2">
        <f>D180+D182</f>
        <v>5.0000000000000001E-3</v>
      </c>
      <c r="E179" s="2">
        <f>E180+E182</f>
        <v>5.0000000000000001E-3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>
        <f>C183</f>
        <v>5.0000000000000001E-3</v>
      </c>
      <c r="D182" s="128">
        <f>D183</f>
        <v>5.0000000000000001E-3</v>
      </c>
      <c r="E182" s="128">
        <f>E183</f>
        <v>5.0000000000000001E-3</v>
      </c>
    </row>
    <row r="183" spans="1:10">
      <c r="A183" s="90"/>
      <c r="B183" s="89" t="s">
        <v>855</v>
      </c>
      <c r="C183" s="127">
        <v>5.0000000000000001E-3</v>
      </c>
      <c r="D183" s="127">
        <f>C183</f>
        <v>5.0000000000000001E-3</v>
      </c>
      <c r="E183" s="127">
        <f>D183</f>
        <v>5.0000000000000001E-3</v>
      </c>
    </row>
    <row r="184" spans="1:10">
      <c r="A184" s="191" t="s">
        <v>848</v>
      </c>
      <c r="B184" s="192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91" t="s">
        <v>846</v>
      </c>
      <c r="B188" s="192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91" t="s">
        <v>843</v>
      </c>
      <c r="B197" s="192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91" t="s">
        <v>842</v>
      </c>
      <c r="B200" s="192"/>
      <c r="C200" s="2">
        <f>SUM(C201)</f>
        <v>120.459</v>
      </c>
      <c r="D200" s="2">
        <f>SUM(D201)</f>
        <v>120.459</v>
      </c>
      <c r="E200" s="2">
        <f>SUM(E201)</f>
        <v>120.459</v>
      </c>
    </row>
    <row r="201" spans="1:5">
      <c r="A201" s="130">
        <v>3</v>
      </c>
      <c r="B201" s="129" t="s">
        <v>857</v>
      </c>
      <c r="C201" s="128">
        <f>C202</f>
        <v>120.459</v>
      </c>
      <c r="D201" s="128">
        <f>D202</f>
        <v>120.459</v>
      </c>
      <c r="E201" s="128">
        <f>E202</f>
        <v>120.459</v>
      </c>
    </row>
    <row r="202" spans="1:5">
      <c r="A202" s="90"/>
      <c r="B202" s="89" t="s">
        <v>855</v>
      </c>
      <c r="C202" s="127">
        <v>120.459</v>
      </c>
      <c r="D202" s="127">
        <f>C202</f>
        <v>120.459</v>
      </c>
      <c r="E202" s="127">
        <f>D202</f>
        <v>120.459</v>
      </c>
    </row>
    <row r="203" spans="1:5">
      <c r="A203" s="191" t="s">
        <v>841</v>
      </c>
      <c r="B203" s="192"/>
      <c r="C203" s="2">
        <f>C204+C211+C213+C207</f>
        <v>35.247999999999998</v>
      </c>
      <c r="D203" s="2">
        <f>D204+D211+D213+D207</f>
        <v>35.247999999999998</v>
      </c>
      <c r="E203" s="2">
        <f>E204+E211+E213+E207</f>
        <v>35.247999999999998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35.247999999999998</v>
      </c>
      <c r="D207" s="128">
        <f>D209+D208+D210</f>
        <v>35.247999999999998</v>
      </c>
      <c r="E207" s="128">
        <f>E209+E208+E210</f>
        <v>35.247999999999998</v>
      </c>
    </row>
    <row r="208" spans="1:5">
      <c r="A208" s="90"/>
      <c r="B208" s="89" t="s">
        <v>855</v>
      </c>
      <c r="C208" s="127">
        <v>35.247999999999998</v>
      </c>
      <c r="D208" s="127">
        <f t="shared" ref="D208:E210" si="12">C208</f>
        <v>35.247999999999998</v>
      </c>
      <c r="E208" s="127">
        <f t="shared" si="12"/>
        <v>35.247999999999998</v>
      </c>
    </row>
    <row r="209" spans="1:11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91" t="s">
        <v>836</v>
      </c>
      <c r="B215" s="192"/>
      <c r="C215" s="2">
        <f>C220++C216</f>
        <v>727.89400000000001</v>
      </c>
      <c r="D215" s="2">
        <f>D220++D216</f>
        <v>727.89400000000001</v>
      </c>
      <c r="E215" s="2">
        <f>E220++E216</f>
        <v>727.89400000000001</v>
      </c>
    </row>
    <row r="216" spans="1:11">
      <c r="A216" s="130">
        <v>2</v>
      </c>
      <c r="B216" s="129" t="s">
        <v>856</v>
      </c>
      <c r="C216" s="128">
        <f>C219+C218+C217</f>
        <v>727.89400000000001</v>
      </c>
      <c r="D216" s="128">
        <f>D219+D218+D217</f>
        <v>727.89400000000001</v>
      </c>
      <c r="E216" s="128">
        <f>E219+E218+E217</f>
        <v>727.89400000000001</v>
      </c>
    </row>
    <row r="217" spans="1:11">
      <c r="A217" s="90"/>
      <c r="B217" s="89" t="s">
        <v>855</v>
      </c>
      <c r="C217" s="127">
        <v>727.89400000000001</v>
      </c>
      <c r="D217" s="127">
        <f t="shared" ref="D217:E219" si="13">C217</f>
        <v>727.89400000000001</v>
      </c>
      <c r="E217" s="127">
        <f t="shared" si="13"/>
        <v>727.89400000000001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91" t="s">
        <v>834</v>
      </c>
      <c r="B222" s="192"/>
      <c r="C222" s="2">
        <f>C223</f>
        <v>23.834</v>
      </c>
      <c r="D222" s="2">
        <f>D223</f>
        <v>23.834</v>
      </c>
      <c r="E222" s="2">
        <f>E223</f>
        <v>23.834</v>
      </c>
    </row>
    <row r="223" spans="1:11">
      <c r="A223" s="130">
        <v>2</v>
      </c>
      <c r="B223" s="129" t="s">
        <v>856</v>
      </c>
      <c r="C223" s="128">
        <f>C225+C226+C227+C224</f>
        <v>23.834</v>
      </c>
      <c r="D223" s="128">
        <f>D225+D226+D227+D224</f>
        <v>23.834</v>
      </c>
      <c r="E223" s="128">
        <f>E225+E226+E227+E224</f>
        <v>23.834</v>
      </c>
    </row>
    <row r="224" spans="1:11">
      <c r="A224" s="90"/>
      <c r="B224" s="89" t="s">
        <v>855</v>
      </c>
      <c r="C224" s="127">
        <v>23.834</v>
      </c>
      <c r="D224" s="127">
        <f>C224</f>
        <v>23.834</v>
      </c>
      <c r="E224" s="127">
        <f>D224</f>
        <v>23.834</v>
      </c>
    </row>
    <row r="225" spans="1:5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91" t="s">
        <v>830</v>
      </c>
      <c r="B228" s="192"/>
      <c r="C228" s="2">
        <f>C229+C233</f>
        <v>359.435</v>
      </c>
      <c r="D228" s="2">
        <f>D229+D233</f>
        <v>359.435</v>
      </c>
      <c r="E228" s="2">
        <f>E229+E233</f>
        <v>359.435</v>
      </c>
    </row>
    <row r="229" spans="1:5">
      <c r="A229" s="130">
        <v>2</v>
      </c>
      <c r="B229" s="129" t="s">
        <v>856</v>
      </c>
      <c r="C229" s="128">
        <f>C231+C232+C230</f>
        <v>359.435</v>
      </c>
      <c r="D229" s="128">
        <f>D231+D232+D230</f>
        <v>359.435</v>
      </c>
      <c r="E229" s="128">
        <f>E231+E232+E230</f>
        <v>359.435</v>
      </c>
    </row>
    <row r="230" spans="1:5">
      <c r="A230" s="90"/>
      <c r="B230" s="89" t="s">
        <v>855</v>
      </c>
      <c r="C230" s="127">
        <v>359.435</v>
      </c>
      <c r="D230" s="127">
        <f>C230</f>
        <v>359.435</v>
      </c>
      <c r="E230" s="127">
        <f>D230</f>
        <v>359.435</v>
      </c>
    </row>
    <row r="231" spans="1:5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91" t="s">
        <v>828</v>
      </c>
      <c r="B235" s="192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91" t="s">
        <v>826</v>
      </c>
      <c r="B238" s="192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91" t="s">
        <v>823</v>
      </c>
      <c r="B243" s="192"/>
      <c r="C243" s="2">
        <f>C244</f>
        <v>275.971</v>
      </c>
      <c r="D243" s="2">
        <f>D244</f>
        <v>275.971</v>
      </c>
      <c r="E243" s="2">
        <f>E244</f>
        <v>275.971</v>
      </c>
    </row>
    <row r="244" spans="1:10">
      <c r="A244" s="130">
        <v>2</v>
      </c>
      <c r="B244" s="129" t="s">
        <v>856</v>
      </c>
      <c r="C244" s="128">
        <f>C246+C247+C248+C249+C245</f>
        <v>275.971</v>
      </c>
      <c r="D244" s="128">
        <f>D246+D247+D248+D249+D245</f>
        <v>275.971</v>
      </c>
      <c r="E244" s="128">
        <f>E246+E247+E248+E249+E245</f>
        <v>275.971</v>
      </c>
    </row>
    <row r="245" spans="1:10">
      <c r="A245" s="90"/>
      <c r="B245" s="89" t="s">
        <v>855</v>
      </c>
      <c r="C245" s="127">
        <v>275.971</v>
      </c>
      <c r="D245" s="127">
        <f>C245</f>
        <v>275.971</v>
      </c>
      <c r="E245" s="127">
        <f>D245</f>
        <v>275.971</v>
      </c>
    </row>
    <row r="246" spans="1:10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91" t="s">
        <v>817</v>
      </c>
      <c r="B250" s="192"/>
      <c r="C250" s="2">
        <f>C251+C252</f>
        <v>16.036999999999999</v>
      </c>
      <c r="D250" s="2">
        <f>D251+D252</f>
        <v>16.036999999999999</v>
      </c>
      <c r="E250" s="2">
        <f>E251+E252</f>
        <v>16.036999999999999</v>
      </c>
    </row>
    <row r="251" spans="1:10">
      <c r="A251" s="90"/>
      <c r="B251" s="89" t="s">
        <v>855</v>
      </c>
      <c r="C251" s="127">
        <v>16.036999999999999</v>
      </c>
      <c r="D251" s="127">
        <f>C251</f>
        <v>16.036999999999999</v>
      </c>
      <c r="E251" s="127">
        <f>D251</f>
        <v>16.036999999999999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93" t="s">
        <v>67</v>
      </c>
      <c r="B256" s="193"/>
      <c r="C256" s="193"/>
      <c r="D256" s="158" t="s">
        <v>853</v>
      </c>
      <c r="E256" s="158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5" t="s">
        <v>60</v>
      </c>
      <c r="B257" s="186"/>
      <c r="C257" s="37">
        <f>C258+C550</f>
        <v>37500</v>
      </c>
      <c r="D257" s="37">
        <f>D258+D550</f>
        <v>12628.410999999998</v>
      </c>
      <c r="E257" s="37">
        <f>E258+E550</f>
        <v>12628.410999999998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C259+C339+C483+C547</f>
        <v>35773</v>
      </c>
      <c r="D258" s="36">
        <f>D259+D339+D483+D547</f>
        <v>10901.410999999998</v>
      </c>
      <c r="E258" s="36">
        <f>E259+E339+E483+E547</f>
        <v>10901.410999999998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9" t="s">
        <v>267</v>
      </c>
      <c r="B259" s="180"/>
      <c r="C259" s="33">
        <f>C260+C263+C314</f>
        <v>22336.5</v>
      </c>
      <c r="D259" s="33">
        <f>D260+D263+D314</f>
        <v>6364.3689999999997</v>
      </c>
      <c r="E259" s="33">
        <f>E260+E263+E314</f>
        <v>6364.3689999999997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83" t="s">
        <v>268</v>
      </c>
      <c r="B260" s="184"/>
      <c r="C260" s="32">
        <f>SUM(C261:C262)</f>
        <v>41</v>
      </c>
      <c r="D260" s="32">
        <f>SUM(D261:D262)</f>
        <v>41</v>
      </c>
      <c r="E260" s="32">
        <f>SUM(E261:E262)</f>
        <v>41</v>
      </c>
    </row>
    <row r="261" spans="1:10">
      <c r="A261" s="7">
        <v>1100</v>
      </c>
      <c r="B261" s="4" t="s">
        <v>32</v>
      </c>
      <c r="C261" s="5">
        <v>35</v>
      </c>
      <c r="D261" s="5">
        <f>C261</f>
        <v>35</v>
      </c>
      <c r="E261" s="5">
        <f>D261</f>
        <v>35</v>
      </c>
    </row>
    <row r="262" spans="1:10">
      <c r="A262" s="6">
        <v>1100</v>
      </c>
      <c r="B262" s="4" t="s">
        <v>33</v>
      </c>
      <c r="C262" s="5">
        <v>6</v>
      </c>
      <c r="D262" s="5">
        <f>C262</f>
        <v>6</v>
      </c>
      <c r="E262" s="5">
        <f>D262</f>
        <v>6</v>
      </c>
    </row>
    <row r="263" spans="1:10">
      <c r="A263" s="183" t="s">
        <v>269</v>
      </c>
      <c r="B263" s="184"/>
      <c r="C263" s="32">
        <f>C264+C265+C289+C296+C298+C302+C305+C308+C313</f>
        <v>22239.851999999999</v>
      </c>
      <c r="D263" s="32">
        <f>D264+D265+D289+D296+D298+D302+D305+D308+D313</f>
        <v>6315.5389999999998</v>
      </c>
      <c r="E263" s="32">
        <f>E264+E265+E289+E296+E298+E302+E305+E308+E313</f>
        <v>6315.5389999999998</v>
      </c>
    </row>
    <row r="264" spans="1:10">
      <c r="A264" s="6">
        <v>1101</v>
      </c>
      <c r="B264" s="4" t="s">
        <v>34</v>
      </c>
      <c r="C264" s="5">
        <v>6310.5389999999998</v>
      </c>
      <c r="D264" s="5">
        <f>C264</f>
        <v>6310.5389999999998</v>
      </c>
      <c r="E264" s="5">
        <f>D264</f>
        <v>6310.5389999999998</v>
      </c>
    </row>
    <row r="265" spans="1:10">
      <c r="A265" s="6">
        <v>1101</v>
      </c>
      <c r="B265" s="4" t="s">
        <v>35</v>
      </c>
      <c r="C265" s="5">
        <v>11296.944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v>219.73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v>20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644.28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v>340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187.374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3215.9850000000001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5</v>
      </c>
      <c r="D313" s="5">
        <f>C313</f>
        <v>5</v>
      </c>
      <c r="E313" s="5">
        <f>D313</f>
        <v>5</v>
      </c>
    </row>
    <row r="314" spans="1:5">
      <c r="A314" s="183" t="s">
        <v>601</v>
      </c>
      <c r="B314" s="184"/>
      <c r="C314" s="32">
        <f>C315+C325+C331+C336+C337+C338+C328</f>
        <v>55.647999999999996</v>
      </c>
      <c r="D314" s="32">
        <f>D315+D325+D331+D336+D337+D338+D328</f>
        <v>7.83</v>
      </c>
      <c r="E314" s="32">
        <f>E315+E325+E331+E336+E337+E338+E328</f>
        <v>7.83</v>
      </c>
    </row>
    <row r="315" spans="1:5">
      <c r="A315" s="6">
        <v>1102</v>
      </c>
      <c r="B315" s="4" t="s">
        <v>65</v>
      </c>
      <c r="C315" s="5">
        <v>17.954000000000001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v>27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v>2.8639999999999999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6</v>
      </c>
      <c r="D336" s="5">
        <f>C336</f>
        <v>6</v>
      </c>
      <c r="E336" s="5">
        <f>D336</f>
        <v>6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1.83</v>
      </c>
      <c r="D338" s="5">
        <f t="shared" si="25"/>
        <v>1.83</v>
      </c>
      <c r="E338" s="5">
        <f t="shared" si="25"/>
        <v>1.83</v>
      </c>
    </row>
    <row r="339" spans="1:10">
      <c r="A339" s="179" t="s">
        <v>270</v>
      </c>
      <c r="B339" s="180"/>
      <c r="C339" s="33">
        <v>11126.5</v>
      </c>
      <c r="D339" s="33">
        <f>D340+D444+D482</f>
        <v>2946</v>
      </c>
      <c r="E339" s="33">
        <f>E340+E444+E482</f>
        <v>2946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83" t="s">
        <v>271</v>
      </c>
      <c r="B340" s="184"/>
      <c r="C340" s="32">
        <f>C341+C342+C343+C344+C347+C348+C353+C356+C357+C362+C367+BG290668+C371+C372+C373+C376+C377+C378+C382+C388+C391+C392+C395+C398+C399+C404+C407+C408+C409+C412+C415+C416+C419+C420+C421+C422+C429+C443</f>
        <v>8478.5</v>
      </c>
      <c r="D340" s="32">
        <f>D341+D342+D343+D344+D347+D348+D353+D356+D357+D362+D367+BH290668+D371+D372+D373+D376+D377+D378+D382+D388+D391+D392+D395+D398+D399+D404+D407+D408+D409+D412+D415+D416+D419+D420+D421+D422+D429+D443</f>
        <v>2686</v>
      </c>
      <c r="E340" s="32">
        <f>E341+E342+E343+E344+E347+E348+E353+E356+E357+E362+E367+BI290668+E371+E372+E373+E376+E377+E378+E382+E388+E391+E392+E395+E398+E399+E404+E407+E408+E409+E412+E415+E416+E419+E420+E421+E422+E429+E443</f>
        <v>2686</v>
      </c>
    </row>
    <row r="341" spans="1:10">
      <c r="A341" s="6">
        <v>2201</v>
      </c>
      <c r="B341" s="34" t="s">
        <v>272</v>
      </c>
      <c r="C341" s="5">
        <v>90</v>
      </c>
      <c r="D341" s="5">
        <f>C341</f>
        <v>90</v>
      </c>
      <c r="E341" s="5">
        <f>D341</f>
        <v>90</v>
      </c>
    </row>
    <row r="342" spans="1:10">
      <c r="A342" s="6">
        <v>2201</v>
      </c>
      <c r="B342" s="4" t="s">
        <v>40</v>
      </c>
      <c r="C342" s="5">
        <v>300</v>
      </c>
      <c r="D342" s="5">
        <f t="shared" ref="D342:E343" si="26">C342</f>
        <v>300</v>
      </c>
      <c r="E342" s="5">
        <f t="shared" si="26"/>
        <v>300</v>
      </c>
    </row>
    <row r="343" spans="1:10">
      <c r="A343" s="6">
        <v>2201</v>
      </c>
      <c r="B343" s="4" t="s">
        <v>41</v>
      </c>
      <c r="C343" s="5">
        <v>1900</v>
      </c>
      <c r="D343" s="5">
        <f t="shared" si="26"/>
        <v>1900</v>
      </c>
      <c r="E343" s="5">
        <f t="shared" si="26"/>
        <v>1900</v>
      </c>
    </row>
    <row r="344" spans="1:10">
      <c r="A344" s="6">
        <v>2201</v>
      </c>
      <c r="B344" s="4" t="s">
        <v>273</v>
      </c>
      <c r="C344" s="5">
        <v>200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40</v>
      </c>
      <c r="D347" s="5">
        <f t="shared" si="27"/>
        <v>40</v>
      </c>
      <c r="E347" s="5">
        <f t="shared" si="27"/>
        <v>40</v>
      </c>
    </row>
    <row r="348" spans="1:10">
      <c r="A348" s="6">
        <v>2201</v>
      </c>
      <c r="B348" s="4" t="s">
        <v>277</v>
      </c>
      <c r="C348" s="5">
        <v>1200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v>8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10</v>
      </c>
      <c r="D356" s="5">
        <f t="shared" si="29"/>
        <v>10</v>
      </c>
      <c r="E356" s="5">
        <f t="shared" si="29"/>
        <v>10</v>
      </c>
    </row>
    <row r="357" spans="1:5">
      <c r="A357" s="6">
        <v>2201</v>
      </c>
      <c r="B357" s="4" t="s">
        <v>285</v>
      </c>
      <c r="C357" s="5">
        <v>157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v>1035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40</v>
      </c>
      <c r="D367" s="5">
        <f>C367</f>
        <v>40</v>
      </c>
      <c r="E367" s="5">
        <f>D367</f>
        <v>40</v>
      </c>
    </row>
    <row r="368" spans="1:5">
      <c r="A368" s="6">
        <v>2201</v>
      </c>
      <c r="B368" s="4" t="s">
        <v>295</v>
      </c>
      <c r="C368" s="5">
        <v>1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40</v>
      </c>
      <c r="D371" s="5">
        <f t="shared" si="32"/>
        <v>40</v>
      </c>
      <c r="E371" s="5">
        <f t="shared" si="32"/>
        <v>40</v>
      </c>
    </row>
    <row r="372" spans="1:5">
      <c r="A372" s="6">
        <v>2201</v>
      </c>
      <c r="B372" s="4" t="s">
        <v>45</v>
      </c>
      <c r="C372" s="5">
        <v>150</v>
      </c>
      <c r="D372" s="5">
        <f t="shared" si="32"/>
        <v>150</v>
      </c>
      <c r="E372" s="5">
        <f t="shared" si="32"/>
        <v>150</v>
      </c>
    </row>
    <row r="373" spans="1:5">
      <c r="A373" s="6">
        <v>2201</v>
      </c>
      <c r="B373" s="4" t="s">
        <v>298</v>
      </c>
      <c r="C373" s="5">
        <v>2.5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25</v>
      </c>
      <c r="D376" s="5">
        <f t="shared" si="33"/>
        <v>25</v>
      </c>
      <c r="E376" s="5">
        <f t="shared" si="33"/>
        <v>25</v>
      </c>
    </row>
    <row r="377" spans="1:5">
      <c r="A377" s="6">
        <v>2201</v>
      </c>
      <c r="B377" s="4" t="s">
        <v>302</v>
      </c>
      <c r="C377" s="5">
        <v>20</v>
      </c>
      <c r="D377" s="5">
        <f t="shared" si="33"/>
        <v>20</v>
      </c>
      <c r="E377" s="5">
        <f t="shared" si="33"/>
        <v>20</v>
      </c>
    </row>
    <row r="378" spans="1:5">
      <c r="A378" s="6">
        <v>2201</v>
      </c>
      <c r="B378" s="4" t="s">
        <v>303</v>
      </c>
      <c r="C378" s="5">
        <v>60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v>36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v>40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15</v>
      </c>
      <c r="D391" s="5">
        <f t="shared" si="36"/>
        <v>15</v>
      </c>
      <c r="E391" s="5">
        <f t="shared" si="36"/>
        <v>15</v>
      </c>
    </row>
    <row r="392" spans="1:5">
      <c r="A392" s="6">
        <v>2201</v>
      </c>
      <c r="B392" s="4" t="s">
        <v>312</v>
      </c>
      <c r="C392" s="5">
        <v>320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v>3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10</v>
      </c>
      <c r="D398" s="5">
        <f t="shared" si="37"/>
        <v>10</v>
      </c>
      <c r="E398" s="5">
        <f t="shared" si="37"/>
        <v>10</v>
      </c>
    </row>
    <row r="399" spans="1:5">
      <c r="A399" s="6">
        <v>2201</v>
      </c>
      <c r="B399" s="4" t="s">
        <v>116</v>
      </c>
      <c r="C399" s="5">
        <v>10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v>25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10</v>
      </c>
      <c r="D408" s="5">
        <f t="shared" si="39"/>
        <v>10</v>
      </c>
      <c r="E408" s="5">
        <f t="shared" si="39"/>
        <v>10</v>
      </c>
    </row>
    <row r="409" spans="1:5">
      <c r="A409" s="6">
        <v>2201</v>
      </c>
      <c r="B409" s="4" t="s">
        <v>327</v>
      </c>
      <c r="C409" s="5">
        <v>25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v>45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8</v>
      </c>
      <c r="D415" s="5">
        <f t="shared" si="40"/>
        <v>8</v>
      </c>
      <c r="E415" s="5">
        <f t="shared" si="40"/>
        <v>8</v>
      </c>
    </row>
    <row r="416" spans="1:5">
      <c r="A416" s="6">
        <v>2201</v>
      </c>
      <c r="B416" s="4" t="s">
        <v>332</v>
      </c>
      <c r="C416" s="5">
        <v>14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10</v>
      </c>
      <c r="D419" s="5">
        <f t="shared" si="41"/>
        <v>10</v>
      </c>
      <c r="E419" s="5">
        <f t="shared" si="41"/>
        <v>10</v>
      </c>
    </row>
    <row r="420" spans="1:5">
      <c r="A420" s="6">
        <v>2201</v>
      </c>
      <c r="B420" s="4" t="s">
        <v>334</v>
      </c>
      <c r="C420" s="5">
        <v>10</v>
      </c>
      <c r="D420" s="5">
        <f t="shared" si="41"/>
        <v>10</v>
      </c>
      <c r="E420" s="5">
        <f t="shared" si="41"/>
        <v>10</v>
      </c>
    </row>
    <row r="421" spans="1:5">
      <c r="A421" s="6">
        <v>2201</v>
      </c>
      <c r="B421" s="4" t="s">
        <v>335</v>
      </c>
      <c r="C421" s="5">
        <v>1</v>
      </c>
      <c r="D421" s="5">
        <f t="shared" si="41"/>
        <v>1</v>
      </c>
      <c r="E421" s="5">
        <f t="shared" si="41"/>
        <v>1</v>
      </c>
    </row>
    <row r="422" spans="1:5">
      <c r="A422" s="6">
        <v>2201</v>
      </c>
      <c r="B422" s="4" t="s">
        <v>119</v>
      </c>
      <c r="C422" s="5">
        <v>74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v>2538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7</v>
      </c>
      <c r="D443" s="5">
        <f>C443</f>
        <v>7</v>
      </c>
      <c r="E443" s="5">
        <f>D443</f>
        <v>7</v>
      </c>
    </row>
    <row r="444" spans="1:5">
      <c r="A444" s="183" t="s">
        <v>357</v>
      </c>
      <c r="B444" s="184"/>
      <c r="C444" s="32">
        <f>C445+C454+C455+C459+C462+C463+C468+C474+C477+C480+C481+C450</f>
        <v>2647</v>
      </c>
      <c r="D444" s="32">
        <f>D445+D454+D455+D459+D462+D463+D468+D474+D477+D480+D481+D450</f>
        <v>260</v>
      </c>
      <c r="E444" s="32">
        <f>E445+E454+E455+E459+E462+E463+E468+E474+E477+E480+E481+E450</f>
        <v>260</v>
      </c>
    </row>
    <row r="445" spans="1:5">
      <c r="A445" s="6">
        <v>2202</v>
      </c>
      <c r="B445" s="4" t="s">
        <v>358</v>
      </c>
      <c r="C445" s="5">
        <v>474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v>1500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140</v>
      </c>
      <c r="D454" s="5">
        <f>C454</f>
        <v>140</v>
      </c>
      <c r="E454" s="5">
        <f>D454</f>
        <v>140</v>
      </c>
    </row>
    <row r="455" spans="1:5">
      <c r="A455" s="6">
        <v>2202</v>
      </c>
      <c r="B455" s="4" t="s">
        <v>120</v>
      </c>
      <c r="C455" s="5">
        <v>120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v>100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15</v>
      </c>
      <c r="D462" s="5">
        <f t="shared" si="47"/>
        <v>15</v>
      </c>
      <c r="E462" s="5">
        <f t="shared" si="47"/>
        <v>15</v>
      </c>
    </row>
    <row r="463" spans="1:5">
      <c r="A463" s="6">
        <v>2202</v>
      </c>
      <c r="B463" s="4" t="s">
        <v>372</v>
      </c>
      <c r="C463" s="5">
        <v>19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v>82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v>75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v>17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100</v>
      </c>
      <c r="D480" s="5">
        <f t="shared" si="50"/>
        <v>100</v>
      </c>
      <c r="E480" s="5">
        <f t="shared" si="50"/>
        <v>100</v>
      </c>
    </row>
    <row r="481" spans="1:10">
      <c r="A481" s="6">
        <v>2202</v>
      </c>
      <c r="B481" s="4" t="s">
        <v>387</v>
      </c>
      <c r="C481" s="5">
        <v>5</v>
      </c>
      <c r="D481" s="5">
        <f t="shared" si="50"/>
        <v>5</v>
      </c>
      <c r="E481" s="5">
        <f t="shared" si="50"/>
        <v>5</v>
      </c>
    </row>
    <row r="482" spans="1:10">
      <c r="A482" s="183" t="s">
        <v>388</v>
      </c>
      <c r="B482" s="184"/>
      <c r="C482" s="32">
        <v>0</v>
      </c>
      <c r="D482" s="32">
        <v>0</v>
      </c>
      <c r="E482" s="32">
        <v>0</v>
      </c>
    </row>
    <row r="483" spans="1:10">
      <c r="A483" s="189" t="s">
        <v>389</v>
      </c>
      <c r="B483" s="190"/>
      <c r="C483" s="35">
        <f>C484+C504+C509+C522+C528+C538</f>
        <v>2310</v>
      </c>
      <c r="D483" s="35">
        <f>D484+D504+D509+D522+D528+D538</f>
        <v>1591.0419999999999</v>
      </c>
      <c r="E483" s="35">
        <f>E484+E504+E509+E522+E528+E538</f>
        <v>1591.0419999999999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83" t="s">
        <v>390</v>
      </c>
      <c r="B484" s="184"/>
      <c r="C484" s="32">
        <f>C485+C486+C490+C491+C494+C497+C500+C501+C502+C503</f>
        <v>1112</v>
      </c>
      <c r="D484" s="32">
        <f>D485+D486+D490+D491+D494+D497+D500+D501+D502+D503</f>
        <v>485</v>
      </c>
      <c r="E484" s="32">
        <f>E485+E486+E490+E491+E494+E497+E500+E501+E502+E503</f>
        <v>485</v>
      </c>
    </row>
    <row r="485" spans="1:10">
      <c r="A485" s="6">
        <v>3302</v>
      </c>
      <c r="B485" s="4" t="s">
        <v>391</v>
      </c>
      <c r="C485" s="5">
        <v>25</v>
      </c>
      <c r="D485" s="5">
        <f>C485</f>
        <v>25</v>
      </c>
      <c r="E485" s="5">
        <f>D485</f>
        <v>25</v>
      </c>
    </row>
    <row r="486" spans="1:10">
      <c r="A486" s="6">
        <v>3302</v>
      </c>
      <c r="B486" s="4" t="s">
        <v>392</v>
      </c>
      <c r="C486" s="5">
        <v>512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>
        <v>20</v>
      </c>
      <c r="D490" s="5">
        <f>C490</f>
        <v>20</v>
      </c>
      <c r="E490" s="5">
        <f>D490</f>
        <v>20</v>
      </c>
    </row>
    <row r="491" spans="1:10">
      <c r="A491" s="6">
        <v>3302</v>
      </c>
      <c r="B491" s="4" t="s">
        <v>397</v>
      </c>
      <c r="C491" s="5">
        <v>25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v>70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v>20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>
        <v>400</v>
      </c>
      <c r="D500" s="5">
        <f t="shared" si="52"/>
        <v>400</v>
      </c>
      <c r="E500" s="5">
        <f t="shared" si="52"/>
        <v>400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>
        <v>40</v>
      </c>
      <c r="D502" s="5">
        <f t="shared" si="52"/>
        <v>40</v>
      </c>
      <c r="E502" s="5">
        <f t="shared" si="52"/>
        <v>40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83" t="s">
        <v>410</v>
      </c>
      <c r="B504" s="184"/>
      <c r="C504" s="32">
        <f>SUM(C505:C508)</f>
        <v>515</v>
      </c>
      <c r="D504" s="32">
        <f>SUM(D505:D508)</f>
        <v>515</v>
      </c>
      <c r="E504" s="32">
        <f>SUM(E505:E508)</f>
        <v>515</v>
      </c>
    </row>
    <row r="505" spans="1:6">
      <c r="A505" s="6">
        <v>3303</v>
      </c>
      <c r="B505" s="4" t="s">
        <v>411</v>
      </c>
      <c r="C505" s="5">
        <v>10</v>
      </c>
      <c r="D505" s="5">
        <f>C505</f>
        <v>10</v>
      </c>
      <c r="E505" s="5">
        <f>D505</f>
        <v>10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505</v>
      </c>
      <c r="D508" s="5">
        <f t="shared" si="53"/>
        <v>505</v>
      </c>
      <c r="E508" s="5">
        <f t="shared" si="53"/>
        <v>505</v>
      </c>
    </row>
    <row r="509" spans="1:6">
      <c r="A509" s="183" t="s">
        <v>414</v>
      </c>
      <c r="B509" s="184"/>
      <c r="C509" s="32">
        <f>C510+C511+C512+C513+C517+C518+C519+C520+C521</f>
        <v>333.09</v>
      </c>
      <c r="D509" s="32">
        <f>D510+D511+D512+D513+D517+D518+D519+D520+D521</f>
        <v>263.08999999999997</v>
      </c>
      <c r="E509" s="32">
        <f>E510+E511+E512+E513+E517+E518+E519+E520+E521</f>
        <v>263.08999999999997</v>
      </c>
      <c r="F509" s="51"/>
    </row>
    <row r="510" spans="1:6">
      <c r="A510" s="6">
        <v>3305</v>
      </c>
      <c r="B510" s="4" t="s">
        <v>415</v>
      </c>
      <c r="C510" s="5">
        <v>13</v>
      </c>
      <c r="D510" s="5">
        <f>C510</f>
        <v>13</v>
      </c>
      <c r="E510" s="5">
        <f>D510</f>
        <v>13</v>
      </c>
    </row>
    <row r="511" spans="1:6">
      <c r="A511" s="6">
        <v>3305</v>
      </c>
      <c r="B511" s="4" t="s">
        <v>416</v>
      </c>
      <c r="C511" s="5">
        <v>5</v>
      </c>
      <c r="D511" s="5">
        <f t="shared" ref="D511:E512" si="54">C511</f>
        <v>5</v>
      </c>
      <c r="E511" s="5">
        <f t="shared" si="54"/>
        <v>5</v>
      </c>
    </row>
    <row r="512" spans="1:6">
      <c r="A512" s="6">
        <v>3305</v>
      </c>
      <c r="B512" s="4" t="s">
        <v>417</v>
      </c>
      <c r="C512" s="5"/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v>70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45</v>
      </c>
      <c r="D517" s="5">
        <f t="shared" si="55"/>
        <v>45</v>
      </c>
      <c r="E517" s="5">
        <f t="shared" si="55"/>
        <v>45</v>
      </c>
    </row>
    <row r="518" spans="1:5">
      <c r="A518" s="6">
        <v>3305</v>
      </c>
      <c r="B518" s="4" t="s">
        <v>423</v>
      </c>
      <c r="C518" s="5">
        <v>5</v>
      </c>
      <c r="D518" s="5">
        <f t="shared" si="55"/>
        <v>5</v>
      </c>
      <c r="E518" s="5">
        <f t="shared" si="55"/>
        <v>5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190</v>
      </c>
      <c r="D520" s="5">
        <f t="shared" si="55"/>
        <v>190</v>
      </c>
      <c r="E520" s="5">
        <f t="shared" si="55"/>
        <v>190</v>
      </c>
    </row>
    <row r="521" spans="1:5">
      <c r="A521" s="6">
        <v>3305</v>
      </c>
      <c r="B521" s="4" t="s">
        <v>409</v>
      </c>
      <c r="C521" s="5">
        <v>5.09</v>
      </c>
      <c r="D521" s="5">
        <f t="shared" si="55"/>
        <v>5.09</v>
      </c>
      <c r="E521" s="5">
        <f t="shared" si="55"/>
        <v>5.09</v>
      </c>
    </row>
    <row r="522" spans="1:5">
      <c r="A522" s="183" t="s">
        <v>426</v>
      </c>
      <c r="B522" s="184"/>
      <c r="C522" s="32">
        <f>SUM(C523:C527)</f>
        <v>100</v>
      </c>
      <c r="D522" s="32">
        <f>SUM(D523:D527)</f>
        <v>100</v>
      </c>
      <c r="E522" s="32">
        <f>SUM(E523:E527)</f>
        <v>100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100</v>
      </c>
      <c r="D524" s="5">
        <f t="shared" ref="D524:E527" si="56">C524</f>
        <v>100</v>
      </c>
      <c r="E524" s="5">
        <f t="shared" si="56"/>
        <v>100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83" t="s">
        <v>432</v>
      </c>
      <c r="B528" s="184"/>
      <c r="C528" s="32">
        <f>C529+C531+C537</f>
        <v>13</v>
      </c>
      <c r="D528" s="32">
        <f>D529+D531+D537</f>
        <v>5</v>
      </c>
      <c r="E528" s="32">
        <f>E529+E531+E537</f>
        <v>5</v>
      </c>
    </row>
    <row r="529" spans="1:5">
      <c r="A529" s="6">
        <v>3307</v>
      </c>
      <c r="B529" s="4" t="s">
        <v>433</v>
      </c>
      <c r="C529" s="5">
        <v>2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v>6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5</v>
      </c>
      <c r="D537" s="5">
        <f>C537</f>
        <v>5</v>
      </c>
      <c r="E537" s="5">
        <f>D537</f>
        <v>5</v>
      </c>
    </row>
    <row r="538" spans="1:5">
      <c r="A538" s="183" t="s">
        <v>441</v>
      </c>
      <c r="B538" s="184"/>
      <c r="C538" s="32">
        <f>SUM(C539:C544)</f>
        <v>236.91</v>
      </c>
      <c r="D538" s="32">
        <f>SUM(D539:D544)</f>
        <v>222.952</v>
      </c>
      <c r="E538" s="32">
        <f>SUM(E539:E544)</f>
        <v>222.952</v>
      </c>
    </row>
    <row r="539" spans="1:5">
      <c r="A539" s="6">
        <v>3310</v>
      </c>
      <c r="B539" s="4" t="s">
        <v>443</v>
      </c>
      <c r="C539" s="5">
        <v>10</v>
      </c>
      <c r="D539" s="5">
        <f>C539</f>
        <v>10</v>
      </c>
      <c r="E539" s="5">
        <f>D539</f>
        <v>10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5</v>
      </c>
      <c r="D542" s="5">
        <f t="shared" si="58"/>
        <v>5</v>
      </c>
      <c r="E542" s="5">
        <f t="shared" si="58"/>
        <v>5</v>
      </c>
    </row>
    <row r="543" spans="1:5">
      <c r="A543" s="6">
        <v>3310</v>
      </c>
      <c r="B543" s="4" t="s">
        <v>442</v>
      </c>
      <c r="C543" s="5">
        <v>207.952</v>
      </c>
      <c r="D543" s="5">
        <f t="shared" si="58"/>
        <v>207.952</v>
      </c>
      <c r="E543" s="5">
        <f t="shared" si="58"/>
        <v>207.952</v>
      </c>
    </row>
    <row r="544" spans="1:5">
      <c r="A544" s="6">
        <v>3310</v>
      </c>
      <c r="B544" s="4" t="s">
        <v>446</v>
      </c>
      <c r="C544" s="5">
        <v>13.958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7" t="s">
        <v>449</v>
      </c>
      <c r="B547" s="188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83" t="s">
        <v>450</v>
      </c>
      <c r="B548" s="184"/>
      <c r="C548" s="32"/>
      <c r="D548" s="32">
        <f>C548</f>
        <v>0</v>
      </c>
      <c r="E548" s="32">
        <f>D548</f>
        <v>0</v>
      </c>
    </row>
    <row r="549" spans="1:10">
      <c r="A549" s="183" t="s">
        <v>451</v>
      </c>
      <c r="B549" s="184"/>
      <c r="C549" s="32">
        <v>0</v>
      </c>
      <c r="D549" s="32">
        <f>C549</f>
        <v>0</v>
      </c>
      <c r="E549" s="32">
        <f>D549</f>
        <v>0</v>
      </c>
    </row>
    <row r="550" spans="1:10">
      <c r="A550" s="181" t="s">
        <v>455</v>
      </c>
      <c r="B550" s="182"/>
      <c r="C550" s="36">
        <f>C551</f>
        <v>1727</v>
      </c>
      <c r="D550" s="36">
        <f>D551</f>
        <v>1727</v>
      </c>
      <c r="E550" s="36">
        <f>E551</f>
        <v>1727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9" t="s">
        <v>456</v>
      </c>
      <c r="B551" s="180"/>
      <c r="C551" s="33">
        <f>C552+C556</f>
        <v>1727</v>
      </c>
      <c r="D551" s="33">
        <f>D552+D556</f>
        <v>1727</v>
      </c>
      <c r="E551" s="33">
        <f>E552+E556</f>
        <v>1727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83" t="s">
        <v>457</v>
      </c>
      <c r="B552" s="184"/>
      <c r="C552" s="32">
        <f>SUM(C553:C555)</f>
        <v>1727</v>
      </c>
      <c r="D552" s="32">
        <f>SUM(D553:D555)</f>
        <v>1727</v>
      </c>
      <c r="E552" s="32">
        <f>SUM(E553:E555)</f>
        <v>1727</v>
      </c>
    </row>
    <row r="553" spans="1:10">
      <c r="A553" s="6">
        <v>5500</v>
      </c>
      <c r="B553" s="4" t="s">
        <v>458</v>
      </c>
      <c r="C553" s="5">
        <v>1570</v>
      </c>
      <c r="D553" s="5">
        <f t="shared" ref="D553:E555" si="59">C553</f>
        <v>1570</v>
      </c>
      <c r="E553" s="5">
        <f t="shared" si="59"/>
        <v>1570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157</v>
      </c>
      <c r="D555" s="5">
        <f t="shared" si="59"/>
        <v>157</v>
      </c>
      <c r="E555" s="5">
        <f t="shared" si="59"/>
        <v>157</v>
      </c>
    </row>
    <row r="556" spans="1:10">
      <c r="A556" s="183" t="s">
        <v>461</v>
      </c>
      <c r="B556" s="184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 t="shared" ref="D557:E559" si="60">C557</f>
        <v>0</v>
      </c>
      <c r="E557" s="5">
        <f t="shared" si="60"/>
        <v>0</v>
      </c>
    </row>
    <row r="558" spans="1:10">
      <c r="A558" s="6">
        <v>5501</v>
      </c>
      <c r="B558" s="4" t="s">
        <v>463</v>
      </c>
      <c r="C558" s="5">
        <v>0</v>
      </c>
      <c r="D558" s="5">
        <f t="shared" si="60"/>
        <v>0</v>
      </c>
      <c r="E558" s="5">
        <f t="shared" si="60"/>
        <v>0</v>
      </c>
    </row>
    <row r="559" spans="1:10">
      <c r="A559" s="185" t="s">
        <v>62</v>
      </c>
      <c r="B559" s="186"/>
      <c r="C559" s="37">
        <f>C560+C716+C725</f>
        <v>28277</v>
      </c>
      <c r="D559" s="37">
        <f t="shared" si="60"/>
        <v>28277</v>
      </c>
      <c r="E559" s="37">
        <f t="shared" si="60"/>
        <v>28277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1" t="s">
        <v>464</v>
      </c>
      <c r="B560" s="182"/>
      <c r="C560" s="36">
        <f>C561+C638+C642+C645</f>
        <v>23240.116999999998</v>
      </c>
      <c r="D560" s="36">
        <v>23240.116999999998</v>
      </c>
      <c r="E560" s="36">
        <v>23240.116999999998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9" t="s">
        <v>465</v>
      </c>
      <c r="B561" s="180"/>
      <c r="C561" s="38">
        <v>23240.066999999999</v>
      </c>
      <c r="D561" s="38">
        <f>D562+D567+D568+D569+D576+D577+D581+D584+D585+D586+D587+D592+D595+D599+D603+D610+D616+D628</f>
        <v>21487.589</v>
      </c>
      <c r="E561" s="38">
        <f>E562+E567+E568+E569+E576+E577+E581+E584+E585+E586+E587+E592+E595+E599+E603+E610+E616+E628</f>
        <v>21487.589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83" t="s">
        <v>466</v>
      </c>
      <c r="B562" s="184"/>
      <c r="C562" s="32">
        <f>SUM(C563:C566)</f>
        <v>575.13699999999994</v>
      </c>
      <c r="D562" s="32">
        <f>SUM(D563:D566)</f>
        <v>575.13699999999994</v>
      </c>
      <c r="E562" s="32">
        <f>SUM(E563:E566)</f>
        <v>575.13699999999994</v>
      </c>
    </row>
    <row r="563" spans="1:10">
      <c r="A563" s="7">
        <v>6600</v>
      </c>
      <c r="B563" s="4" t="s">
        <v>468</v>
      </c>
      <c r="C563" s="5">
        <v>12.425000000000001</v>
      </c>
      <c r="D563" s="5">
        <f>C563</f>
        <v>12.425000000000001</v>
      </c>
      <c r="E563" s="5">
        <f>D563</f>
        <v>12.425000000000001</v>
      </c>
    </row>
    <row r="564" spans="1:10">
      <c r="A564" s="7">
        <v>6600</v>
      </c>
      <c r="B564" s="4" t="s">
        <v>469</v>
      </c>
      <c r="C564" s="5">
        <v>170.001</v>
      </c>
      <c r="D564" s="5">
        <f t="shared" ref="D564:E566" si="61">C564</f>
        <v>170.001</v>
      </c>
      <c r="E564" s="5">
        <f t="shared" si="61"/>
        <v>170.001</v>
      </c>
    </row>
    <row r="565" spans="1:10">
      <c r="A565" s="7">
        <v>6600</v>
      </c>
      <c r="B565" s="4" t="s">
        <v>470</v>
      </c>
      <c r="C565" s="5">
        <v>8.08</v>
      </c>
      <c r="D565" s="5">
        <f t="shared" si="61"/>
        <v>8.08</v>
      </c>
      <c r="E565" s="5">
        <f t="shared" si="61"/>
        <v>8.08</v>
      </c>
    </row>
    <row r="566" spans="1:10">
      <c r="A566" s="6">
        <v>6600</v>
      </c>
      <c r="B566" s="4" t="s">
        <v>471</v>
      </c>
      <c r="C566" s="5">
        <v>384.63099999999997</v>
      </c>
      <c r="D566" s="5">
        <f t="shared" si="61"/>
        <v>384.63099999999997</v>
      </c>
      <c r="E566" s="5">
        <f t="shared" si="61"/>
        <v>384.63099999999997</v>
      </c>
    </row>
    <row r="567" spans="1:10">
      <c r="A567" s="183" t="s">
        <v>467</v>
      </c>
      <c r="B567" s="184"/>
      <c r="C567" s="31">
        <v>564.91300000000001</v>
      </c>
      <c r="D567" s="31">
        <f>C567</f>
        <v>564.91300000000001</v>
      </c>
      <c r="E567" s="31">
        <f>D567</f>
        <v>564.91300000000001</v>
      </c>
    </row>
    <row r="568" spans="1:10">
      <c r="A568" s="183" t="s">
        <v>472</v>
      </c>
      <c r="B568" s="184"/>
      <c r="C568" s="32">
        <v>0</v>
      </c>
      <c r="D568" s="32">
        <f>C568</f>
        <v>0</v>
      </c>
      <c r="E568" s="32">
        <f>D568</f>
        <v>0</v>
      </c>
    </row>
    <row r="569" spans="1:10">
      <c r="A569" s="183" t="s">
        <v>473</v>
      </c>
      <c r="B569" s="184"/>
      <c r="C569" s="32">
        <f>SUM(C570:C575)</f>
        <v>3412.4929999999999</v>
      </c>
      <c r="D569" s="32">
        <f>SUM(D570:D575)</f>
        <v>3412.4929999999999</v>
      </c>
      <c r="E569" s="32">
        <f>SUM(E570:E575)</f>
        <v>3412.4929999999999</v>
      </c>
    </row>
    <row r="570" spans="1:10">
      <c r="A570" s="7">
        <v>6603</v>
      </c>
      <c r="B570" s="4" t="s">
        <v>474</v>
      </c>
      <c r="C570" s="5">
        <v>1307.702</v>
      </c>
      <c r="D570" s="5">
        <f>C570</f>
        <v>1307.702</v>
      </c>
      <c r="E570" s="5">
        <f>D570</f>
        <v>1307.702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2">C571</f>
        <v>0</v>
      </c>
      <c r="E571" s="5">
        <f t="shared" si="62"/>
        <v>0</v>
      </c>
    </row>
    <row r="572" spans="1:10">
      <c r="A572" s="7">
        <v>6603</v>
      </c>
      <c r="B572" s="4" t="s">
        <v>476</v>
      </c>
      <c r="C572" s="5">
        <v>807.83699999999999</v>
      </c>
      <c r="D572" s="5">
        <f t="shared" si="62"/>
        <v>807.83699999999999</v>
      </c>
      <c r="E572" s="5">
        <f t="shared" si="62"/>
        <v>807.83699999999999</v>
      </c>
    </row>
    <row r="573" spans="1:10">
      <c r="A573" s="7">
        <v>6603</v>
      </c>
      <c r="B573" s="4" t="s">
        <v>477</v>
      </c>
      <c r="C573" s="5">
        <v>428.11200000000002</v>
      </c>
      <c r="D573" s="5">
        <f t="shared" si="62"/>
        <v>428.11200000000002</v>
      </c>
      <c r="E573" s="5">
        <f t="shared" si="62"/>
        <v>428.11200000000002</v>
      </c>
    </row>
    <row r="574" spans="1:10">
      <c r="A574" s="7">
        <v>6603</v>
      </c>
      <c r="B574" s="4" t="s">
        <v>478</v>
      </c>
      <c r="C574" s="5">
        <v>750</v>
      </c>
      <c r="D574" s="5">
        <f t="shared" si="62"/>
        <v>750</v>
      </c>
      <c r="E574" s="5">
        <f t="shared" si="62"/>
        <v>750</v>
      </c>
    </row>
    <row r="575" spans="1:10">
      <c r="A575" s="7">
        <v>6603</v>
      </c>
      <c r="B575" s="4" t="s">
        <v>479</v>
      </c>
      <c r="C575" s="5">
        <v>118.842</v>
      </c>
      <c r="D575" s="5">
        <f t="shared" si="62"/>
        <v>118.842</v>
      </c>
      <c r="E575" s="5">
        <f t="shared" si="62"/>
        <v>118.842</v>
      </c>
    </row>
    <row r="576" spans="1:10">
      <c r="A576" s="183" t="s">
        <v>480</v>
      </c>
      <c r="B576" s="184"/>
      <c r="C576" s="32">
        <v>22.736000000000001</v>
      </c>
      <c r="D576" s="32">
        <f>C576</f>
        <v>22.736000000000001</v>
      </c>
      <c r="E576" s="32">
        <f>D576</f>
        <v>22.736000000000001</v>
      </c>
    </row>
    <row r="577" spans="1:5">
      <c r="A577" s="183" t="s">
        <v>481</v>
      </c>
      <c r="B577" s="184"/>
      <c r="C577" s="32">
        <f>SUM(C578:C580)</f>
        <v>161.31700000000001</v>
      </c>
      <c r="D577" s="32">
        <f>SUM(D578:D580)</f>
        <v>161.31700000000001</v>
      </c>
      <c r="E577" s="32">
        <f>SUM(E578:E580)</f>
        <v>161.31700000000001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3">C578</f>
        <v>0</v>
      </c>
      <c r="E578" s="5">
        <f t="shared" si="63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3"/>
        <v>0</v>
      </c>
      <c r="E579" s="5">
        <f t="shared" si="63"/>
        <v>0</v>
      </c>
    </row>
    <row r="580" spans="1:5">
      <c r="A580" s="7">
        <v>6605</v>
      </c>
      <c r="B580" s="4" t="s">
        <v>484</v>
      </c>
      <c r="C580" s="5">
        <v>161.31700000000001</v>
      </c>
      <c r="D580" s="5">
        <f t="shared" si="63"/>
        <v>161.31700000000001</v>
      </c>
      <c r="E580" s="5">
        <f t="shared" si="63"/>
        <v>161.31700000000001</v>
      </c>
    </row>
    <row r="581" spans="1:5">
      <c r="A581" s="183" t="s">
        <v>485</v>
      </c>
      <c r="B581" s="184"/>
      <c r="C581" s="32">
        <f>SUM(C582:C583)</f>
        <v>1808.6669999999999</v>
      </c>
      <c r="D581" s="32">
        <f>SUM(D582:D583)</f>
        <v>1808.6669999999999</v>
      </c>
      <c r="E581" s="32">
        <f>SUM(E582:E583)</f>
        <v>1808.6669999999999</v>
      </c>
    </row>
    <row r="582" spans="1:5">
      <c r="A582" s="7">
        <v>6606</v>
      </c>
      <c r="B582" s="4" t="s">
        <v>486</v>
      </c>
      <c r="C582" s="5">
        <v>1748.223</v>
      </c>
      <c r="D582" s="5">
        <f t="shared" ref="D582:E586" si="64">C582</f>
        <v>1748.223</v>
      </c>
      <c r="E582" s="5">
        <f t="shared" si="64"/>
        <v>1748.223</v>
      </c>
    </row>
    <row r="583" spans="1:5">
      <c r="A583" s="7">
        <v>6606</v>
      </c>
      <c r="B583" s="4" t="s">
        <v>487</v>
      </c>
      <c r="C583" s="5">
        <v>60.444000000000003</v>
      </c>
      <c r="D583" s="5">
        <f t="shared" si="64"/>
        <v>60.444000000000003</v>
      </c>
      <c r="E583" s="5">
        <f t="shared" si="64"/>
        <v>60.444000000000003</v>
      </c>
    </row>
    <row r="584" spans="1:5">
      <c r="A584" s="183" t="s">
        <v>488</v>
      </c>
      <c r="B584" s="184"/>
      <c r="C584" s="32">
        <v>15</v>
      </c>
      <c r="D584" s="32">
        <f t="shared" si="64"/>
        <v>15</v>
      </c>
      <c r="E584" s="32">
        <f t="shared" si="64"/>
        <v>15</v>
      </c>
    </row>
    <row r="585" spans="1:5">
      <c r="A585" s="183" t="s">
        <v>489</v>
      </c>
      <c r="B585" s="184"/>
      <c r="C585" s="32">
        <v>152.922</v>
      </c>
      <c r="D585" s="32">
        <f t="shared" si="64"/>
        <v>152.922</v>
      </c>
      <c r="E585" s="32">
        <f t="shared" si="64"/>
        <v>152.922</v>
      </c>
    </row>
    <row r="586" spans="1:5">
      <c r="A586" s="183" t="s">
        <v>490</v>
      </c>
      <c r="B586" s="184"/>
      <c r="C586" s="32">
        <v>24.85</v>
      </c>
      <c r="D586" s="32">
        <f t="shared" si="64"/>
        <v>24.85</v>
      </c>
      <c r="E586" s="32">
        <f t="shared" si="64"/>
        <v>24.85</v>
      </c>
    </row>
    <row r="587" spans="1:5">
      <c r="A587" s="183" t="s">
        <v>491</v>
      </c>
      <c r="B587" s="184"/>
      <c r="C587" s="32">
        <f>SUM(C588:C591)</f>
        <v>1585.105</v>
      </c>
      <c r="D587" s="32">
        <f>SUM(D588:D591)</f>
        <v>1585.105</v>
      </c>
      <c r="E587" s="32">
        <f>SUM(E588:E591)</f>
        <v>1585.105</v>
      </c>
    </row>
    <row r="588" spans="1:5">
      <c r="A588" s="7">
        <v>6610</v>
      </c>
      <c r="B588" s="4" t="s">
        <v>492</v>
      </c>
      <c r="C588" s="5">
        <v>786.851</v>
      </c>
      <c r="D588" s="5">
        <f>C588</f>
        <v>786.851</v>
      </c>
      <c r="E588" s="5">
        <f>D588</f>
        <v>786.851</v>
      </c>
    </row>
    <row r="589" spans="1:5">
      <c r="A589" s="7">
        <v>6610</v>
      </c>
      <c r="B589" s="4" t="s">
        <v>493</v>
      </c>
      <c r="C589" s="5">
        <v>105.15900000000001</v>
      </c>
      <c r="D589" s="5">
        <f t="shared" ref="D589:E591" si="65">C589</f>
        <v>105.15900000000001</v>
      </c>
      <c r="E589" s="5">
        <f t="shared" si="65"/>
        <v>105.15900000000001</v>
      </c>
    </row>
    <row r="590" spans="1:5">
      <c r="A590" s="7">
        <v>6610</v>
      </c>
      <c r="B590" s="4" t="s">
        <v>494</v>
      </c>
      <c r="C590" s="5">
        <v>524.96100000000001</v>
      </c>
      <c r="D590" s="5">
        <f t="shared" si="65"/>
        <v>524.96100000000001</v>
      </c>
      <c r="E590" s="5">
        <f t="shared" si="65"/>
        <v>524.96100000000001</v>
      </c>
    </row>
    <row r="591" spans="1:5">
      <c r="A591" s="7">
        <v>6610</v>
      </c>
      <c r="B591" s="4" t="s">
        <v>495</v>
      </c>
      <c r="C591" s="5">
        <v>168.13399999999999</v>
      </c>
      <c r="D591" s="5">
        <f t="shared" si="65"/>
        <v>168.13399999999999</v>
      </c>
      <c r="E591" s="5">
        <f t="shared" si="65"/>
        <v>168.13399999999999</v>
      </c>
    </row>
    <row r="592" spans="1:5">
      <c r="A592" s="183" t="s">
        <v>498</v>
      </c>
      <c r="B592" s="184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83" t="s">
        <v>502</v>
      </c>
      <c r="B595" s="184"/>
      <c r="C595" s="32">
        <f>SUM(C596:C598)</f>
        <v>3.9980000000000002</v>
      </c>
      <c r="D595" s="32">
        <f>SUM(D596:D598)</f>
        <v>3.9980000000000002</v>
      </c>
      <c r="E595" s="32">
        <f>SUM(E596:E598)</f>
        <v>3.9980000000000002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6">C597</f>
        <v>0</v>
      </c>
      <c r="E597" s="5">
        <f t="shared" si="66"/>
        <v>0</v>
      </c>
    </row>
    <row r="598" spans="1:5">
      <c r="A598" s="7">
        <v>6612</v>
      </c>
      <c r="B598" s="4" t="s">
        <v>501</v>
      </c>
      <c r="C598" s="5">
        <v>3.9980000000000002</v>
      </c>
      <c r="D598" s="5">
        <f t="shared" si="66"/>
        <v>3.9980000000000002</v>
      </c>
      <c r="E598" s="5">
        <f t="shared" si="66"/>
        <v>3.9980000000000002</v>
      </c>
    </row>
    <row r="599" spans="1:5">
      <c r="A599" s="183" t="s">
        <v>503</v>
      </c>
      <c r="B599" s="184"/>
      <c r="C599" s="32">
        <f>SUM(C600:C602)</f>
        <v>5104.9660000000003</v>
      </c>
      <c r="D599" s="32">
        <f>SUM(D600:D602)</f>
        <v>5104.9660000000003</v>
      </c>
      <c r="E599" s="32">
        <f>SUM(E600:E602)</f>
        <v>5104.9660000000003</v>
      </c>
    </row>
    <row r="600" spans="1:5">
      <c r="A600" s="7">
        <v>6613</v>
      </c>
      <c r="B600" s="4" t="s">
        <v>504</v>
      </c>
      <c r="C600" s="5">
        <v>211.798</v>
      </c>
      <c r="D600" s="5">
        <f t="shared" ref="D600:E602" si="67">C600</f>
        <v>211.798</v>
      </c>
      <c r="E600" s="5">
        <f t="shared" si="67"/>
        <v>211.798</v>
      </c>
    </row>
    <row r="601" spans="1:5">
      <c r="A601" s="7">
        <v>6613</v>
      </c>
      <c r="B601" s="4" t="s">
        <v>505</v>
      </c>
      <c r="C601" s="5">
        <v>4232.9650000000001</v>
      </c>
      <c r="D601" s="5">
        <f t="shared" si="67"/>
        <v>4232.9650000000001</v>
      </c>
      <c r="E601" s="5">
        <f t="shared" si="67"/>
        <v>4232.9650000000001</v>
      </c>
    </row>
    <row r="602" spans="1:5">
      <c r="A602" s="7">
        <v>6613</v>
      </c>
      <c r="B602" s="4" t="s">
        <v>501</v>
      </c>
      <c r="C602" s="5">
        <v>660.20299999999997</v>
      </c>
      <c r="D602" s="5">
        <f t="shared" si="67"/>
        <v>660.20299999999997</v>
      </c>
      <c r="E602" s="5">
        <f t="shared" si="67"/>
        <v>660.20299999999997</v>
      </c>
    </row>
    <row r="603" spans="1:5">
      <c r="A603" s="183" t="s">
        <v>506</v>
      </c>
      <c r="B603" s="184"/>
      <c r="C603" s="32">
        <f>SUM(C604:C609)</f>
        <v>1739.6559999999999</v>
      </c>
      <c r="D603" s="32">
        <f>SUM(D604:D609)</f>
        <v>1739.6559999999999</v>
      </c>
      <c r="E603" s="32">
        <f>SUM(E604:E609)</f>
        <v>1739.6559999999999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198.41200000000001</v>
      </c>
      <c r="D605" s="5">
        <f t="shared" ref="D605:E609" si="68">C605</f>
        <v>198.41200000000001</v>
      </c>
      <c r="E605" s="5">
        <f t="shared" si="68"/>
        <v>198.41200000000001</v>
      </c>
    </row>
    <row r="606" spans="1:5">
      <c r="A606" s="7">
        <v>6614</v>
      </c>
      <c r="B606" s="4" t="s">
        <v>509</v>
      </c>
      <c r="C606" s="5">
        <v>2.0840000000000001</v>
      </c>
      <c r="D606" s="5">
        <f t="shared" si="68"/>
        <v>2.0840000000000001</v>
      </c>
      <c r="E606" s="5">
        <f t="shared" si="68"/>
        <v>2.0840000000000001</v>
      </c>
    </row>
    <row r="607" spans="1:5">
      <c r="A607" s="7">
        <v>6614</v>
      </c>
      <c r="B607" s="4" t="s">
        <v>510</v>
      </c>
      <c r="C607" s="5">
        <v>295.7</v>
      </c>
      <c r="D607" s="5">
        <f t="shared" si="68"/>
        <v>295.7</v>
      </c>
      <c r="E607" s="5">
        <f t="shared" si="68"/>
        <v>295.7</v>
      </c>
    </row>
    <row r="608" spans="1:5">
      <c r="A608" s="7">
        <v>6614</v>
      </c>
      <c r="B608" s="4" t="s">
        <v>511</v>
      </c>
      <c r="C608" s="5">
        <v>150</v>
      </c>
      <c r="D608" s="5">
        <f t="shared" si="68"/>
        <v>150</v>
      </c>
      <c r="E608" s="5">
        <f t="shared" si="68"/>
        <v>150</v>
      </c>
    </row>
    <row r="609" spans="1:5">
      <c r="A609" s="7">
        <v>6614</v>
      </c>
      <c r="B609" s="4" t="s">
        <v>512</v>
      </c>
      <c r="C609" s="5">
        <v>1093.46</v>
      </c>
      <c r="D609" s="5">
        <f t="shared" si="68"/>
        <v>1093.46</v>
      </c>
      <c r="E609" s="5">
        <f t="shared" si="68"/>
        <v>1093.46</v>
      </c>
    </row>
    <row r="610" spans="1:5">
      <c r="A610" s="183" t="s">
        <v>513</v>
      </c>
      <c r="B610" s="184"/>
      <c r="C610" s="32">
        <f>SUM(C611:C615)</f>
        <v>1906.3869999999999</v>
      </c>
      <c r="D610" s="32">
        <f>SUM(D611:D615)</f>
        <v>1906.3869999999999</v>
      </c>
      <c r="E610" s="32">
        <f>SUM(E611:E615)</f>
        <v>1906.3869999999999</v>
      </c>
    </row>
    <row r="611" spans="1:5">
      <c r="A611" s="7">
        <v>6615</v>
      </c>
      <c r="B611" s="4" t="s">
        <v>514</v>
      </c>
      <c r="C611" s="5">
        <v>527.32299999999998</v>
      </c>
      <c r="D611" s="5">
        <f>C611</f>
        <v>527.32299999999998</v>
      </c>
      <c r="E611" s="5">
        <f>D611</f>
        <v>527.32299999999998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9">C612</f>
        <v>0</v>
      </c>
      <c r="E612" s="5">
        <f t="shared" si="69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9"/>
        <v>0</v>
      </c>
      <c r="E613" s="5">
        <f t="shared" si="69"/>
        <v>0</v>
      </c>
    </row>
    <row r="614" spans="1:5">
      <c r="A614" s="7">
        <v>6615</v>
      </c>
      <c r="B614" s="4" t="s">
        <v>517</v>
      </c>
      <c r="C614" s="5">
        <v>238.36</v>
      </c>
      <c r="D614" s="5">
        <f t="shared" si="69"/>
        <v>238.36</v>
      </c>
      <c r="E614" s="5">
        <f t="shared" si="69"/>
        <v>238.36</v>
      </c>
    </row>
    <row r="615" spans="1:5">
      <c r="A615" s="7">
        <v>6615</v>
      </c>
      <c r="B615" s="4" t="s">
        <v>518</v>
      </c>
      <c r="C615" s="5">
        <v>1140.704</v>
      </c>
      <c r="D615" s="5">
        <f t="shared" si="69"/>
        <v>1140.704</v>
      </c>
      <c r="E615" s="5">
        <f t="shared" si="69"/>
        <v>1140.704</v>
      </c>
    </row>
    <row r="616" spans="1:5">
      <c r="A616" s="183" t="s">
        <v>519</v>
      </c>
      <c r="B616" s="184"/>
      <c r="C616" s="32">
        <f>SUM(C617:C627)</f>
        <v>2840.6880000000001</v>
      </c>
      <c r="D616" s="32">
        <f>SUM(D617:D627)</f>
        <v>2840.6880000000001</v>
      </c>
      <c r="E616" s="32">
        <f>SUM(E617:E627)</f>
        <v>2840.6880000000001</v>
      </c>
    </row>
    <row r="617" spans="1:5">
      <c r="A617" s="7">
        <v>6616</v>
      </c>
      <c r="B617" s="4" t="s">
        <v>520</v>
      </c>
      <c r="C617" s="5">
        <v>8.7560000000000002</v>
      </c>
      <c r="D617" s="5">
        <f>C617</f>
        <v>8.7560000000000002</v>
      </c>
      <c r="E617" s="5">
        <f>D617</f>
        <v>8.7560000000000002</v>
      </c>
    </row>
    <row r="618" spans="1:5">
      <c r="A618" s="7">
        <v>6616</v>
      </c>
      <c r="B618" s="4" t="s">
        <v>521</v>
      </c>
      <c r="C618" s="5">
        <v>0.113</v>
      </c>
      <c r="D618" s="5">
        <f t="shared" ref="D618:E627" si="70">C618</f>
        <v>0.113</v>
      </c>
      <c r="E618" s="5">
        <f t="shared" si="70"/>
        <v>0.113</v>
      </c>
    </row>
    <row r="619" spans="1:5">
      <c r="A619" s="7">
        <v>6616</v>
      </c>
      <c r="B619" s="4" t="s">
        <v>522</v>
      </c>
      <c r="C619" s="5">
        <v>74.790000000000006</v>
      </c>
      <c r="D619" s="5">
        <f t="shared" si="70"/>
        <v>74.790000000000006</v>
      </c>
      <c r="E619" s="5">
        <f t="shared" si="70"/>
        <v>74.790000000000006</v>
      </c>
    </row>
    <row r="620" spans="1:5">
      <c r="A620" s="7">
        <v>6616</v>
      </c>
      <c r="B620" s="4" t="s">
        <v>523</v>
      </c>
      <c r="C620" s="5">
        <v>412.53</v>
      </c>
      <c r="D620" s="5">
        <f t="shared" si="70"/>
        <v>412.53</v>
      </c>
      <c r="E620" s="5">
        <f t="shared" si="70"/>
        <v>412.53</v>
      </c>
    </row>
    <row r="621" spans="1:5">
      <c r="A621" s="7">
        <v>6616</v>
      </c>
      <c r="B621" s="4" t="s">
        <v>524</v>
      </c>
      <c r="C621" s="5">
        <v>98.53</v>
      </c>
      <c r="D621" s="5">
        <f t="shared" si="70"/>
        <v>98.53</v>
      </c>
      <c r="E621" s="5">
        <f t="shared" si="70"/>
        <v>98.53</v>
      </c>
    </row>
    <row r="622" spans="1:5">
      <c r="A622" s="7">
        <v>6616</v>
      </c>
      <c r="B622" s="4" t="s">
        <v>525</v>
      </c>
      <c r="C622" s="5">
        <v>0</v>
      </c>
      <c r="D622" s="5">
        <f t="shared" si="70"/>
        <v>0</v>
      </c>
      <c r="E622" s="5">
        <f t="shared" si="70"/>
        <v>0</v>
      </c>
    </row>
    <row r="623" spans="1:5">
      <c r="A623" s="7">
        <v>6616</v>
      </c>
      <c r="B623" s="4" t="s">
        <v>526</v>
      </c>
      <c r="C623" s="5">
        <v>1500</v>
      </c>
      <c r="D623" s="5">
        <f t="shared" si="70"/>
        <v>1500</v>
      </c>
      <c r="E623" s="5">
        <f t="shared" si="70"/>
        <v>1500</v>
      </c>
    </row>
    <row r="624" spans="1:5">
      <c r="A624" s="7">
        <v>6616</v>
      </c>
      <c r="B624" s="4" t="s">
        <v>527</v>
      </c>
      <c r="C624" s="5">
        <v>742.26800000000003</v>
      </c>
      <c r="D624" s="5">
        <f t="shared" si="70"/>
        <v>742.26800000000003</v>
      </c>
      <c r="E624" s="5">
        <f t="shared" si="70"/>
        <v>742.26800000000003</v>
      </c>
    </row>
    <row r="625" spans="1:10">
      <c r="A625" s="7">
        <v>6616</v>
      </c>
      <c r="B625" s="4" t="s">
        <v>528</v>
      </c>
      <c r="C625" s="5">
        <v>0</v>
      </c>
      <c r="D625" s="5">
        <f t="shared" si="70"/>
        <v>0</v>
      </c>
      <c r="E625" s="5">
        <f t="shared" si="70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70"/>
        <v>0</v>
      </c>
      <c r="E626" s="5">
        <f t="shared" si="70"/>
        <v>0</v>
      </c>
    </row>
    <row r="627" spans="1:10">
      <c r="A627" s="7">
        <v>6616</v>
      </c>
      <c r="B627" s="4" t="s">
        <v>530</v>
      </c>
      <c r="C627" s="5">
        <v>3.7010000000000001</v>
      </c>
      <c r="D627" s="5">
        <f t="shared" si="70"/>
        <v>3.7010000000000001</v>
      </c>
      <c r="E627" s="5">
        <f t="shared" si="70"/>
        <v>3.7010000000000001</v>
      </c>
    </row>
    <row r="628" spans="1:10">
      <c r="A628" s="183" t="s">
        <v>531</v>
      </c>
      <c r="B628" s="184"/>
      <c r="C628" s="32">
        <f>SUM(C629:C637)</f>
        <v>1568.7539999999999</v>
      </c>
      <c r="D628" s="32">
        <f>SUM(D629:D637)</f>
        <v>1568.7539999999999</v>
      </c>
      <c r="E628" s="32">
        <f>SUM(E629:E637)</f>
        <v>1568.7539999999999</v>
      </c>
    </row>
    <row r="629" spans="1:10">
      <c r="A629" s="7">
        <v>6617</v>
      </c>
      <c r="B629" s="4" t="s">
        <v>532</v>
      </c>
      <c r="C629" s="5">
        <v>811.23299999999995</v>
      </c>
      <c r="D629" s="5">
        <f>C629</f>
        <v>811.23299999999995</v>
      </c>
      <c r="E629" s="5">
        <f>D629</f>
        <v>811.23299999999995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1">C630</f>
        <v>0</v>
      </c>
      <c r="E630" s="5">
        <f t="shared" si="71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1"/>
        <v>0</v>
      </c>
      <c r="E631" s="5">
        <f t="shared" si="71"/>
        <v>0</v>
      </c>
    </row>
    <row r="632" spans="1:10">
      <c r="A632" s="7">
        <v>6617</v>
      </c>
      <c r="B632" s="4" t="s">
        <v>535</v>
      </c>
      <c r="C632" s="5">
        <v>229.297</v>
      </c>
      <c r="D632" s="5">
        <f t="shared" si="71"/>
        <v>229.297</v>
      </c>
      <c r="E632" s="5">
        <f t="shared" si="71"/>
        <v>229.297</v>
      </c>
    </row>
    <row r="633" spans="1:10">
      <c r="A633" s="7">
        <v>6617</v>
      </c>
      <c r="B633" s="4" t="s">
        <v>536</v>
      </c>
      <c r="C633" s="5">
        <v>55.393000000000001</v>
      </c>
      <c r="D633" s="5">
        <f t="shared" si="71"/>
        <v>55.393000000000001</v>
      </c>
      <c r="E633" s="5">
        <f t="shared" si="71"/>
        <v>55.393000000000001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1"/>
        <v>0</v>
      </c>
      <c r="E634" s="5">
        <f t="shared" si="71"/>
        <v>0</v>
      </c>
    </row>
    <row r="635" spans="1:10">
      <c r="A635" s="7">
        <v>6617</v>
      </c>
      <c r="B635" s="4" t="s">
        <v>538</v>
      </c>
      <c r="C635" s="5">
        <v>267.28500000000003</v>
      </c>
      <c r="D635" s="5">
        <f t="shared" si="71"/>
        <v>267.28500000000003</v>
      </c>
      <c r="E635" s="5">
        <f t="shared" si="71"/>
        <v>267.28500000000003</v>
      </c>
    </row>
    <row r="636" spans="1:10">
      <c r="A636" s="7">
        <v>6617</v>
      </c>
      <c r="B636" s="4" t="s">
        <v>539</v>
      </c>
      <c r="C636" s="5">
        <v>148.88999999999999</v>
      </c>
      <c r="D636" s="5">
        <f t="shared" si="71"/>
        <v>148.88999999999999</v>
      </c>
      <c r="E636" s="5">
        <f t="shared" si="71"/>
        <v>148.88999999999999</v>
      </c>
    </row>
    <row r="637" spans="1:10">
      <c r="A637" s="7">
        <v>6617</v>
      </c>
      <c r="B637" s="4" t="s">
        <v>540</v>
      </c>
      <c r="C637" s="5">
        <v>56.655999999999999</v>
      </c>
      <c r="D637" s="5">
        <f t="shared" si="71"/>
        <v>56.655999999999999</v>
      </c>
      <c r="E637" s="5">
        <f t="shared" si="71"/>
        <v>56.655999999999999</v>
      </c>
    </row>
    <row r="638" spans="1:10">
      <c r="A638" s="179" t="s">
        <v>541</v>
      </c>
      <c r="B638" s="180"/>
      <c r="C638" s="38">
        <v>0.05</v>
      </c>
      <c r="D638" s="38">
        <v>0.05</v>
      </c>
      <c r="E638" s="38">
        <v>0.05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83" t="s">
        <v>542</v>
      </c>
      <c r="B639" s="184"/>
      <c r="C639" s="32">
        <v>0</v>
      </c>
      <c r="D639" s="32">
        <f t="shared" ref="D639:E641" si="72">C639</f>
        <v>0</v>
      </c>
      <c r="E639" s="32">
        <f t="shared" si="72"/>
        <v>0</v>
      </c>
    </row>
    <row r="640" spans="1:10">
      <c r="A640" s="183" t="s">
        <v>543</v>
      </c>
      <c r="B640" s="184"/>
      <c r="C640" s="32">
        <v>0</v>
      </c>
      <c r="D640" s="32">
        <f t="shared" si="72"/>
        <v>0</v>
      </c>
      <c r="E640" s="32">
        <f t="shared" si="72"/>
        <v>0</v>
      </c>
    </row>
    <row r="641" spans="1:10">
      <c r="A641" s="183" t="s">
        <v>544</v>
      </c>
      <c r="B641" s="184"/>
      <c r="C641" s="32">
        <v>62.3</v>
      </c>
      <c r="D641" s="32">
        <f t="shared" si="72"/>
        <v>62.3</v>
      </c>
      <c r="E641" s="32">
        <f t="shared" si="72"/>
        <v>62.3</v>
      </c>
    </row>
    <row r="642" spans="1:10">
      <c r="A642" s="179" t="s">
        <v>545</v>
      </c>
      <c r="B642" s="180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83" t="s">
        <v>546</v>
      </c>
      <c r="B643" s="184"/>
      <c r="C643" s="32">
        <v>0</v>
      </c>
      <c r="D643" s="32">
        <f>C643</f>
        <v>0</v>
      </c>
      <c r="E643" s="32">
        <f>D643</f>
        <v>0</v>
      </c>
    </row>
    <row r="644" spans="1:10">
      <c r="A644" s="183" t="s">
        <v>547</v>
      </c>
      <c r="B644" s="184"/>
      <c r="C644" s="32">
        <v>0</v>
      </c>
      <c r="D644" s="32">
        <f>C644</f>
        <v>0</v>
      </c>
      <c r="E644" s="32">
        <f>D644</f>
        <v>0</v>
      </c>
    </row>
    <row r="645" spans="1:10">
      <c r="A645" s="179" t="s">
        <v>548</v>
      </c>
      <c r="B645" s="180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83" t="s">
        <v>549</v>
      </c>
      <c r="B646" s="184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3">C648</f>
        <v>0</v>
      </c>
      <c r="E648" s="5">
        <f t="shared" si="73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3"/>
        <v>0</v>
      </c>
      <c r="E649" s="5">
        <f t="shared" si="73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3"/>
        <v>0</v>
      </c>
      <c r="E650" s="5">
        <f t="shared" si="73"/>
        <v>0</v>
      </c>
    </row>
    <row r="651" spans="1:10">
      <c r="A651" s="183" t="s">
        <v>550</v>
      </c>
      <c r="B651" s="184"/>
      <c r="C651" s="31">
        <v>0</v>
      </c>
      <c r="D651" s="31">
        <f>C651</f>
        <v>0</v>
      </c>
      <c r="E651" s="31">
        <f>D651</f>
        <v>0</v>
      </c>
    </row>
    <row r="652" spans="1:10">
      <c r="A652" s="183" t="s">
        <v>551</v>
      </c>
      <c r="B652" s="184"/>
      <c r="C652" s="32">
        <v>0</v>
      </c>
      <c r="D652" s="32">
        <f>C652</f>
        <v>0</v>
      </c>
      <c r="E652" s="32">
        <f>D652</f>
        <v>0</v>
      </c>
    </row>
    <row r="653" spans="1:10">
      <c r="A653" s="183" t="s">
        <v>552</v>
      </c>
      <c r="B653" s="184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4">C655</f>
        <v>0</v>
      </c>
      <c r="E655" s="5">
        <f t="shared" si="74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4"/>
        <v>0</v>
      </c>
      <c r="E656" s="5">
        <f t="shared" si="74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4"/>
        <v>0</v>
      </c>
      <c r="E657" s="5">
        <f t="shared" si="74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4"/>
        <v>0</v>
      </c>
      <c r="E658" s="5">
        <f t="shared" si="74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4"/>
        <v>0</v>
      </c>
      <c r="E659" s="5">
        <f t="shared" si="74"/>
        <v>0</v>
      </c>
    </row>
    <row r="660" spans="1:5">
      <c r="A660" s="183" t="s">
        <v>553</v>
      </c>
      <c r="B660" s="184"/>
      <c r="C660" s="32">
        <v>0</v>
      </c>
      <c r="D660" s="32">
        <f>C660</f>
        <v>0</v>
      </c>
      <c r="E660" s="32">
        <f>D660</f>
        <v>0</v>
      </c>
    </row>
    <row r="661" spans="1:5">
      <c r="A661" s="183" t="s">
        <v>554</v>
      </c>
      <c r="B661" s="184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5">C662</f>
        <v>0</v>
      </c>
      <c r="E662" s="5">
        <f t="shared" si="75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5"/>
        <v>0</v>
      </c>
      <c r="E663" s="5">
        <f t="shared" si="75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5"/>
        <v>0</v>
      </c>
      <c r="E664" s="5">
        <f t="shared" si="75"/>
        <v>0</v>
      </c>
    </row>
    <row r="665" spans="1:5">
      <c r="A665" s="183" t="s">
        <v>555</v>
      </c>
      <c r="B665" s="184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6">C666</f>
        <v>0</v>
      </c>
      <c r="E666" s="5">
        <f t="shared" si="76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6"/>
        <v>0</v>
      </c>
      <c r="E667" s="5">
        <f t="shared" si="76"/>
        <v>0</v>
      </c>
    </row>
    <row r="668" spans="1:5">
      <c r="A668" s="183" t="s">
        <v>556</v>
      </c>
      <c r="B668" s="184"/>
      <c r="C668" s="32">
        <v>0</v>
      </c>
      <c r="D668" s="32">
        <f t="shared" si="76"/>
        <v>0</v>
      </c>
      <c r="E668" s="32">
        <f t="shared" si="76"/>
        <v>0</v>
      </c>
    </row>
    <row r="669" spans="1:5">
      <c r="A669" s="183" t="s">
        <v>557</v>
      </c>
      <c r="B669" s="184"/>
      <c r="C669" s="32">
        <v>0</v>
      </c>
      <c r="D669" s="32">
        <f t="shared" si="76"/>
        <v>0</v>
      </c>
      <c r="E669" s="32">
        <f t="shared" si="76"/>
        <v>0</v>
      </c>
    </row>
    <row r="670" spans="1:5">
      <c r="A670" s="183" t="s">
        <v>558</v>
      </c>
      <c r="B670" s="184"/>
      <c r="C670" s="32">
        <v>0</v>
      </c>
      <c r="D670" s="32">
        <f t="shared" si="76"/>
        <v>0</v>
      </c>
      <c r="E670" s="32">
        <f t="shared" si="76"/>
        <v>0</v>
      </c>
    </row>
    <row r="671" spans="1:5">
      <c r="A671" s="183" t="s">
        <v>559</v>
      </c>
      <c r="B671" s="184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7">C673</f>
        <v>0</v>
      </c>
      <c r="E673" s="5">
        <f t="shared" si="77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7"/>
        <v>0</v>
      </c>
      <c r="E674" s="5">
        <f t="shared" si="77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7"/>
        <v>0</v>
      </c>
      <c r="E675" s="5">
        <f t="shared" si="77"/>
        <v>0</v>
      </c>
    </row>
    <row r="676" spans="1:5">
      <c r="A676" s="183" t="s">
        <v>560</v>
      </c>
      <c r="B676" s="184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83" t="s">
        <v>561</v>
      </c>
      <c r="B679" s="184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8">C681</f>
        <v>0</v>
      </c>
      <c r="E681" s="5">
        <f t="shared" si="78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8"/>
        <v>0</v>
      </c>
      <c r="E682" s="5">
        <f t="shared" si="78"/>
        <v>0</v>
      </c>
    </row>
    <row r="683" spans="1:5">
      <c r="A683" s="183" t="s">
        <v>562</v>
      </c>
      <c r="B683" s="184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9">C684</f>
        <v>0</v>
      </c>
      <c r="E684" s="5">
        <f t="shared" si="79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9"/>
        <v>0</v>
      </c>
      <c r="E685" s="5">
        <f t="shared" si="79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9"/>
        <v>0</v>
      </c>
      <c r="E686" s="5">
        <f t="shared" si="79"/>
        <v>0</v>
      </c>
    </row>
    <row r="687" spans="1:5">
      <c r="A687" s="183" t="s">
        <v>563</v>
      </c>
      <c r="B687" s="184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80">C689</f>
        <v>0</v>
      </c>
      <c r="E689" s="5">
        <f t="shared" si="80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80"/>
        <v>0</v>
      </c>
      <c r="E690" s="5">
        <f t="shared" si="80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80"/>
        <v>0</v>
      </c>
      <c r="E691" s="5">
        <f t="shared" si="80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80"/>
        <v>0</v>
      </c>
      <c r="E692" s="5">
        <f t="shared" si="80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80"/>
        <v>0</v>
      </c>
      <c r="E693" s="5">
        <f t="shared" si="80"/>
        <v>0</v>
      </c>
    </row>
    <row r="694" spans="1:5">
      <c r="A694" s="183" t="s">
        <v>564</v>
      </c>
      <c r="B694" s="184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1">C696</f>
        <v>0</v>
      </c>
      <c r="E696" s="5">
        <f t="shared" si="81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1"/>
        <v>0</v>
      </c>
      <c r="E697" s="5">
        <f t="shared" si="81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1"/>
        <v>0</v>
      </c>
      <c r="E698" s="5">
        <f t="shared" si="81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1"/>
        <v>0</v>
      </c>
      <c r="E699" s="5">
        <f t="shared" si="81"/>
        <v>0</v>
      </c>
    </row>
    <row r="700" spans="1:5">
      <c r="A700" s="183" t="s">
        <v>565</v>
      </c>
      <c r="B700" s="184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2">C702</f>
        <v>0</v>
      </c>
      <c r="E702" s="5">
        <f t="shared" si="82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2"/>
        <v>0</v>
      </c>
      <c r="E703" s="5">
        <f t="shared" si="82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2"/>
        <v>0</v>
      </c>
      <c r="E704" s="5">
        <f t="shared" si="82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2"/>
        <v>0</v>
      </c>
      <c r="E705" s="5">
        <f t="shared" si="82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2"/>
        <v>0</v>
      </c>
      <c r="E706" s="5">
        <f t="shared" si="82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2"/>
        <v>0</v>
      </c>
      <c r="E707" s="5">
        <f t="shared" si="82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2"/>
        <v>0</v>
      </c>
      <c r="E708" s="5">
        <f t="shared" si="82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2"/>
        <v>0</v>
      </c>
      <c r="E709" s="5">
        <f t="shared" si="82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2"/>
        <v>0</v>
      </c>
      <c r="E710" s="5">
        <f t="shared" si="82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2"/>
        <v>0</v>
      </c>
      <c r="E711" s="5">
        <f t="shared" si="82"/>
        <v>0</v>
      </c>
    </row>
    <row r="712" spans="1:10">
      <c r="A712" s="183" t="s">
        <v>566</v>
      </c>
      <c r="B712" s="184"/>
      <c r="C712" s="31">
        <v>0</v>
      </c>
      <c r="D712" s="31">
        <f>C712</f>
        <v>0</v>
      </c>
      <c r="E712" s="31">
        <f>D712</f>
        <v>0</v>
      </c>
    </row>
    <row r="713" spans="1:10">
      <c r="A713" s="183" t="s">
        <v>567</v>
      </c>
      <c r="B713" s="184"/>
      <c r="C713" s="32">
        <v>0</v>
      </c>
      <c r="D713" s="31">
        <f t="shared" ref="D713:E715" si="83">C713</f>
        <v>0</v>
      </c>
      <c r="E713" s="31">
        <f t="shared" si="83"/>
        <v>0</v>
      </c>
    </row>
    <row r="714" spans="1:10">
      <c r="A714" s="183" t="s">
        <v>568</v>
      </c>
      <c r="B714" s="184"/>
      <c r="C714" s="32">
        <v>0</v>
      </c>
      <c r="D714" s="31">
        <f t="shared" si="83"/>
        <v>0</v>
      </c>
      <c r="E714" s="31">
        <f t="shared" si="83"/>
        <v>0</v>
      </c>
    </row>
    <row r="715" spans="1:10">
      <c r="A715" s="183" t="s">
        <v>569</v>
      </c>
      <c r="B715" s="184"/>
      <c r="C715" s="32">
        <v>0</v>
      </c>
      <c r="D715" s="31">
        <f t="shared" si="83"/>
        <v>0</v>
      </c>
      <c r="E715" s="31">
        <f t="shared" si="83"/>
        <v>0</v>
      </c>
    </row>
    <row r="716" spans="1:10">
      <c r="A716" s="181" t="s">
        <v>570</v>
      </c>
      <c r="B716" s="182"/>
      <c r="C716" s="36">
        <f>C717</f>
        <v>3478</v>
      </c>
      <c r="D716" s="36">
        <f>D717</f>
        <v>3478</v>
      </c>
      <c r="E716" s="36">
        <f>E717</f>
        <v>3478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9" t="s">
        <v>571</v>
      </c>
      <c r="B717" s="180"/>
      <c r="C717" s="33">
        <v>3478</v>
      </c>
      <c r="D717" s="33">
        <f>C717</f>
        <v>3478</v>
      </c>
      <c r="E717" s="33">
        <f>D717</f>
        <v>3478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77" t="s">
        <v>851</v>
      </c>
      <c r="B718" s="178"/>
      <c r="C718" s="31">
        <f>SUM(C719:C721)</f>
        <v>4.5389999999999997</v>
      </c>
      <c r="D718" s="31">
        <f>SUM(D719:D721)</f>
        <v>4.5389999999999997</v>
      </c>
      <c r="E718" s="31">
        <f>SUM(E719:E721)</f>
        <v>4.5389999999999997</v>
      </c>
    </row>
    <row r="719" spans="1:10">
      <c r="A719" s="6">
        <v>10950</v>
      </c>
      <c r="B719" s="4" t="s">
        <v>572</v>
      </c>
      <c r="C719" s="5">
        <v>4.5389999999999997</v>
      </c>
      <c r="D719" s="5">
        <f>C719</f>
        <v>4.5389999999999997</v>
      </c>
      <c r="E719" s="5">
        <f>D719</f>
        <v>4.5389999999999997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4">C720</f>
        <v>0</v>
      </c>
      <c r="E720" s="5">
        <f t="shared" si="84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4"/>
        <v>0</v>
      </c>
      <c r="E721" s="5">
        <f t="shared" si="84"/>
        <v>0</v>
      </c>
    </row>
    <row r="722" spans="1:10">
      <c r="A722" s="177" t="s">
        <v>850</v>
      </c>
      <c r="B722" s="17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1" t="s">
        <v>577</v>
      </c>
      <c r="B725" s="182"/>
      <c r="C725" s="36">
        <f>C726</f>
        <v>1558.883</v>
      </c>
      <c r="D725" s="36">
        <f>D726</f>
        <v>1558.883</v>
      </c>
      <c r="E725" s="36">
        <f>E726</f>
        <v>1558.883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9" t="s">
        <v>588</v>
      </c>
      <c r="B726" s="180"/>
      <c r="C726" s="33">
        <f>C727+C730+C733+C739+C741+C743+C750+C755+C760+C765+C767+C771+C777</f>
        <v>1558.883</v>
      </c>
      <c r="D726" s="33">
        <f>D727+D730+D733+D739+D741+D743+D750+D755+D760+D765+D767+D771+D777</f>
        <v>1558.883</v>
      </c>
      <c r="E726" s="33">
        <f>E727+E730+E733+E739+E741+E743+E750+E755+E760+E765+E767+E771+E777</f>
        <v>1558.883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77" t="s">
        <v>849</v>
      </c>
      <c r="B727" s="178"/>
      <c r="C727" s="31">
        <f>SUM(C728:C729)</f>
        <v>5.0000000000000001E-3</v>
      </c>
      <c r="D727" s="31">
        <f>SUM(D728:D729)</f>
        <v>5.0000000000000001E-3</v>
      </c>
      <c r="E727" s="31">
        <f>SUM(E728:E729)</f>
        <v>5.0000000000000001E-3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>
        <v>5.0000000000000001E-3</v>
      </c>
      <c r="D729" s="5">
        <f>C729</f>
        <v>5.0000000000000001E-3</v>
      </c>
      <c r="E729" s="5">
        <f>D729</f>
        <v>5.0000000000000001E-3</v>
      </c>
    </row>
    <row r="730" spans="1:10">
      <c r="A730" s="177" t="s">
        <v>848</v>
      </c>
      <c r="B730" s="178"/>
      <c r="C730" s="31">
        <f t="shared" ref="C730:E731" si="85">C731</f>
        <v>0</v>
      </c>
      <c r="D730" s="31">
        <f t="shared" si="85"/>
        <v>0</v>
      </c>
      <c r="E730" s="31">
        <f t="shared" si="85"/>
        <v>0</v>
      </c>
    </row>
    <row r="731" spans="1:10">
      <c r="A731" s="6">
        <v>2</v>
      </c>
      <c r="B731" s="4" t="s">
        <v>822</v>
      </c>
      <c r="C731" s="5">
        <f t="shared" si="85"/>
        <v>0</v>
      </c>
      <c r="D731" s="5">
        <f t="shared" si="85"/>
        <v>0</v>
      </c>
      <c r="E731" s="5">
        <f t="shared" si="85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77" t="s">
        <v>846</v>
      </c>
      <c r="B733" s="17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6">C735</f>
        <v>0</v>
      </c>
      <c r="E735" s="30">
        <f t="shared" si="86"/>
        <v>0</v>
      </c>
    </row>
    <row r="736" spans="1:10">
      <c r="A736" s="29"/>
      <c r="B736" s="28" t="s">
        <v>844</v>
      </c>
      <c r="C736" s="30">
        <v>0</v>
      </c>
      <c r="D736" s="30">
        <f t="shared" si="86"/>
        <v>0</v>
      </c>
      <c r="E736" s="30">
        <f t="shared" si="86"/>
        <v>0</v>
      </c>
    </row>
    <row r="737" spans="1:11">
      <c r="A737" s="6">
        <v>3</v>
      </c>
      <c r="B737" s="4" t="s">
        <v>827</v>
      </c>
      <c r="C737" s="5"/>
      <c r="D737" s="5">
        <f t="shared" si="86"/>
        <v>0</v>
      </c>
      <c r="E737" s="5">
        <f t="shared" si="86"/>
        <v>0</v>
      </c>
    </row>
    <row r="738" spans="1:11">
      <c r="A738" s="6">
        <v>4</v>
      </c>
      <c r="B738" s="4" t="s">
        <v>837</v>
      </c>
      <c r="C738" s="5"/>
      <c r="D738" s="5">
        <f t="shared" si="86"/>
        <v>0</v>
      </c>
      <c r="E738" s="5">
        <f t="shared" si="86"/>
        <v>0</v>
      </c>
    </row>
    <row r="739" spans="1:11">
      <c r="A739" s="177" t="s">
        <v>843</v>
      </c>
      <c r="B739" s="178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77" t="s">
        <v>842</v>
      </c>
      <c r="B741" s="178"/>
      <c r="C741" s="31">
        <f>SUM(C742)</f>
        <v>120.459</v>
      </c>
      <c r="D741" s="31">
        <f>SUM(D742)</f>
        <v>120.459</v>
      </c>
      <c r="E741" s="31">
        <f>SUM(E742)</f>
        <v>120.459</v>
      </c>
    </row>
    <row r="742" spans="1:11">
      <c r="A742" s="6">
        <v>3</v>
      </c>
      <c r="B742" s="4" t="s">
        <v>827</v>
      </c>
      <c r="C742" s="5">
        <v>120.459</v>
      </c>
      <c r="D742" s="5">
        <f>C742</f>
        <v>120.459</v>
      </c>
      <c r="E742" s="5">
        <f>D742</f>
        <v>120.459</v>
      </c>
    </row>
    <row r="743" spans="1:11">
      <c r="A743" s="177" t="s">
        <v>841</v>
      </c>
      <c r="B743" s="178"/>
      <c r="C743" s="31">
        <f>C744+C748+C749+C746</f>
        <v>35.247999999999998</v>
      </c>
      <c r="D743" s="31">
        <f>D744+D748+D749+D746</f>
        <v>35.247999999999998</v>
      </c>
      <c r="E743" s="31">
        <f>E744+E748+E749+E746</f>
        <v>35.247999999999998</v>
      </c>
    </row>
    <row r="744" spans="1:11">
      <c r="A744" s="6">
        <v>1</v>
      </c>
      <c r="B744" s="4" t="s">
        <v>840</v>
      </c>
      <c r="C744" s="5">
        <f>C745</f>
        <v>35.247999999999998</v>
      </c>
      <c r="D744" s="5">
        <f>D745</f>
        <v>35.247999999999998</v>
      </c>
      <c r="E744" s="5">
        <f>E745</f>
        <v>35.247999999999998</v>
      </c>
    </row>
    <row r="745" spans="1:11">
      <c r="A745" s="29"/>
      <c r="B745" s="28" t="s">
        <v>839</v>
      </c>
      <c r="C745" s="30">
        <v>35.247999999999998</v>
      </c>
      <c r="D745" s="30">
        <f>C745</f>
        <v>35.247999999999998</v>
      </c>
      <c r="E745" s="30">
        <f>D745</f>
        <v>35.247999999999998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7">C747</f>
        <v>0</v>
      </c>
      <c r="E747" s="30">
        <f t="shared" si="87"/>
        <v>0</v>
      </c>
    </row>
    <row r="748" spans="1:11">
      <c r="A748" s="6">
        <v>3</v>
      </c>
      <c r="B748" s="4" t="s">
        <v>827</v>
      </c>
      <c r="C748" s="5"/>
      <c r="D748" s="5">
        <f t="shared" si="87"/>
        <v>0</v>
      </c>
      <c r="E748" s="5">
        <f t="shared" si="87"/>
        <v>0</v>
      </c>
    </row>
    <row r="749" spans="1:11">
      <c r="A749" s="6">
        <v>4</v>
      </c>
      <c r="B749" s="4" t="s">
        <v>837</v>
      </c>
      <c r="C749" s="5"/>
      <c r="D749" s="5">
        <f t="shared" si="87"/>
        <v>0</v>
      </c>
      <c r="E749" s="5">
        <f t="shared" si="87"/>
        <v>0</v>
      </c>
    </row>
    <row r="750" spans="1:11">
      <c r="A750" s="177" t="s">
        <v>836</v>
      </c>
      <c r="B750" s="17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8">C752</f>
        <v>0</v>
      </c>
      <c r="E752" s="124">
        <f t="shared" si="88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8"/>
        <v>0</v>
      </c>
      <c r="E753" s="124">
        <f t="shared" si="88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8"/>
        <v>0</v>
      </c>
      <c r="E754" s="5">
        <f t="shared" si="88"/>
        <v>0</v>
      </c>
    </row>
    <row r="755" spans="1:11">
      <c r="A755" s="177" t="s">
        <v>834</v>
      </c>
      <c r="B755" s="178"/>
      <c r="C755" s="31">
        <f>C756</f>
        <v>727.89400000000001</v>
      </c>
      <c r="D755" s="31">
        <f>D756</f>
        <v>727.89400000000001</v>
      </c>
      <c r="E755" s="31">
        <f>E756</f>
        <v>727.89400000000001</v>
      </c>
    </row>
    <row r="756" spans="1:11">
      <c r="A756" s="6">
        <v>2</v>
      </c>
      <c r="B756" s="4" t="s">
        <v>822</v>
      </c>
      <c r="C756" s="5">
        <f>C757+C758+C759</f>
        <v>727.89400000000001</v>
      </c>
      <c r="D756" s="5">
        <f>D757+D758+D759</f>
        <v>727.89400000000001</v>
      </c>
      <c r="E756" s="5">
        <f>E757+E758+E759</f>
        <v>727.89400000000001</v>
      </c>
    </row>
    <row r="757" spans="1:11">
      <c r="A757" s="29"/>
      <c r="B757" s="28" t="s">
        <v>833</v>
      </c>
      <c r="C757" s="30">
        <v>727.89400000000001</v>
      </c>
      <c r="D757" s="30">
        <f>C757</f>
        <v>727.89400000000001</v>
      </c>
      <c r="E757" s="30">
        <f>D757</f>
        <v>727.89400000000001</v>
      </c>
    </row>
    <row r="758" spans="1:11">
      <c r="A758" s="29"/>
      <c r="B758" s="28" t="s">
        <v>832</v>
      </c>
      <c r="C758" s="30"/>
      <c r="D758" s="30">
        <f t="shared" ref="D758:E759" si="89">C758</f>
        <v>0</v>
      </c>
      <c r="E758" s="30">
        <f t="shared" si="89"/>
        <v>0</v>
      </c>
    </row>
    <row r="759" spans="1:11">
      <c r="A759" s="29"/>
      <c r="B759" s="28" t="s">
        <v>831</v>
      </c>
      <c r="C759" s="30"/>
      <c r="D759" s="30">
        <f t="shared" si="89"/>
        <v>0</v>
      </c>
      <c r="E759" s="30">
        <f t="shared" si="89"/>
        <v>0</v>
      </c>
    </row>
    <row r="760" spans="1:11">
      <c r="A760" s="177" t="s">
        <v>830</v>
      </c>
      <c r="B760" s="178"/>
      <c r="C760" s="31">
        <f>C761+C764</f>
        <v>23.834</v>
      </c>
      <c r="D760" s="31">
        <f>D761+D764</f>
        <v>23.834</v>
      </c>
      <c r="E760" s="31">
        <f>E761+E764</f>
        <v>23.834</v>
      </c>
    </row>
    <row r="761" spans="1:11">
      <c r="A761" s="6">
        <v>2</v>
      </c>
      <c r="B761" s="4" t="s">
        <v>822</v>
      </c>
      <c r="C761" s="5">
        <f>C762+C763</f>
        <v>23.834</v>
      </c>
      <c r="D761" s="5">
        <f>D762+D763</f>
        <v>23.834</v>
      </c>
      <c r="E761" s="5">
        <f>E762+E763</f>
        <v>23.834</v>
      </c>
    </row>
    <row r="762" spans="1:11">
      <c r="A762" s="29"/>
      <c r="B762" s="28" t="s">
        <v>829</v>
      </c>
      <c r="C762" s="30">
        <v>23.834</v>
      </c>
      <c r="D762" s="30">
        <f t="shared" ref="D762:E764" si="90">C762</f>
        <v>23.834</v>
      </c>
      <c r="E762" s="30">
        <f t="shared" si="90"/>
        <v>23.834</v>
      </c>
    </row>
    <row r="763" spans="1:11">
      <c r="A763" s="29"/>
      <c r="B763" s="28" t="s">
        <v>819</v>
      </c>
      <c r="C763" s="30"/>
      <c r="D763" s="30">
        <f t="shared" si="90"/>
        <v>0</v>
      </c>
      <c r="E763" s="30">
        <f t="shared" si="90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90"/>
        <v>0</v>
      </c>
      <c r="E764" s="5">
        <f t="shared" si="90"/>
        <v>0</v>
      </c>
    </row>
    <row r="765" spans="1:11">
      <c r="A765" s="177" t="s">
        <v>828</v>
      </c>
      <c r="B765" s="178"/>
      <c r="C765" s="31">
        <f>SUM(C766)</f>
        <v>359.435</v>
      </c>
      <c r="D765" s="31">
        <f>SUM(D766)</f>
        <v>359.435</v>
      </c>
      <c r="E765" s="31">
        <f>SUM(E766)</f>
        <v>359.435</v>
      </c>
    </row>
    <row r="766" spans="1:11">
      <c r="A766" s="6">
        <v>3</v>
      </c>
      <c r="B766" s="4" t="s">
        <v>827</v>
      </c>
      <c r="C766" s="5">
        <v>359.435</v>
      </c>
      <c r="D766" s="5">
        <f>C766</f>
        <v>359.435</v>
      </c>
      <c r="E766" s="5">
        <f>D766</f>
        <v>359.435</v>
      </c>
    </row>
    <row r="767" spans="1:11">
      <c r="A767" s="177" t="s">
        <v>826</v>
      </c>
      <c r="B767" s="178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77" t="s">
        <v>823</v>
      </c>
      <c r="B771" s="178"/>
      <c r="C771" s="31">
        <f>C772</f>
        <v>275.971</v>
      </c>
      <c r="D771" s="31">
        <f>D772</f>
        <v>275.971</v>
      </c>
      <c r="E771" s="31">
        <f>E772</f>
        <v>275.971</v>
      </c>
    </row>
    <row r="772" spans="1:5">
      <c r="A772" s="6">
        <v>2</v>
      </c>
      <c r="B772" s="4" t="s">
        <v>822</v>
      </c>
      <c r="C772" s="5">
        <f>C773+C774+C775+C776</f>
        <v>275.971</v>
      </c>
      <c r="D772" s="5">
        <f>D773+D774+D775+D776</f>
        <v>275.971</v>
      </c>
      <c r="E772" s="5">
        <f>E773+E774+E775+E776</f>
        <v>275.971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>
        <v>275.971</v>
      </c>
      <c r="D774" s="30">
        <f t="shared" ref="D774:E776" si="91">C774</f>
        <v>275.971</v>
      </c>
      <c r="E774" s="30">
        <f t="shared" si="91"/>
        <v>275.971</v>
      </c>
    </row>
    <row r="775" spans="1:5">
      <c r="A775" s="29"/>
      <c r="B775" s="28" t="s">
        <v>819</v>
      </c>
      <c r="C775" s="30"/>
      <c r="D775" s="30">
        <f t="shared" si="91"/>
        <v>0</v>
      </c>
      <c r="E775" s="30">
        <f t="shared" si="91"/>
        <v>0</v>
      </c>
    </row>
    <row r="776" spans="1:5">
      <c r="A776" s="29"/>
      <c r="B776" s="28" t="s">
        <v>818</v>
      </c>
      <c r="C776" s="30"/>
      <c r="D776" s="30">
        <f t="shared" si="91"/>
        <v>0</v>
      </c>
      <c r="E776" s="30">
        <f t="shared" si="91"/>
        <v>0</v>
      </c>
    </row>
    <row r="777" spans="1:5">
      <c r="A777" s="177" t="s">
        <v>817</v>
      </c>
      <c r="B777" s="178"/>
      <c r="C777" s="31">
        <f>C778</f>
        <v>16.036999999999999</v>
      </c>
      <c r="D777" s="31">
        <f>D778</f>
        <v>16.036999999999999</v>
      </c>
      <c r="E777" s="31">
        <f>E778</f>
        <v>16.036999999999999</v>
      </c>
    </row>
    <row r="778" spans="1:5">
      <c r="A778" s="6"/>
      <c r="B778" s="4" t="s">
        <v>816</v>
      </c>
      <c r="C778" s="5">
        <v>16.036999999999999</v>
      </c>
      <c r="D778" s="5">
        <f>C778</f>
        <v>16.036999999999999</v>
      </c>
      <c r="E778" s="5">
        <f>D778</f>
        <v>16.036999999999999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83"/>
  <sheetViews>
    <sheetView rightToLeft="1" topLeftCell="A64" zoomScale="80" zoomScaleNormal="80" workbookViewId="0">
      <selection activeCell="B88" sqref="B88"/>
    </sheetView>
  </sheetViews>
  <sheetFormatPr baseColWidth="10"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202" t="s">
        <v>2464</v>
      </c>
      <c r="B1" s="202" t="s">
        <v>2465</v>
      </c>
      <c r="C1" s="202" t="s">
        <v>2466</v>
      </c>
      <c r="D1" s="205" t="s">
        <v>613</v>
      </c>
      <c r="E1" s="206"/>
      <c r="F1" s="206"/>
      <c r="G1" s="206"/>
      <c r="H1" s="206"/>
      <c r="I1" s="207"/>
    </row>
    <row r="2" spans="1:9">
      <c r="A2" s="203"/>
      <c r="B2" s="203"/>
      <c r="C2" s="203"/>
      <c r="D2" s="202" t="s">
        <v>625</v>
      </c>
      <c r="E2" s="202" t="s">
        <v>626</v>
      </c>
      <c r="F2" s="208" t="s">
        <v>2467</v>
      </c>
      <c r="G2" s="208" t="s">
        <v>2468</v>
      </c>
      <c r="H2" s="210" t="s">
        <v>2469</v>
      </c>
      <c r="I2" s="211"/>
    </row>
    <row r="3" spans="1:9">
      <c r="A3" s="204"/>
      <c r="B3" s="204"/>
      <c r="C3" s="204"/>
      <c r="D3" s="204"/>
      <c r="E3" s="204"/>
      <c r="F3" s="209"/>
      <c r="G3" s="209"/>
      <c r="H3" s="169" t="s">
        <v>2470</v>
      </c>
      <c r="I3" s="170" t="s">
        <v>2471</v>
      </c>
    </row>
    <row r="4" spans="1:9">
      <c r="A4" s="171" t="s">
        <v>2472</v>
      </c>
      <c r="B4" s="171"/>
      <c r="C4" s="171">
        <f t="shared" ref="C4:I4" si="0">C5+C18+C21+C24+C27+C30+C33</f>
        <v>8875000</v>
      </c>
      <c r="D4" s="171">
        <f t="shared" si="0"/>
        <v>6288000</v>
      </c>
      <c r="E4" s="171">
        <f t="shared" si="0"/>
        <v>2097000</v>
      </c>
      <c r="F4" s="171">
        <f t="shared" si="0"/>
        <v>0</v>
      </c>
      <c r="G4" s="171">
        <f t="shared" si="0"/>
        <v>490000</v>
      </c>
      <c r="H4" s="171">
        <f t="shared" si="0"/>
        <v>0</v>
      </c>
      <c r="I4" s="171">
        <f t="shared" si="0"/>
        <v>0</v>
      </c>
    </row>
    <row r="5" spans="1:9">
      <c r="A5" s="172" t="s">
        <v>2473</v>
      </c>
      <c r="B5" s="173"/>
      <c r="C5" s="173">
        <f>SUM(C6:C17)</f>
        <v>8875000</v>
      </c>
      <c r="D5" s="173">
        <f>SUM(D6:D17)</f>
        <v>6288000</v>
      </c>
      <c r="E5" s="173">
        <f>SUM(E6:E17)</f>
        <v>2097000</v>
      </c>
      <c r="F5" s="173">
        <f t="shared" ref="F5:I5" si="1">SUM(F6:F9)</f>
        <v>0</v>
      </c>
      <c r="G5" s="173">
        <f t="shared" si="1"/>
        <v>490000</v>
      </c>
      <c r="H5" s="173">
        <f t="shared" si="1"/>
        <v>0</v>
      </c>
      <c r="I5" s="173">
        <f t="shared" si="1"/>
        <v>0</v>
      </c>
    </row>
    <row r="6" spans="1:9">
      <c r="A6" s="10" t="s">
        <v>2474</v>
      </c>
      <c r="B6" s="10">
        <v>2016</v>
      </c>
      <c r="C6" s="10">
        <v>3200000</v>
      </c>
      <c r="D6" s="10">
        <v>1633000</v>
      </c>
      <c r="E6" s="10">
        <v>1567000</v>
      </c>
      <c r="F6" s="10"/>
      <c r="G6" s="10"/>
      <c r="H6" s="10"/>
      <c r="I6" s="10"/>
    </row>
    <row r="7" spans="1:9">
      <c r="A7" s="10" t="s">
        <v>73</v>
      </c>
      <c r="B7" s="10">
        <v>2016</v>
      </c>
      <c r="C7" s="10">
        <v>500000</v>
      </c>
      <c r="D7" s="10">
        <v>10000</v>
      </c>
      <c r="E7" s="10"/>
      <c r="F7" s="10"/>
      <c r="G7" s="10">
        <v>490000</v>
      </c>
      <c r="H7" s="10"/>
      <c r="I7" s="10"/>
    </row>
    <row r="8" spans="1:9">
      <c r="A8" s="10" t="s">
        <v>2493</v>
      </c>
      <c r="B8" s="10">
        <v>2016</v>
      </c>
      <c r="C8" s="10">
        <v>200000</v>
      </c>
      <c r="D8" s="10">
        <v>200000</v>
      </c>
      <c r="E8" s="10"/>
      <c r="F8" s="10"/>
      <c r="G8" s="10"/>
      <c r="H8" s="10"/>
      <c r="I8" s="10"/>
    </row>
    <row r="9" spans="1:9">
      <c r="A9" s="10" t="s">
        <v>2494</v>
      </c>
      <c r="B9" s="10">
        <v>2016</v>
      </c>
      <c r="C9" s="10">
        <v>35000</v>
      </c>
      <c r="D9" s="10">
        <v>35000</v>
      </c>
      <c r="E9" s="10"/>
      <c r="F9" s="10"/>
      <c r="G9" s="10"/>
      <c r="H9" s="10"/>
      <c r="I9" s="10"/>
    </row>
    <row r="10" spans="1:9">
      <c r="A10" s="10" t="s">
        <v>2474</v>
      </c>
      <c r="B10" s="10">
        <v>2016</v>
      </c>
      <c r="C10" s="10">
        <v>1200000</v>
      </c>
      <c r="D10" s="10">
        <v>1200000</v>
      </c>
      <c r="E10" s="10"/>
      <c r="F10" s="10"/>
      <c r="G10" s="10"/>
      <c r="H10" s="10"/>
      <c r="I10" s="10"/>
    </row>
    <row r="11" spans="1:9">
      <c r="A11" s="10" t="s">
        <v>2495</v>
      </c>
      <c r="B11" s="10">
        <v>2016</v>
      </c>
      <c r="C11" s="10">
        <v>300000</v>
      </c>
      <c r="D11" s="10">
        <v>300000</v>
      </c>
      <c r="E11" s="10"/>
      <c r="F11" s="10"/>
      <c r="G11" s="10"/>
      <c r="H11" s="10"/>
      <c r="I11" s="10"/>
    </row>
    <row r="12" spans="1:9">
      <c r="A12" s="10" t="s">
        <v>2496</v>
      </c>
      <c r="B12" s="10">
        <v>2016</v>
      </c>
      <c r="C12" s="10">
        <v>180000</v>
      </c>
      <c r="D12" s="10">
        <v>180000</v>
      </c>
      <c r="E12" s="10"/>
      <c r="F12" s="10"/>
      <c r="G12" s="10"/>
      <c r="H12" s="10"/>
      <c r="I12" s="10"/>
    </row>
    <row r="13" spans="1:9">
      <c r="A13" s="10" t="s">
        <v>2497</v>
      </c>
      <c r="B13" s="10">
        <v>2016</v>
      </c>
      <c r="C13" s="10">
        <v>300000</v>
      </c>
      <c r="D13" s="10">
        <v>300000</v>
      </c>
      <c r="E13" s="10"/>
      <c r="F13" s="10"/>
      <c r="G13" s="10"/>
      <c r="H13" s="10"/>
      <c r="I13" s="10"/>
    </row>
    <row r="14" spans="1:9">
      <c r="A14" s="10" t="s">
        <v>2484</v>
      </c>
      <c r="B14" s="10">
        <v>2016</v>
      </c>
      <c r="C14" s="10">
        <v>180000</v>
      </c>
      <c r="D14" s="10">
        <v>180000</v>
      </c>
      <c r="E14" s="10"/>
      <c r="F14" s="10"/>
      <c r="G14" s="10"/>
      <c r="H14" s="10"/>
      <c r="I14" s="10"/>
    </row>
    <row r="15" spans="1:9">
      <c r="A15" s="10" t="s">
        <v>2498</v>
      </c>
      <c r="B15" s="10">
        <v>2016</v>
      </c>
      <c r="C15" s="10">
        <v>580000</v>
      </c>
      <c r="D15" s="10">
        <v>300000</v>
      </c>
      <c r="E15" s="10">
        <v>280000</v>
      </c>
      <c r="F15" s="10"/>
      <c r="G15" s="10"/>
      <c r="H15" s="10"/>
      <c r="I15" s="10"/>
    </row>
    <row r="16" spans="1:9">
      <c r="A16" s="10" t="s">
        <v>2499</v>
      </c>
      <c r="B16" s="10">
        <v>2016</v>
      </c>
      <c r="C16" s="10">
        <v>700000</v>
      </c>
      <c r="D16" s="10">
        <v>700000</v>
      </c>
      <c r="E16" s="10"/>
      <c r="F16" s="10"/>
      <c r="G16" s="10"/>
      <c r="H16" s="10"/>
      <c r="I16" s="10"/>
    </row>
    <row r="17" spans="1:9">
      <c r="A17" s="10" t="s">
        <v>2500</v>
      </c>
      <c r="B17" s="10">
        <v>2016</v>
      </c>
      <c r="C17" s="10">
        <v>1500000</v>
      </c>
      <c r="D17" s="10">
        <v>1250000</v>
      </c>
      <c r="E17" s="10">
        <v>250000</v>
      </c>
      <c r="F17" s="10"/>
      <c r="G17" s="10"/>
      <c r="H17" s="10"/>
      <c r="I17" s="10"/>
    </row>
    <row r="18" spans="1:9">
      <c r="A18" s="172" t="s">
        <v>2475</v>
      </c>
      <c r="B18" s="172"/>
      <c r="C18" s="172">
        <f t="shared" ref="C18:I18" si="2">SUM(C19:C20)</f>
        <v>0</v>
      </c>
      <c r="D18" s="172">
        <f t="shared" si="2"/>
        <v>0</v>
      </c>
      <c r="E18" s="172">
        <f t="shared" si="2"/>
        <v>0</v>
      </c>
      <c r="F18" s="172">
        <f t="shared" si="2"/>
        <v>0</v>
      </c>
      <c r="G18" s="172">
        <f t="shared" si="2"/>
        <v>0</v>
      </c>
      <c r="H18" s="172">
        <f t="shared" si="2"/>
        <v>0</v>
      </c>
      <c r="I18" s="172">
        <f t="shared" si="2"/>
        <v>0</v>
      </c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72" t="s">
        <v>2476</v>
      </c>
      <c r="B21" s="172"/>
      <c r="C21" s="172">
        <f t="shared" ref="C21:I21" si="3">SUM(C22:C23)</f>
        <v>0</v>
      </c>
      <c r="D21" s="172">
        <f t="shared" si="3"/>
        <v>0</v>
      </c>
      <c r="E21" s="172">
        <f t="shared" si="3"/>
        <v>0</v>
      </c>
      <c r="F21" s="172">
        <f t="shared" si="3"/>
        <v>0</v>
      </c>
      <c r="G21" s="172">
        <f t="shared" si="3"/>
        <v>0</v>
      </c>
      <c r="H21" s="172">
        <f t="shared" si="3"/>
        <v>0</v>
      </c>
      <c r="I21" s="172">
        <f t="shared" si="3"/>
        <v>0</v>
      </c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72" t="s">
        <v>2477</v>
      </c>
      <c r="B24" s="172"/>
      <c r="C24" s="172">
        <f t="shared" ref="C24:I24" si="4">SUM(C25:C26)</f>
        <v>0</v>
      </c>
      <c r="D24" s="172">
        <f t="shared" si="4"/>
        <v>0</v>
      </c>
      <c r="E24" s="172">
        <f t="shared" si="4"/>
        <v>0</v>
      </c>
      <c r="F24" s="172">
        <f t="shared" si="4"/>
        <v>0</v>
      </c>
      <c r="G24" s="172">
        <f t="shared" si="4"/>
        <v>0</v>
      </c>
      <c r="H24" s="172">
        <f t="shared" si="4"/>
        <v>0</v>
      </c>
      <c r="I24" s="172">
        <f t="shared" si="4"/>
        <v>0</v>
      </c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0"/>
      <c r="B26" s="10"/>
      <c r="C26" s="10"/>
      <c r="D26" s="10"/>
      <c r="E26" s="10"/>
      <c r="F26" s="10"/>
      <c r="G26" s="10"/>
      <c r="H26" s="10"/>
      <c r="I26" s="10"/>
    </row>
    <row r="27" spans="1:9">
      <c r="A27" s="172" t="s">
        <v>2478</v>
      </c>
      <c r="B27" s="172"/>
      <c r="C27" s="172">
        <f t="shared" ref="C27:I27" si="5">SUM(C28:C29)</f>
        <v>0</v>
      </c>
      <c r="D27" s="172">
        <f t="shared" si="5"/>
        <v>0</v>
      </c>
      <c r="E27" s="172">
        <f t="shared" si="5"/>
        <v>0</v>
      </c>
      <c r="F27" s="172">
        <f t="shared" si="5"/>
        <v>0</v>
      </c>
      <c r="G27" s="172">
        <f t="shared" si="5"/>
        <v>0</v>
      </c>
      <c r="H27" s="172">
        <f t="shared" si="5"/>
        <v>0</v>
      </c>
      <c r="I27" s="172">
        <f t="shared" si="5"/>
        <v>0</v>
      </c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0"/>
      <c r="B29" s="10"/>
      <c r="C29" s="10"/>
      <c r="D29" s="10"/>
      <c r="E29" s="10"/>
      <c r="F29" s="10"/>
      <c r="G29" s="10"/>
      <c r="H29" s="10"/>
      <c r="I29" s="10"/>
    </row>
    <row r="30" spans="1:9">
      <c r="A30" s="172" t="s">
        <v>2479</v>
      </c>
      <c r="B30" s="172"/>
      <c r="C30" s="172">
        <f t="shared" ref="C30:I30" si="6">SUM(C31:C32)</f>
        <v>0</v>
      </c>
      <c r="D30" s="172">
        <f t="shared" si="6"/>
        <v>0</v>
      </c>
      <c r="E30" s="172">
        <f t="shared" si="6"/>
        <v>0</v>
      </c>
      <c r="F30" s="172">
        <f t="shared" si="6"/>
        <v>0</v>
      </c>
      <c r="G30" s="172">
        <f t="shared" si="6"/>
        <v>0</v>
      </c>
      <c r="H30" s="172">
        <f t="shared" si="6"/>
        <v>0</v>
      </c>
      <c r="I30" s="172">
        <f t="shared" si="6"/>
        <v>0</v>
      </c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0"/>
      <c r="B32" s="10"/>
      <c r="C32" s="10"/>
      <c r="D32" s="10"/>
      <c r="E32" s="10"/>
      <c r="F32" s="10"/>
      <c r="G32" s="10"/>
      <c r="H32" s="10"/>
      <c r="I32" s="10"/>
    </row>
    <row r="33" spans="1:9">
      <c r="A33" s="172" t="s">
        <v>2480</v>
      </c>
      <c r="B33" s="172"/>
      <c r="C33" s="172">
        <f t="shared" ref="C33:I33" si="7">C34+C37</f>
        <v>0</v>
      </c>
      <c r="D33" s="172">
        <f t="shared" si="7"/>
        <v>0</v>
      </c>
      <c r="E33" s="172">
        <f t="shared" si="7"/>
        <v>0</v>
      </c>
      <c r="F33" s="172">
        <f t="shared" si="7"/>
        <v>0</v>
      </c>
      <c r="G33" s="172">
        <f t="shared" si="7"/>
        <v>0</v>
      </c>
      <c r="H33" s="172">
        <f t="shared" si="7"/>
        <v>0</v>
      </c>
      <c r="I33" s="172">
        <f t="shared" si="7"/>
        <v>0</v>
      </c>
    </row>
    <row r="34" spans="1:9">
      <c r="A34" s="174" t="s">
        <v>2481</v>
      </c>
      <c r="B34" s="174"/>
      <c r="C34" s="174">
        <f t="shared" ref="C34:I34" si="8">SUM(C35:C36)</f>
        <v>0</v>
      </c>
      <c r="D34" s="174">
        <f t="shared" si="8"/>
        <v>0</v>
      </c>
      <c r="E34" s="174">
        <f t="shared" si="8"/>
        <v>0</v>
      </c>
      <c r="F34" s="174">
        <f t="shared" si="8"/>
        <v>0</v>
      </c>
      <c r="G34" s="174">
        <f t="shared" si="8"/>
        <v>0</v>
      </c>
      <c r="H34" s="174">
        <f t="shared" si="8"/>
        <v>0</v>
      </c>
      <c r="I34" s="174">
        <f t="shared" si="8"/>
        <v>0</v>
      </c>
    </row>
    <row r="35" spans="1:9">
      <c r="A35" s="10"/>
      <c r="B35" s="10"/>
      <c r="C35" s="10"/>
      <c r="D35" s="10"/>
      <c r="E35" s="10"/>
      <c r="F35" s="10"/>
      <c r="G35" s="10"/>
      <c r="H35" s="10"/>
      <c r="I35" s="10"/>
    </row>
    <row r="36" spans="1:9">
      <c r="A36" s="10"/>
      <c r="B36" s="10"/>
      <c r="C36" s="10"/>
      <c r="D36" s="10"/>
      <c r="E36" s="10"/>
      <c r="F36" s="10"/>
      <c r="G36" s="10"/>
      <c r="H36" s="10"/>
      <c r="I36" s="10"/>
    </row>
    <row r="37" spans="1:9">
      <c r="A37" s="174" t="s">
        <v>2482</v>
      </c>
      <c r="B37" s="174"/>
      <c r="C37" s="174">
        <f t="shared" ref="C37:I37" si="9">SUM(C38:C39)</f>
        <v>0</v>
      </c>
      <c r="D37" s="174">
        <f t="shared" si="9"/>
        <v>0</v>
      </c>
      <c r="E37" s="174">
        <f t="shared" si="9"/>
        <v>0</v>
      </c>
      <c r="F37" s="174">
        <f t="shared" si="9"/>
        <v>0</v>
      </c>
      <c r="G37" s="174">
        <f t="shared" si="9"/>
        <v>0</v>
      </c>
      <c r="H37" s="174">
        <f t="shared" si="9"/>
        <v>0</v>
      </c>
      <c r="I37" s="174">
        <f t="shared" si="9"/>
        <v>0</v>
      </c>
    </row>
    <row r="38" spans="1:9">
      <c r="A38" s="10"/>
      <c r="B38" s="10"/>
      <c r="C38" s="10"/>
      <c r="D38" s="10"/>
      <c r="E38" s="10"/>
      <c r="F38" s="10"/>
      <c r="G38" s="10"/>
      <c r="H38" s="10"/>
      <c r="I38" s="10"/>
    </row>
    <row r="39" spans="1:9">
      <c r="A39" s="10"/>
      <c r="B39" s="10"/>
      <c r="C39" s="10"/>
      <c r="D39" s="10"/>
      <c r="E39" s="10"/>
      <c r="F39" s="10"/>
      <c r="G39" s="10"/>
      <c r="H39" s="10"/>
      <c r="I39" s="10"/>
    </row>
    <row r="40" spans="1:9">
      <c r="A40" s="175" t="s">
        <v>2483</v>
      </c>
      <c r="B40" s="175"/>
      <c r="C40" s="175">
        <f t="shared" ref="C40:I40" si="10">C41+C56+C59+C62+C65+C68+C71+C78+C82</f>
        <v>11921627</v>
      </c>
      <c r="D40" s="175">
        <f t="shared" si="10"/>
        <v>5847887</v>
      </c>
      <c r="E40" s="175">
        <f t="shared" si="10"/>
        <v>4137636</v>
      </c>
      <c r="F40" s="175">
        <f t="shared" si="10"/>
        <v>722814</v>
      </c>
      <c r="G40" s="175">
        <f t="shared" si="10"/>
        <v>0</v>
      </c>
      <c r="H40" s="175">
        <f t="shared" si="10"/>
        <v>600000</v>
      </c>
      <c r="I40" s="175">
        <f t="shared" si="10"/>
        <v>0</v>
      </c>
    </row>
    <row r="41" spans="1:9">
      <c r="A41" s="172" t="s">
        <v>2473</v>
      </c>
      <c r="B41" s="172"/>
      <c r="C41" s="172">
        <f t="shared" ref="C41:I41" si="11">SUM(C42:C55)</f>
        <v>5788627</v>
      </c>
      <c r="D41" s="172">
        <f t="shared" si="11"/>
        <v>2239887</v>
      </c>
      <c r="E41" s="172">
        <f t="shared" si="11"/>
        <v>1912636</v>
      </c>
      <c r="F41" s="172">
        <f t="shared" si="11"/>
        <v>722814</v>
      </c>
      <c r="G41" s="172">
        <f t="shared" si="11"/>
        <v>0</v>
      </c>
      <c r="H41" s="172">
        <f t="shared" si="11"/>
        <v>300000</v>
      </c>
      <c r="I41" s="172">
        <f t="shared" si="11"/>
        <v>0</v>
      </c>
    </row>
    <row r="42" spans="1:9">
      <c r="A42" s="10" t="s">
        <v>2504</v>
      </c>
      <c r="B42" s="10">
        <v>2015</v>
      </c>
      <c r="C42" s="10">
        <v>380000</v>
      </c>
      <c r="D42" s="10"/>
      <c r="E42" s="10">
        <v>266000</v>
      </c>
      <c r="F42" s="10">
        <v>114000</v>
      </c>
      <c r="G42" s="10"/>
      <c r="H42" s="10"/>
      <c r="I42" s="10"/>
    </row>
    <row r="43" spans="1:9">
      <c r="A43" s="10" t="s">
        <v>2505</v>
      </c>
      <c r="B43" s="10">
        <v>2015</v>
      </c>
      <c r="C43" s="10">
        <v>910620</v>
      </c>
      <c r="D43" s="10">
        <v>154373</v>
      </c>
      <c r="E43" s="10">
        <v>100000</v>
      </c>
      <c r="F43" s="10"/>
      <c r="G43" s="10"/>
      <c r="H43" s="10"/>
      <c r="I43" s="10"/>
    </row>
    <row r="44" spans="1:9">
      <c r="A44" s="10" t="s">
        <v>2506</v>
      </c>
      <c r="B44" s="10">
        <v>2015</v>
      </c>
      <c r="C44" s="10">
        <v>90000</v>
      </c>
      <c r="D44" s="10">
        <v>67987</v>
      </c>
      <c r="E44" s="10"/>
      <c r="F44" s="10">
        <v>65000</v>
      </c>
      <c r="G44" s="10"/>
      <c r="H44" s="10"/>
      <c r="I44" s="10"/>
    </row>
    <row r="45" spans="1:9">
      <c r="A45" s="10" t="s">
        <v>2507</v>
      </c>
      <c r="B45" s="10">
        <v>2015</v>
      </c>
      <c r="C45" s="10">
        <v>132987</v>
      </c>
      <c r="D45" s="10">
        <v>67987</v>
      </c>
      <c r="E45" s="10"/>
      <c r="F45" s="10">
        <v>65000</v>
      </c>
      <c r="G45" s="10"/>
      <c r="H45" s="10"/>
      <c r="I45" s="10"/>
    </row>
    <row r="46" spans="1:9">
      <c r="A46" s="10" t="s">
        <v>2508</v>
      </c>
      <c r="B46" s="10">
        <v>2015</v>
      </c>
      <c r="C46" s="10">
        <v>297903</v>
      </c>
      <c r="D46" s="10">
        <v>114222</v>
      </c>
      <c r="E46" s="10">
        <v>104867</v>
      </c>
      <c r="F46" s="10">
        <v>78814</v>
      </c>
      <c r="G46" s="10"/>
      <c r="H46" s="10"/>
      <c r="I46" s="10"/>
    </row>
    <row r="47" spans="1:9">
      <c r="A47" s="10" t="s">
        <v>2509</v>
      </c>
      <c r="B47" s="10">
        <v>2015</v>
      </c>
      <c r="C47" s="10">
        <v>136110</v>
      </c>
      <c r="D47" s="10">
        <v>68055</v>
      </c>
      <c r="E47" s="10">
        <v>68055</v>
      </c>
      <c r="F47" s="10"/>
      <c r="G47" s="10"/>
      <c r="H47" s="10"/>
      <c r="I47" s="10"/>
    </row>
    <row r="48" spans="1:9">
      <c r="A48" s="10" t="s">
        <v>2474</v>
      </c>
      <c r="B48" s="10">
        <v>2015</v>
      </c>
      <c r="C48" s="10">
        <v>2565000</v>
      </c>
      <c r="D48" s="10">
        <v>851256</v>
      </c>
      <c r="E48" s="10">
        <v>1013714</v>
      </c>
      <c r="F48" s="10">
        <v>400000</v>
      </c>
      <c r="G48" s="10"/>
      <c r="H48" s="10">
        <v>300000</v>
      </c>
      <c r="I48" s="10" t="s">
        <v>2511</v>
      </c>
    </row>
    <row r="49" spans="1:9">
      <c r="A49" s="10" t="s">
        <v>2498</v>
      </c>
      <c r="B49" s="10">
        <v>2015</v>
      </c>
      <c r="C49" s="10">
        <v>1276007</v>
      </c>
      <c r="D49" s="10">
        <v>916007</v>
      </c>
      <c r="E49" s="10">
        <v>360000</v>
      </c>
      <c r="F49" s="10"/>
      <c r="G49" s="10"/>
      <c r="H49" s="10"/>
      <c r="I49" s="10"/>
    </row>
    <row r="50" spans="1:9">
      <c r="A50" s="10" t="s">
        <v>2484</v>
      </c>
      <c r="B50" s="10"/>
      <c r="C50" s="10"/>
      <c r="D50" s="10"/>
      <c r="E50" s="10"/>
      <c r="F50" s="10"/>
      <c r="G50" s="10"/>
      <c r="H50" s="10"/>
      <c r="I50" s="10"/>
    </row>
    <row r="51" spans="1:9">
      <c r="A51" s="10" t="s">
        <v>2485</v>
      </c>
      <c r="B51" s="10"/>
      <c r="C51" s="10"/>
      <c r="D51" s="10"/>
      <c r="E51" s="10"/>
      <c r="F51" s="10"/>
      <c r="G51" s="10"/>
      <c r="H51" s="10"/>
      <c r="I51" s="10"/>
    </row>
    <row r="52" spans="1:9">
      <c r="A52" s="10" t="s">
        <v>2486</v>
      </c>
      <c r="B52" s="10"/>
      <c r="C52" s="10"/>
      <c r="D52" s="10"/>
      <c r="E52" s="10"/>
      <c r="F52" s="10"/>
      <c r="G52" s="10"/>
      <c r="H52" s="10"/>
      <c r="I52" s="10"/>
    </row>
    <row r="53" spans="1:9">
      <c r="A53" s="10" t="s">
        <v>2487</v>
      </c>
      <c r="B53" s="10"/>
      <c r="C53" s="10"/>
      <c r="D53" s="10"/>
      <c r="E53" s="10"/>
      <c r="F53" s="10"/>
      <c r="G53" s="10"/>
      <c r="H53" s="10"/>
      <c r="I53" s="10"/>
    </row>
    <row r="54" spans="1:9">
      <c r="A54" s="176" t="s">
        <v>2488</v>
      </c>
      <c r="B54" s="176"/>
      <c r="C54" s="176"/>
      <c r="D54" s="176"/>
      <c r="E54" s="176"/>
      <c r="F54" s="176"/>
      <c r="G54" s="176"/>
      <c r="H54" s="176"/>
      <c r="I54" s="176"/>
    </row>
    <row r="55" spans="1:9">
      <c r="A55" s="10" t="s">
        <v>2489</v>
      </c>
      <c r="B55" s="10"/>
      <c r="C55" s="10"/>
      <c r="D55" s="10"/>
      <c r="E55" s="10"/>
      <c r="F55" s="10"/>
      <c r="G55" s="10"/>
      <c r="H55" s="10"/>
      <c r="I55" s="10"/>
    </row>
    <row r="56" spans="1:9">
      <c r="A56" s="172" t="s">
        <v>2475</v>
      </c>
      <c r="B56" s="172"/>
      <c r="C56" s="172">
        <f t="shared" ref="C56:I56" si="12">SUM(C57:C58)</f>
        <v>0</v>
      </c>
      <c r="D56" s="172">
        <f t="shared" si="12"/>
        <v>0</v>
      </c>
      <c r="E56" s="172">
        <f t="shared" si="12"/>
        <v>0</v>
      </c>
      <c r="F56" s="172">
        <f t="shared" si="12"/>
        <v>0</v>
      </c>
      <c r="G56" s="172">
        <f t="shared" si="12"/>
        <v>0</v>
      </c>
      <c r="H56" s="172">
        <f t="shared" si="12"/>
        <v>0</v>
      </c>
      <c r="I56" s="172">
        <f t="shared" si="12"/>
        <v>0</v>
      </c>
    </row>
    <row r="57" spans="1:9">
      <c r="A57" s="10"/>
      <c r="B57" s="10"/>
      <c r="C57" s="10"/>
      <c r="D57" s="10"/>
      <c r="E57" s="10"/>
      <c r="F57" s="10"/>
      <c r="G57" s="10"/>
      <c r="H57" s="10"/>
      <c r="I57" s="10"/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72" t="s">
        <v>2476</v>
      </c>
      <c r="B59" s="172"/>
      <c r="C59" s="172">
        <f t="shared" ref="C59:I59" si="13">SUM(C60:C61)</f>
        <v>0</v>
      </c>
      <c r="D59" s="172">
        <f t="shared" si="13"/>
        <v>0</v>
      </c>
      <c r="E59" s="172">
        <f t="shared" si="13"/>
        <v>0</v>
      </c>
      <c r="F59" s="172">
        <f t="shared" si="13"/>
        <v>0</v>
      </c>
      <c r="G59" s="172">
        <f t="shared" si="13"/>
        <v>0</v>
      </c>
      <c r="H59" s="172">
        <f t="shared" si="13"/>
        <v>0</v>
      </c>
      <c r="I59" s="172">
        <f t="shared" si="13"/>
        <v>0</v>
      </c>
    </row>
    <row r="60" spans="1:9">
      <c r="A60" s="10"/>
      <c r="B60" s="10"/>
      <c r="C60" s="10"/>
      <c r="D60" s="10"/>
      <c r="E60" s="10"/>
      <c r="F60" s="10"/>
      <c r="G60" s="10"/>
      <c r="H60" s="10"/>
      <c r="I60" s="10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72" t="s">
        <v>2477</v>
      </c>
      <c r="B62" s="172"/>
      <c r="C62" s="172">
        <f t="shared" ref="C62:I62" si="14">SUM(C63:C64)</f>
        <v>0</v>
      </c>
      <c r="D62" s="172">
        <f t="shared" si="14"/>
        <v>0</v>
      </c>
      <c r="E62" s="172">
        <f t="shared" si="14"/>
        <v>0</v>
      </c>
      <c r="F62" s="172">
        <f t="shared" si="14"/>
        <v>0</v>
      </c>
      <c r="G62" s="172">
        <f t="shared" si="14"/>
        <v>0</v>
      </c>
      <c r="H62" s="172">
        <f t="shared" si="14"/>
        <v>0</v>
      </c>
      <c r="I62" s="172">
        <f t="shared" si="14"/>
        <v>0</v>
      </c>
    </row>
    <row r="63" spans="1:9">
      <c r="A63" s="10"/>
      <c r="B63" s="10"/>
      <c r="C63" s="10"/>
      <c r="D63" s="10"/>
      <c r="E63" s="10"/>
      <c r="F63" s="10"/>
      <c r="G63" s="10"/>
      <c r="H63" s="10"/>
      <c r="I63" s="10"/>
    </row>
    <row r="64" spans="1:9">
      <c r="A64" s="10"/>
      <c r="B64" s="10"/>
      <c r="C64" s="10"/>
      <c r="D64" s="10"/>
      <c r="E64" s="10"/>
      <c r="F64" s="10"/>
      <c r="G64" s="10"/>
      <c r="H64" s="10"/>
      <c r="I64" s="10"/>
    </row>
    <row r="65" spans="1:9">
      <c r="A65" s="172" t="s">
        <v>2478</v>
      </c>
      <c r="B65" s="172"/>
      <c r="C65" s="172">
        <f t="shared" ref="C65:I65" si="15">SUM(C66:C67)</f>
        <v>0</v>
      </c>
      <c r="D65" s="172">
        <f t="shared" si="15"/>
        <v>0</v>
      </c>
      <c r="E65" s="172">
        <f t="shared" si="15"/>
        <v>0</v>
      </c>
      <c r="F65" s="172">
        <f t="shared" si="15"/>
        <v>0</v>
      </c>
      <c r="G65" s="172">
        <f t="shared" si="15"/>
        <v>0</v>
      </c>
      <c r="H65" s="172">
        <f t="shared" si="15"/>
        <v>0</v>
      </c>
      <c r="I65" s="172">
        <f t="shared" si="15"/>
        <v>0</v>
      </c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0"/>
      <c r="B67" s="10"/>
      <c r="C67" s="10"/>
      <c r="D67" s="10"/>
      <c r="E67" s="10"/>
      <c r="F67" s="10"/>
      <c r="G67" s="10"/>
      <c r="H67" s="10"/>
      <c r="I67" s="10"/>
    </row>
    <row r="68" spans="1:9">
      <c r="A68" s="172" t="s">
        <v>2479</v>
      </c>
      <c r="B68" s="172"/>
      <c r="C68" s="172">
        <f t="shared" ref="C68:H68" si="16">SUM(C69:C70)</f>
        <v>0</v>
      </c>
      <c r="D68" s="172">
        <f t="shared" si="16"/>
        <v>0</v>
      </c>
      <c r="E68" s="172">
        <f t="shared" si="16"/>
        <v>0</v>
      </c>
      <c r="F68" s="172">
        <f t="shared" si="16"/>
        <v>0</v>
      </c>
      <c r="G68" s="172">
        <f t="shared" si="16"/>
        <v>0</v>
      </c>
      <c r="H68" s="172">
        <f t="shared" si="16"/>
        <v>0</v>
      </c>
      <c r="I68" s="172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0"/>
      <c r="B70" s="10"/>
      <c r="C70" s="10"/>
      <c r="D70" s="10"/>
      <c r="E70" s="10"/>
      <c r="F70" s="10"/>
      <c r="G70" s="10"/>
      <c r="H70" s="10"/>
      <c r="I70" s="10"/>
    </row>
    <row r="71" spans="1:9">
      <c r="A71" s="172" t="s">
        <v>2480</v>
      </c>
      <c r="B71" s="172"/>
      <c r="C71" s="172">
        <f t="shared" ref="C71:I71" si="17">C72+C75</f>
        <v>0</v>
      </c>
      <c r="D71" s="172">
        <f t="shared" si="17"/>
        <v>0</v>
      </c>
      <c r="E71" s="172">
        <f t="shared" si="17"/>
        <v>0</v>
      </c>
      <c r="F71" s="172">
        <f t="shared" si="17"/>
        <v>0</v>
      </c>
      <c r="G71" s="172">
        <f t="shared" si="17"/>
        <v>0</v>
      </c>
      <c r="H71" s="172">
        <f t="shared" si="17"/>
        <v>0</v>
      </c>
      <c r="I71" s="172">
        <f t="shared" si="17"/>
        <v>0</v>
      </c>
    </row>
    <row r="72" spans="1:9">
      <c r="A72" s="174" t="s">
        <v>2481</v>
      </c>
      <c r="B72" s="174"/>
      <c r="C72" s="174">
        <f t="shared" ref="C72:I72" si="18">SUM(C73:C74)</f>
        <v>0</v>
      </c>
      <c r="D72" s="174">
        <f t="shared" si="18"/>
        <v>0</v>
      </c>
      <c r="E72" s="174">
        <f t="shared" si="18"/>
        <v>0</v>
      </c>
      <c r="F72" s="174">
        <f t="shared" si="18"/>
        <v>0</v>
      </c>
      <c r="G72" s="174">
        <f t="shared" si="18"/>
        <v>0</v>
      </c>
      <c r="H72" s="174">
        <f t="shared" si="18"/>
        <v>0</v>
      </c>
      <c r="I72" s="174">
        <f t="shared" si="18"/>
        <v>0</v>
      </c>
    </row>
    <row r="73" spans="1:9">
      <c r="A73" s="10"/>
      <c r="B73" s="10"/>
      <c r="C73" s="10"/>
      <c r="D73" s="10"/>
      <c r="E73" s="10"/>
      <c r="F73" s="10"/>
      <c r="G73" s="10"/>
      <c r="H73" s="10"/>
      <c r="I73" s="10"/>
    </row>
    <row r="74" spans="1:9">
      <c r="A74" s="10"/>
      <c r="B74" s="10"/>
      <c r="C74" s="10"/>
      <c r="D74" s="10"/>
      <c r="E74" s="10"/>
      <c r="F74" s="10"/>
      <c r="G74" s="10"/>
      <c r="H74" s="10"/>
      <c r="I74" s="10"/>
    </row>
    <row r="75" spans="1:9">
      <c r="A75" s="174" t="s">
        <v>2482</v>
      </c>
      <c r="B75" s="174"/>
      <c r="C75" s="174">
        <f t="shared" ref="C75:I75" si="19">SUM(C76:C77)</f>
        <v>0</v>
      </c>
      <c r="D75" s="174">
        <f t="shared" si="19"/>
        <v>0</v>
      </c>
      <c r="E75" s="174">
        <f t="shared" si="19"/>
        <v>0</v>
      </c>
      <c r="F75" s="174">
        <f t="shared" si="19"/>
        <v>0</v>
      </c>
      <c r="G75" s="174">
        <f t="shared" si="19"/>
        <v>0</v>
      </c>
      <c r="H75" s="174">
        <f t="shared" si="19"/>
        <v>0</v>
      </c>
      <c r="I75" s="174">
        <f t="shared" si="19"/>
        <v>0</v>
      </c>
    </row>
    <row r="76" spans="1:9">
      <c r="A76" s="10"/>
      <c r="B76" s="10"/>
      <c r="C76" s="10"/>
      <c r="D76" s="10"/>
      <c r="E76" s="10"/>
      <c r="F76" s="10"/>
      <c r="G76" s="10"/>
      <c r="H76" s="10"/>
      <c r="I76" s="10"/>
    </row>
    <row r="77" spans="1:9">
      <c r="A77" s="10"/>
      <c r="B77" s="10"/>
      <c r="C77" s="10"/>
      <c r="D77" s="10"/>
      <c r="E77" s="10"/>
      <c r="F77" s="10"/>
      <c r="G77" s="10"/>
      <c r="H77" s="10"/>
      <c r="I77" s="10"/>
    </row>
    <row r="78" spans="1:9">
      <c r="A78" s="172" t="s">
        <v>2490</v>
      </c>
      <c r="B78" s="172"/>
      <c r="C78" s="172">
        <f>SUM(C79:C81)</f>
        <v>6133000</v>
      </c>
      <c r="D78" s="172">
        <f>SUM(D79:D81)</f>
        <v>3608000</v>
      </c>
      <c r="E78" s="172">
        <f>SUM(E79:E81)</f>
        <v>2225000</v>
      </c>
      <c r="F78" s="172">
        <f t="shared" ref="F78:I78" si="20">SUM(F79:F80)</f>
        <v>0</v>
      </c>
      <c r="G78" s="172">
        <f t="shared" si="20"/>
        <v>0</v>
      </c>
      <c r="H78" s="172">
        <f>SUM(H79:H81)</f>
        <v>300000</v>
      </c>
      <c r="I78" s="172">
        <f t="shared" si="20"/>
        <v>0</v>
      </c>
    </row>
    <row r="79" spans="1:9">
      <c r="A79" s="10" t="s">
        <v>2501</v>
      </c>
      <c r="B79" s="10">
        <v>2016</v>
      </c>
      <c r="C79" s="10">
        <v>400000</v>
      </c>
      <c r="D79" s="10"/>
      <c r="E79" s="10">
        <v>200000</v>
      </c>
      <c r="F79" s="10"/>
      <c r="G79" s="10"/>
      <c r="H79" s="10">
        <v>200000</v>
      </c>
      <c r="I79" s="10" t="s">
        <v>2510</v>
      </c>
    </row>
    <row r="80" spans="1:9">
      <c r="A80" s="10" t="s">
        <v>2502</v>
      </c>
      <c r="B80" s="10">
        <v>2016</v>
      </c>
      <c r="C80" s="10">
        <v>4100000</v>
      </c>
      <c r="D80" s="10">
        <v>2500000</v>
      </c>
      <c r="E80" s="10">
        <v>1500000</v>
      </c>
      <c r="F80" s="10"/>
      <c r="G80" s="10"/>
      <c r="H80" s="10">
        <v>100000</v>
      </c>
      <c r="I80" s="10" t="s">
        <v>2511</v>
      </c>
    </row>
    <row r="81" spans="1:9">
      <c r="A81" s="10" t="s">
        <v>2503</v>
      </c>
      <c r="B81" s="10">
        <v>2016</v>
      </c>
      <c r="C81" s="10">
        <v>1633000</v>
      </c>
      <c r="D81" s="10">
        <v>1108000</v>
      </c>
      <c r="E81" s="10">
        <v>525000</v>
      </c>
      <c r="F81" s="10"/>
      <c r="G81" s="10"/>
      <c r="H81" s="10"/>
      <c r="I81" s="10"/>
    </row>
    <row r="82" spans="1:9">
      <c r="A82" s="172" t="s">
        <v>2491</v>
      </c>
      <c r="B82" s="172"/>
      <c r="C82" s="172"/>
      <c r="D82" s="172"/>
      <c r="E82" s="172"/>
      <c r="F82" s="172"/>
      <c r="G82" s="172"/>
      <c r="H82" s="172"/>
      <c r="I82" s="172"/>
    </row>
    <row r="83" spans="1:9">
      <c r="A83" s="172" t="s">
        <v>2492</v>
      </c>
      <c r="B83" s="172"/>
      <c r="C83" s="172">
        <f>C40+C4</f>
        <v>20796627</v>
      </c>
      <c r="D83" s="172">
        <f t="shared" ref="D83:I83" si="21">D82+D78+D71+D68+D65+D62+D59+D56+D41+D33+D30+D27+D24+D21+D18+D5</f>
        <v>12135887</v>
      </c>
      <c r="E83" s="172">
        <f t="shared" si="21"/>
        <v>6234636</v>
      </c>
      <c r="F83" s="172">
        <f t="shared" si="21"/>
        <v>722814</v>
      </c>
      <c r="G83" s="172">
        <f t="shared" si="21"/>
        <v>490000</v>
      </c>
      <c r="H83" s="172">
        <f t="shared" si="21"/>
        <v>600000</v>
      </c>
      <c r="I83" s="172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1"/>
  <sheetViews>
    <sheetView rightToLeft="1" topLeftCell="B1" workbookViewId="0">
      <selection activeCell="C24" sqref="C24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167" customWidth="1"/>
  </cols>
  <sheetData>
    <row r="1" spans="1:5">
      <c r="A1" s="160" t="s">
        <v>2455</v>
      </c>
      <c r="B1" s="160" t="s">
        <v>2456</v>
      </c>
      <c r="C1" s="160" t="s">
        <v>2457</v>
      </c>
      <c r="D1" s="160" t="s">
        <v>2458</v>
      </c>
      <c r="E1" s="165" t="s">
        <v>2459</v>
      </c>
    </row>
    <row r="2" spans="1:5">
      <c r="A2" s="212" t="s">
        <v>2460</v>
      </c>
      <c r="B2" s="161">
        <v>2011</v>
      </c>
      <c r="C2" s="162">
        <v>7247.6170000000002</v>
      </c>
      <c r="D2" s="162">
        <v>704.173</v>
      </c>
      <c r="E2" s="166">
        <f t="shared" ref="E2:E6" si="0">D2/C2</f>
        <v>9.7159245583755327E-2</v>
      </c>
    </row>
    <row r="3" spans="1:5">
      <c r="A3" s="213"/>
      <c r="B3" s="161">
        <v>2012</v>
      </c>
      <c r="C3" s="162">
        <v>8892.1</v>
      </c>
      <c r="D3" s="162">
        <v>1203.2460000000001</v>
      </c>
      <c r="E3" s="166">
        <f t="shared" si="0"/>
        <v>0.13531629198951878</v>
      </c>
    </row>
    <row r="4" spans="1:5">
      <c r="A4" s="213"/>
      <c r="B4" s="161">
        <v>2013</v>
      </c>
      <c r="C4" s="162">
        <v>9988.59</v>
      </c>
      <c r="D4" s="162">
        <v>1065.5530000000001</v>
      </c>
      <c r="E4" s="166">
        <f t="shared" si="0"/>
        <v>0.1066770184780835</v>
      </c>
    </row>
    <row r="5" spans="1:5">
      <c r="A5" s="213"/>
      <c r="B5" s="161">
        <v>2014</v>
      </c>
      <c r="C5" s="162">
        <v>11366.123</v>
      </c>
      <c r="D5" s="162">
        <v>1292.163</v>
      </c>
      <c r="E5" s="166">
        <f t="shared" si="0"/>
        <v>0.11368546689139296</v>
      </c>
    </row>
    <row r="6" spans="1:5">
      <c r="A6" s="213"/>
      <c r="B6" s="161">
        <v>2015</v>
      </c>
      <c r="C6" s="162">
        <v>12620.679</v>
      </c>
      <c r="D6" s="162">
        <v>1342.1949999999999</v>
      </c>
      <c r="E6" s="166">
        <f t="shared" si="0"/>
        <v>0.10634887393934984</v>
      </c>
    </row>
    <row r="7" spans="1:5">
      <c r="A7" s="214"/>
      <c r="B7" s="161">
        <v>2016</v>
      </c>
      <c r="C7" s="162">
        <v>13779.596</v>
      </c>
      <c r="D7" s="162">
        <v>443.315</v>
      </c>
      <c r="E7" s="166">
        <f>D7/C7</f>
        <v>3.2171843064194336E-2</v>
      </c>
    </row>
    <row r="8" spans="1:5">
      <c r="A8" s="215" t="s">
        <v>2461</v>
      </c>
      <c r="B8" s="163">
        <v>2011</v>
      </c>
      <c r="C8" s="164">
        <v>5026.5450000000001</v>
      </c>
      <c r="D8" s="164">
        <v>250.75</v>
      </c>
      <c r="E8" s="166">
        <f t="shared" ref="E8:E25" si="1">D8/C8</f>
        <v>4.9885159687220543E-2</v>
      </c>
    </row>
    <row r="9" spans="1:5">
      <c r="A9" s="216"/>
      <c r="B9" s="163">
        <v>2012</v>
      </c>
      <c r="C9" s="164">
        <v>5601.4769999999999</v>
      </c>
      <c r="D9" s="164">
        <v>417.66300000000001</v>
      </c>
      <c r="E9" s="166">
        <f t="shared" si="1"/>
        <v>7.4563012576861432E-2</v>
      </c>
    </row>
    <row r="10" spans="1:5">
      <c r="A10" s="216"/>
      <c r="B10" s="163">
        <v>2013</v>
      </c>
      <c r="C10" s="164">
        <v>6281.2749999999996</v>
      </c>
      <c r="D10" s="164">
        <v>613.60400000000004</v>
      </c>
      <c r="E10" s="166">
        <f t="shared" si="1"/>
        <v>9.7687810197770369E-2</v>
      </c>
    </row>
    <row r="11" spans="1:5">
      <c r="A11" s="216"/>
      <c r="B11" s="163">
        <v>2014</v>
      </c>
      <c r="C11" s="164">
        <v>6981.1440000000002</v>
      </c>
      <c r="D11" s="164">
        <v>701.19100000000003</v>
      </c>
      <c r="E11" s="166">
        <f t="shared" si="1"/>
        <v>0.10044070140939651</v>
      </c>
    </row>
    <row r="12" spans="1:5">
      <c r="A12" s="216"/>
      <c r="B12" s="163">
        <v>2015</v>
      </c>
      <c r="C12" s="164">
        <v>7571.7839999999997</v>
      </c>
      <c r="D12" s="164">
        <v>729.05399999999997</v>
      </c>
      <c r="E12" s="166">
        <f t="shared" si="1"/>
        <v>9.6285630968870745E-2</v>
      </c>
    </row>
    <row r="13" spans="1:5">
      <c r="A13" s="217"/>
      <c r="B13" s="163">
        <v>2016</v>
      </c>
      <c r="C13" s="164">
        <v>8026.3090000000002</v>
      </c>
      <c r="D13" s="164">
        <v>101.09699999999999</v>
      </c>
      <c r="E13" s="166">
        <f t="shared" si="1"/>
        <v>1.2595702458004045E-2</v>
      </c>
    </row>
    <row r="14" spans="1:5">
      <c r="A14" s="212" t="s">
        <v>123</v>
      </c>
      <c r="B14" s="161">
        <v>2011</v>
      </c>
      <c r="C14" s="162">
        <v>780</v>
      </c>
      <c r="D14" s="162">
        <v>74.438000000000002</v>
      </c>
      <c r="E14" s="166">
        <f t="shared" si="1"/>
        <v>9.5433333333333342E-2</v>
      </c>
    </row>
    <row r="15" spans="1:5">
      <c r="A15" s="213"/>
      <c r="B15" s="161">
        <v>2012</v>
      </c>
      <c r="C15" s="162">
        <v>600</v>
      </c>
      <c r="D15" s="162">
        <v>164.12</v>
      </c>
      <c r="E15" s="166">
        <f t="shared" si="1"/>
        <v>0.27353333333333335</v>
      </c>
    </row>
    <row r="16" spans="1:5">
      <c r="A16" s="213"/>
      <c r="B16" s="161">
        <v>2013</v>
      </c>
      <c r="C16" s="162">
        <v>400</v>
      </c>
      <c r="D16" s="162">
        <v>324.45600000000002</v>
      </c>
      <c r="E16" s="166">
        <f t="shared" si="1"/>
        <v>0.81114000000000008</v>
      </c>
    </row>
    <row r="17" spans="1:5">
      <c r="A17" s="213"/>
      <c r="B17" s="161">
        <v>2014</v>
      </c>
      <c r="C17" s="162">
        <v>400</v>
      </c>
      <c r="D17" s="162">
        <v>178.05</v>
      </c>
      <c r="E17" s="166">
        <f t="shared" si="1"/>
        <v>0.44512500000000005</v>
      </c>
    </row>
    <row r="18" spans="1:5">
      <c r="A18" s="213"/>
      <c r="B18" s="161">
        <v>2015</v>
      </c>
      <c r="C18" s="162">
        <v>200</v>
      </c>
      <c r="D18" s="162">
        <v>284.05399999999997</v>
      </c>
      <c r="E18" s="166">
        <f t="shared" si="1"/>
        <v>1.4202699999999999</v>
      </c>
    </row>
    <row r="19" spans="1:5">
      <c r="A19" s="214"/>
      <c r="B19" s="161">
        <v>2016</v>
      </c>
      <c r="C19" s="162">
        <v>330</v>
      </c>
      <c r="D19" s="162">
        <v>129.369</v>
      </c>
      <c r="E19" s="166">
        <f t="shared" si="1"/>
        <v>0.39202727272727272</v>
      </c>
    </row>
    <row r="20" spans="1:5">
      <c r="A20" s="218" t="s">
        <v>2462</v>
      </c>
      <c r="B20" s="163">
        <v>2011</v>
      </c>
      <c r="C20" s="164">
        <v>0</v>
      </c>
      <c r="D20" s="164">
        <v>0.79600000000000004</v>
      </c>
      <c r="E20" s="166" t="e">
        <f t="shared" si="1"/>
        <v>#DIV/0!</v>
      </c>
    </row>
    <row r="21" spans="1:5">
      <c r="A21" s="219"/>
      <c r="B21" s="163">
        <v>2012</v>
      </c>
      <c r="C21" s="164">
        <v>0</v>
      </c>
      <c r="D21" s="164">
        <v>6</v>
      </c>
      <c r="E21" s="166" t="e">
        <f t="shared" si="1"/>
        <v>#DIV/0!</v>
      </c>
    </row>
    <row r="22" spans="1:5">
      <c r="A22" s="219"/>
      <c r="B22" s="163">
        <v>2013</v>
      </c>
      <c r="C22" s="164">
        <v>0</v>
      </c>
      <c r="D22" s="164">
        <v>0</v>
      </c>
      <c r="E22" s="166" t="e">
        <f t="shared" si="1"/>
        <v>#DIV/0!</v>
      </c>
    </row>
    <row r="23" spans="1:5">
      <c r="A23" s="219"/>
      <c r="B23" s="163">
        <v>2014</v>
      </c>
      <c r="C23" s="164">
        <v>0</v>
      </c>
      <c r="D23" s="164">
        <v>418.72</v>
      </c>
      <c r="E23" s="166" t="e">
        <f t="shared" si="1"/>
        <v>#DIV/0!</v>
      </c>
    </row>
    <row r="24" spans="1:5">
      <c r="A24" s="219"/>
      <c r="B24" s="163">
        <v>2015</v>
      </c>
      <c r="C24" s="164">
        <v>400</v>
      </c>
      <c r="D24" s="164">
        <v>395</v>
      </c>
      <c r="E24" s="166">
        <f t="shared" si="1"/>
        <v>0.98750000000000004</v>
      </c>
    </row>
    <row r="25" spans="1:5">
      <c r="A25" s="220"/>
      <c r="B25" s="163">
        <v>2016</v>
      </c>
      <c r="C25" s="164">
        <v>440</v>
      </c>
      <c r="D25" s="164">
        <v>0</v>
      </c>
      <c r="E25" s="166">
        <f t="shared" si="1"/>
        <v>0</v>
      </c>
    </row>
    <row r="26" spans="1:5">
      <c r="A26" s="221" t="s">
        <v>2463</v>
      </c>
      <c r="B26" s="161">
        <v>2011</v>
      </c>
      <c r="C26" s="162">
        <f>C20+C14+C8+C2</f>
        <v>13054.162</v>
      </c>
      <c r="D26" s="162">
        <f>D20+D14+D8+D2</f>
        <v>1030.1570000000002</v>
      </c>
      <c r="E26" s="166" t="e">
        <f>E20+E14+E8+E2</f>
        <v>#DIV/0!</v>
      </c>
    </row>
    <row r="27" spans="1:5">
      <c r="A27" s="222"/>
      <c r="B27" s="161">
        <v>2012</v>
      </c>
      <c r="C27" s="162">
        <f>C21+C26+C15+C9+C3</f>
        <v>28147.739000000001</v>
      </c>
      <c r="D27" s="162">
        <f t="shared" ref="D27:E31" si="2">D21+D15+D9+D3</f>
        <v>1791.029</v>
      </c>
      <c r="E27" s="166" t="e">
        <f t="shared" si="2"/>
        <v>#DIV/0!</v>
      </c>
    </row>
    <row r="28" spans="1:5">
      <c r="A28" s="222"/>
      <c r="B28" s="161">
        <v>2013</v>
      </c>
      <c r="C28" s="162">
        <f>C22+C16+C10+C4</f>
        <v>16669.864999999998</v>
      </c>
      <c r="D28" s="162">
        <f t="shared" si="2"/>
        <v>2003.6130000000003</v>
      </c>
      <c r="E28" s="166" t="e">
        <f t="shared" si="2"/>
        <v>#DIV/0!</v>
      </c>
    </row>
    <row r="29" spans="1:5">
      <c r="A29" s="222"/>
      <c r="B29" s="161">
        <v>2014</v>
      </c>
      <c r="C29" s="162">
        <f>C23+C17+C11+C5</f>
        <v>18747.267</v>
      </c>
      <c r="D29" s="162">
        <f t="shared" si="2"/>
        <v>2590.1239999999998</v>
      </c>
      <c r="E29" s="166" t="e">
        <f t="shared" si="2"/>
        <v>#DIV/0!</v>
      </c>
    </row>
    <row r="30" spans="1:5">
      <c r="A30" s="222"/>
      <c r="B30" s="161">
        <v>2015</v>
      </c>
      <c r="C30" s="162">
        <f>C24+C18+C12+C6</f>
        <v>20792.463</v>
      </c>
      <c r="D30" s="162">
        <f t="shared" si="2"/>
        <v>2750.3029999999999</v>
      </c>
      <c r="E30" s="166">
        <f t="shared" si="2"/>
        <v>2.610404504908221</v>
      </c>
    </row>
    <row r="31" spans="1:5">
      <c r="A31" s="223"/>
      <c r="B31" s="161">
        <v>2016</v>
      </c>
      <c r="C31" s="162">
        <f>C25+C19+C13+C7</f>
        <v>22575.904999999999</v>
      </c>
      <c r="D31" s="162">
        <f t="shared" si="2"/>
        <v>673.78099999999995</v>
      </c>
      <c r="E31" s="166">
        <f t="shared" si="2"/>
        <v>0.43679481824947114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25</vt:i4>
      </vt:variant>
      <vt:variant>
        <vt:lpstr>Plages nommées</vt:lpstr>
      </vt:variant>
      <vt:variant>
        <vt:i4>3</vt:i4>
      </vt:variant>
    </vt:vector>
  </HeadingPairs>
  <TitlesOfParts>
    <vt:vector size="28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2016</vt:lpstr>
      <vt:lpstr>الجباية المحلية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2018-02-19T12:58:16Z</dcterms:modified>
</cp:coreProperties>
</file>