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8" activeTab="13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شاريع" sheetId="39" r:id="rId14"/>
    <sheet name="الملك البلدي" sheetId="7" r:id="rId15"/>
    <sheet name="المرافق الخدماتية" sheetId="8" r:id="rId16"/>
    <sheet name="الأحياء" sheetId="13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3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5725"/>
</workbook>
</file>

<file path=xl/calcChain.xml><?xml version="1.0" encoding="utf-8"?>
<calcChain xmlns="http://schemas.openxmlformats.org/spreadsheetml/2006/main">
  <c r="S360" i="39"/>
  <c r="M360"/>
  <c r="S359"/>
  <c r="M359"/>
  <c r="BA358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C569" i="34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C509" s="1"/>
  <c r="H509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D357" s="1"/>
  <c r="H359"/>
  <c r="D359"/>
  <c r="E359" s="1"/>
  <c r="H358"/>
  <c r="E358"/>
  <c r="D358"/>
  <c r="C357"/>
  <c r="H357" s="1"/>
  <c r="H356"/>
  <c r="D356"/>
  <c r="E356" s="1"/>
  <c r="H355"/>
  <c r="D355"/>
  <c r="E355" s="1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D344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E330"/>
  <c r="D330"/>
  <c r="H329"/>
  <c r="D329"/>
  <c r="C328"/>
  <c r="H327"/>
  <c r="D327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H302"/>
  <c r="H301"/>
  <c r="D301"/>
  <c r="E301" s="1"/>
  <c r="H300"/>
  <c r="D300"/>
  <c r="E300" s="1"/>
  <c r="H299"/>
  <c r="E299"/>
  <c r="D299"/>
  <c r="H298"/>
  <c r="H297"/>
  <c r="D297"/>
  <c r="H296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H155"/>
  <c r="D155"/>
  <c r="E155" s="1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H325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H302"/>
  <c r="H301"/>
  <c r="E301"/>
  <c r="D301"/>
  <c r="H300"/>
  <c r="D300"/>
  <c r="E300" s="1"/>
  <c r="H299"/>
  <c r="E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H569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D412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H331"/>
  <c r="H330"/>
  <c r="D330"/>
  <c r="E330" s="1"/>
  <c r="H329"/>
  <c r="D329"/>
  <c r="E329" s="1"/>
  <c r="C328"/>
  <c r="H328" s="1"/>
  <c r="H327"/>
  <c r="E327"/>
  <c r="D327"/>
  <c r="H326"/>
  <c r="D326"/>
  <c r="E326" s="1"/>
  <c r="H325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595" i="34" l="1"/>
  <c r="E592"/>
  <c r="E587"/>
  <c r="D445"/>
  <c r="E392"/>
  <c r="D388"/>
  <c r="E389"/>
  <c r="E388" s="1"/>
  <c r="D136"/>
  <c r="D97"/>
  <c r="C67"/>
  <c r="H67" s="1"/>
  <c r="J67" s="1"/>
  <c r="D11"/>
  <c r="D599" i="35"/>
  <c r="E494"/>
  <c r="D491"/>
  <c r="D463"/>
  <c r="D416"/>
  <c r="C153"/>
  <c r="H153" s="1"/>
  <c r="J153" s="1"/>
  <c r="H117"/>
  <c r="D382" i="36"/>
  <c r="H513"/>
  <c r="D513"/>
  <c r="D477"/>
  <c r="E392"/>
  <c r="E360"/>
  <c r="H154"/>
  <c r="D154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459" i="34"/>
  <c r="D463"/>
  <c r="D468"/>
  <c r="D547"/>
  <c r="E751"/>
  <c r="E750" s="1"/>
  <c r="E756"/>
  <c r="E755" s="1"/>
  <c r="E207" i="3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E327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E292"/>
  <c r="E303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315"/>
  <c r="H328"/>
  <c r="C314"/>
  <c r="H314" s="1"/>
  <c r="E463"/>
  <c r="E486"/>
  <c r="E484" s="1"/>
  <c r="E522"/>
  <c r="E297"/>
  <c r="E309"/>
  <c r="E329"/>
  <c r="E328" s="1"/>
  <c r="D328"/>
  <c r="E33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68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C314"/>
  <c r="H314" s="1"/>
  <c r="D314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63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3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C314"/>
  <c r="H314" s="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E259" i="34" l="1"/>
  <c r="E67"/>
  <c r="D67" i="35"/>
  <c r="E67"/>
  <c r="D3"/>
  <c r="C560" i="36"/>
  <c r="C339"/>
  <c r="H339" s="1"/>
  <c r="J339" s="1"/>
  <c r="E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259" s="1"/>
  <c r="D483"/>
  <c r="D444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E339" i="34" l="1"/>
  <c r="E258" s="1"/>
  <c r="E257" s="1"/>
  <c r="D339"/>
  <c r="D258" s="1"/>
  <c r="D257" s="1"/>
  <c r="E2"/>
  <c r="E339" i="35"/>
  <c r="C114"/>
  <c r="H114" s="1"/>
  <c r="J114" s="1"/>
  <c r="E2"/>
  <c r="E339" i="36"/>
  <c r="E258" i="35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7" l="1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17" i="4" l="1"/>
  <c r="F62" i="16" l="1"/>
  <c r="F61"/>
  <c r="F60"/>
  <c r="F59"/>
  <c r="H58"/>
  <c r="G58"/>
  <c r="F58"/>
  <c r="I58" l="1"/>
  <c r="F22"/>
  <c r="F70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</calcChain>
</file>

<file path=xl/sharedStrings.xml><?xml version="1.0" encoding="utf-8"?>
<sst xmlns="http://schemas.openxmlformats.org/spreadsheetml/2006/main" count="5133" uniqueCount="1211">
  <si>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</si>
  <si>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</si>
  <si>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</si>
  <si>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</si>
  <si>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</si>
  <si>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</si>
  <si>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</si>
  <si>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</si>
  <si>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</si>
  <si>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</si>
  <si>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</si>
  <si>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</si>
  <si>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</si>
  <si>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</si>
  <si>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</si>
  <si>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</si>
  <si>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</si>
  <si>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</si>
  <si>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</si>
  <si>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</si>
  <si>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</si>
  <si>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</si>
  <si>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</si>
  <si>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</si>
  <si>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</si>
  <si>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</si>
  <si>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</si>
  <si>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</si>
  <si>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</si>
  <si>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</si>
  <si>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</si>
  <si>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</si>
  <si>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</si>
  <si>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</si>
  <si>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</si>
  <si>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</si>
  <si>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</si>
  <si>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</si>
  <si>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</si>
  <si>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</si>
  <si>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</si>
  <si>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</si>
  <si>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</si>
  <si>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</si>
  <si>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</si>
  <si>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</si>
  <si>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</si>
  <si>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</si>
  <si>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</si>
  <si>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</si>
  <si>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</si>
  <si>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</si>
  <si>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</si>
  <si>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</si>
  <si>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</si>
  <si>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</si>
  <si>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</si>
  <si>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</si>
  <si>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</si>
  <si>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</si>
  <si>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</si>
  <si>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</si>
  <si>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</si>
  <si>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</si>
  <si>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</si>
  <si>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</si>
  <si>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</si>
  <si>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</si>
  <si>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</si>
  <si>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</si>
  <si>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</si>
  <si>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</si>
  <si>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</si>
  <si>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</si>
  <si>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</si>
  <si>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</si>
  <si>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</si>
  <si>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</si>
  <si>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</si>
  <si>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</si>
  <si>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</si>
  <si>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</si>
  <si>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</si>
  <si>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</si>
  <si>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</si>
  <si>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</si>
  <si>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</si>
  <si>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</si>
  <si>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</si>
  <si>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</si>
  <si>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</si>
  <si>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</si>
  <si>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</si>
  <si>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</si>
  <si>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</si>
  <si>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</si>
  <si>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</si>
  <si>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</si>
  <si>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</si>
  <si>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</si>
  <si>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</si>
  <si>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</si>
  <si>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</si>
  <si>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</si>
  <si>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</si>
  <si>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</si>
  <si>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</si>
  <si>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</si>
  <si>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</si>
  <si>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</si>
  <si>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</si>
  <si>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</si>
  <si>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</si>
  <si>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</si>
  <si>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</si>
  <si>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</si>
  <si>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</si>
  <si>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</si>
  <si>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</si>
  <si>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</si>
  <si>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</si>
  <si>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</si>
  <si>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</si>
  <si>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</si>
  <si>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</si>
  <si>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</si>
  <si>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</si>
  <si>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</si>
  <si>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</si>
  <si>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</si>
  <si>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</si>
  <si>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</si>
  <si>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</si>
  <si>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</si>
  <si>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</si>
  <si>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</si>
  <si>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</si>
  <si>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</si>
  <si>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</si>
  <si>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</si>
  <si>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</si>
  <si>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</si>
  <si>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</si>
  <si>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</si>
  <si>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</si>
  <si>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</si>
  <si>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</si>
  <si>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</si>
  <si>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</si>
  <si>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</si>
  <si>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</si>
  <si>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</si>
  <si>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</si>
  <si>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</si>
  <si>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</si>
  <si>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</si>
  <si>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</si>
  <si>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</si>
  <si>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</si>
  <si>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</si>
  <si>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</si>
  <si>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</si>
  <si>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</si>
  <si>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</si>
  <si>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</si>
  <si>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</si>
  <si>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</si>
  <si>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</si>
  <si>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</si>
  <si>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</si>
  <si>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</si>
  <si>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</si>
  <si>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</si>
  <si>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</si>
  <si>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</si>
  <si>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</si>
  <si>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</si>
  <si>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</si>
  <si>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</si>
  <si>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</si>
  <si>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</si>
  <si>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</si>
  <si>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</si>
  <si>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</si>
  <si>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</si>
  <si>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</si>
  <si>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</si>
  <si>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</si>
  <si>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</si>
  <si>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</si>
  <si>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</si>
  <si>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</si>
  <si>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</si>
  <si>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</si>
  <si>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</si>
  <si>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</si>
  <si>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</si>
  <si>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</si>
  <si>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</si>
  <si>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</si>
  <si>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</si>
  <si>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</si>
  <si>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</si>
  <si>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</si>
  <si>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</si>
  <si>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</si>
  <si>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</si>
  <si>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</si>
  <si>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</si>
  <si>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</si>
  <si>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</si>
  <si>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</si>
  <si>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</si>
  <si>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</si>
  <si>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</si>
  <si>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</si>
  <si>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</si>
  <si>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</si>
  <si>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</si>
  <si>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</si>
  <si>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</si>
  <si>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</si>
  <si>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</si>
  <si>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</si>
  <si>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</si>
  <si>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</si>
  <si>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</si>
  <si>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</si>
  <si>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</si>
  <si>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</si>
  <si>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</si>
  <si>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</si>
  <si>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</si>
  <si>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</si>
  <si>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</si>
  <si>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</si>
  <si>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</si>
  <si>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</si>
  <si>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</si>
  <si>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</si>
  <si>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</si>
  <si>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</si>
  <si>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</si>
  <si>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</si>
  <si>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</si>
  <si>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</si>
  <si>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</si>
  <si>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</si>
  <si>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</si>
  <si>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</si>
  <si>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</si>
  <si>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</si>
  <si>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</si>
  <si>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</si>
  <si>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</si>
  <si>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</si>
  <si>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</si>
  <si>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</si>
  <si>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</si>
  <si>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</si>
  <si>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</si>
  <si>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</si>
  <si>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</si>
  <si>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</si>
  <si>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</si>
  <si>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</si>
  <si>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</si>
  <si>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</si>
  <si>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</si>
  <si>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</si>
  <si>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</si>
  <si>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</si>
  <si>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</si>
  <si>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</si>
  <si>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</si>
  <si>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</si>
  <si>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</si>
  <si>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</si>
  <si>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</si>
  <si>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</si>
  <si>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</si>
  <si>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</si>
  <si>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</si>
  <si>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</si>
  <si>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</si>
  <si>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</si>
  <si>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</si>
  <si>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</si>
  <si>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</si>
  <si>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</si>
  <si>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</si>
  <si>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</si>
  <si>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</si>
  <si>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</si>
  <si>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</si>
  <si>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</si>
  <si>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</si>
  <si>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</si>
  <si>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</si>
  <si>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</si>
  <si>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</si>
  <si>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</si>
  <si>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</si>
  <si>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</si>
  <si>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</si>
  <si>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</si>
  <si>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</si>
  <si>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</si>
  <si>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</si>
  <si>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</si>
  <si>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</si>
  <si>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</si>
  <si>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</si>
  <si>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</si>
  <si>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</si>
  <si>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</si>
  <si>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</si>
  <si>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</si>
  <si>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</si>
  <si>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</si>
  <si>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</si>
  <si>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</si>
  <si>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</si>
  <si>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</si>
  <si>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</si>
  <si>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</si>
  <si>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</si>
  <si>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</si>
  <si>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</si>
  <si>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</si>
  <si>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</si>
  <si>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</si>
  <si>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</si>
  <si>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</si>
  <si>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</si>
  <si>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</si>
  <si>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</si>
  <si>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</si>
  <si>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</si>
  <si>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</si>
  <si>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</si>
  <si>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</si>
  <si>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</si>
  <si>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</si>
  <si>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</si>
  <si>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</si>
  <si>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</si>
  <si>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</si>
  <si>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</si>
  <si>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</si>
  <si>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</si>
  <si>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</si>
  <si>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</si>
  <si>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</si>
  <si>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</si>
  <si>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</si>
  <si>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</si>
  <si>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</si>
  <si>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</si>
  <si>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</si>
  <si>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</si>
  <si>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</si>
  <si>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</si>
  <si>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</si>
  <si>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</si>
  <si>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</si>
  <si>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</si>
  <si>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</si>
  <si>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</si>
  <si>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</si>
  <si>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</si>
  <si>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</si>
  <si>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</si>
  <si>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</si>
  <si>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</si>
  <si>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</si>
  <si>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</si>
  <si>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</si>
  <si>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</si>
  <si>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</si>
  <si>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</si>
  <si>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</si>
  <si>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</si>
  <si>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</si>
  <si>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</si>
  <si>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</si>
  <si>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</si>
  <si>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</si>
  <si>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</si>
  <si>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</si>
  <si>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</si>
  <si>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</si>
  <si>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</si>
  <si>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</si>
  <si>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</si>
  <si>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</si>
  <si>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</si>
  <si>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</si>
  <si>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</si>
  <si>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</si>
  <si>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</si>
  <si>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</si>
  <si>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</si>
  <si>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</si>
  <si>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</si>
  <si>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</si>
  <si>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</si>
  <si>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</si>
  <si>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</si>
  <si>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</si>
  <si>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</si>
  <si>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</si>
  <si>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</si>
  <si>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</si>
  <si>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</si>
  <si>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</si>
  <si>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</si>
  <si>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</si>
  <si>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</si>
  <si>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</si>
  <si>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</si>
  <si>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</si>
  <si>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</si>
  <si>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</si>
  <si>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</si>
  <si>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</si>
  <si>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</si>
  <si>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</si>
  <si>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</si>
  <si>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</si>
  <si>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</si>
  <si>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</si>
  <si>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</si>
  <si>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</si>
  <si>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</si>
  <si>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</si>
  <si>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</si>
  <si>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</si>
  <si>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</si>
  <si>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</si>
  <si>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</si>
  <si>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</si>
  <si>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</si>
  <si>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</si>
  <si>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</si>
  <si>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</si>
  <si>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</si>
  <si>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</si>
  <si>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</si>
  <si>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</si>
  <si>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</si>
  <si>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</si>
  <si>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</si>
  <si>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</si>
  <si>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</si>
  <si>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</si>
  <si>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</si>
  <si>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</si>
  <si>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</si>
  <si>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</si>
  <si>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</si>
  <si>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</si>
  <si>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</si>
  <si>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</si>
  <si>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</si>
  <si>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</si>
  <si>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</si>
  <si>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</si>
  <si>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</si>
  <si>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</si>
  <si>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</si>
  <si>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</si>
  <si>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</si>
  <si>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</si>
  <si>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</si>
  <si>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</si>
  <si>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</si>
  <si>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</si>
  <si>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</si>
  <si>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</si>
  <si>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</si>
  <si>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</si>
  <si>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</si>
  <si>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</si>
  <si>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</si>
  <si>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</si>
  <si>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</si>
  <si>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</si>
  <si>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</si>
  <si>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</si>
  <si>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</si>
  <si>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</si>
  <si>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</si>
  <si>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</si>
  <si>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</si>
  <si>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</si>
  <si>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</si>
  <si>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</si>
  <si>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</si>
  <si>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</si>
  <si>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</si>
  <si>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</si>
  <si>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</si>
  <si>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</si>
  <si>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</si>
  <si>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</si>
  <si>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</si>
  <si>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</si>
  <si>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</si>
  <si>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</si>
  <si>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</si>
  <si>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</si>
  <si>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</si>
  <si>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</si>
  <si>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</si>
  <si>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</si>
  <si>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</si>
  <si>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</si>
  <si>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</si>
  <si>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</si>
  <si>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</si>
  <si>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</si>
  <si>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</si>
  <si>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</si>
  <si>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</si>
  <si>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</si>
  <si>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</si>
  <si>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</si>
  <si>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</si>
  <si>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</si>
  <si>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</si>
  <si>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</si>
  <si>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</si>
  <si>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</si>
  <si>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</si>
  <si>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</si>
  <si>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</si>
  <si>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</si>
  <si>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</si>
  <si>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</si>
  <si>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</si>
  <si>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</si>
  <si>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</si>
  <si>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</si>
  <si>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</si>
  <si>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</si>
  <si>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</si>
  <si>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</si>
  <si>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</si>
  <si>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</si>
  <si>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</si>
  <si>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</si>
  <si>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</si>
  <si>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</si>
  <si>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</si>
  <si>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</si>
  <si>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</si>
  <si>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</si>
  <si>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</si>
  <si>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</si>
  <si>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</si>
  <si>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</si>
  <si>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</si>
  <si>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</si>
  <si>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</si>
  <si>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</si>
  <si>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</si>
  <si>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</si>
  <si>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</si>
  <si>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</si>
  <si>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</si>
  <si>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</si>
  <si>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</si>
  <si>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</si>
  <si>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</si>
  <si>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</si>
  <si>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</si>
  <si>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</si>
  <si>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</si>
  <si>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</si>
  <si>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</si>
  <si>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</si>
  <si>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</si>
  <si>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</si>
  <si>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</si>
  <si>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</si>
  <si>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</si>
  <si>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</si>
  <si>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</si>
  <si>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</si>
  <si>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</si>
  <si>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</si>
  <si>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</si>
  <si>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</si>
  <si>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</si>
  <si>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</si>
  <si>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</si>
  <si>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</si>
  <si>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</si>
  <si>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</si>
  <si>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</si>
  <si>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</si>
  <si>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النوع</t>
  </si>
  <si>
    <t>نعم</t>
  </si>
  <si>
    <t>لا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</si>
  <si>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</si>
  <si>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</si>
  <si>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</si>
  <si>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</si>
  <si>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</si>
  <si>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</si>
  <si>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</si>
  <si>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</si>
  <si>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</si>
  <si>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</si>
  <si>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</si>
  <si>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</si>
  <si>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</si>
  <si>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</si>
  <si>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</si>
  <si>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</si>
  <si>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</si>
  <si>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</si>
  <si>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</si>
  <si>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</si>
  <si>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</si>
  <si>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</si>
  <si>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</si>
  <si>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</si>
  <si>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</si>
  <si>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</si>
  <si>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</si>
  <si>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</si>
  <si>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</si>
  <si>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</si>
  <si>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</si>
  <si>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</si>
  <si>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</si>
  <si>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</si>
  <si>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</si>
  <si>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</si>
  <si>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</si>
  <si>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</si>
  <si>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</si>
  <si>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</si>
  <si>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</si>
  <si>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</si>
  <si>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</si>
  <si>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</si>
  <si>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</si>
  <si>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</si>
  <si>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</si>
  <si>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</si>
  <si>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</si>
  <si>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</si>
  <si>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</si>
  <si>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</si>
  <si>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</si>
  <si>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</si>
  <si>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</si>
  <si>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</si>
  <si>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</si>
  <si>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</si>
  <si>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</si>
  <si>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</si>
  <si>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</si>
  <si>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</si>
  <si>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</si>
  <si>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</si>
  <si>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</si>
  <si>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</si>
  <si>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</si>
  <si>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</si>
  <si>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</si>
  <si>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</si>
  <si>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</si>
  <si>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</si>
  <si>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</si>
  <si>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</si>
  <si>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</si>
  <si>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</si>
  <si>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</si>
  <si>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</si>
  <si>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</si>
  <si>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</si>
  <si>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</si>
  <si>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</si>
  <si>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</si>
  <si>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</si>
  <si>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</si>
  <si>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</si>
  <si>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</si>
  <si>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</si>
  <si>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</si>
  <si>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</si>
  <si>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</si>
  <si>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</si>
  <si>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</si>
  <si>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</si>
  <si>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</si>
  <si>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</si>
  <si>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</si>
  <si>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</si>
  <si>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</si>
  <si>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</si>
  <si>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</si>
  <si>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</si>
  <si>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</si>
  <si>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</si>
  <si>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</si>
  <si>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</si>
  <si>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</si>
  <si>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</si>
  <si>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</si>
  <si>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</si>
  <si>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</si>
  <si>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</si>
  <si>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</si>
  <si>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</si>
  <si>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</si>
  <si>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</si>
  <si>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</si>
  <si>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</si>
  <si>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</si>
  <si>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</si>
  <si>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</si>
  <si>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</si>
  <si>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</si>
  <si>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</si>
  <si>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</si>
  <si>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</si>
  <si>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</si>
  <si>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</si>
  <si>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</si>
  <si>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</si>
  <si>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</si>
  <si>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</si>
  <si>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</si>
  <si>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</si>
  <si>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</si>
  <si>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</si>
  <si>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</si>
  <si>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</si>
  <si>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</si>
  <si>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</si>
  <si>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</si>
  <si>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</si>
  <si>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</si>
  <si>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</si>
  <si>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</si>
  <si>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</si>
  <si>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</si>
  <si>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</si>
  <si>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</si>
  <si>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</si>
  <si>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</si>
  <si>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</si>
  <si>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</si>
  <si>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</si>
  <si>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</si>
  <si>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</si>
  <si>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</si>
  <si>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</si>
  <si>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</si>
  <si>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</si>
  <si>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</si>
  <si>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</si>
  <si>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</si>
  <si>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</si>
  <si>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</si>
  <si>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</si>
  <si>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</si>
  <si>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</si>
  <si>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</si>
  <si>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</si>
  <si>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</si>
  <si>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</si>
  <si>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</si>
  <si>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</si>
  <si>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</si>
  <si>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</si>
  <si>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</si>
  <si>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</si>
  <si>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</si>
  <si>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</si>
  <si>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</si>
  <si>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</si>
  <si>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</si>
  <si>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</si>
  <si>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</si>
  <si>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</si>
  <si>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</si>
  <si>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</si>
  <si>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</si>
  <si>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</si>
  <si>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</si>
  <si>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</si>
  <si>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</si>
  <si>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</si>
  <si>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</si>
  <si>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</si>
  <si>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</si>
  <si>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</si>
  <si>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</si>
  <si>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</si>
  <si>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</si>
  <si>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</si>
  <si>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</si>
  <si>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</si>
  <si>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</si>
  <si>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</si>
  <si>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</si>
  <si>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</si>
  <si>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</si>
  <si>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</si>
  <si>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سيارة سياحية </t>
  </si>
  <si>
    <t xml:space="preserve">نيسان </t>
  </si>
  <si>
    <t>اكسبراس</t>
  </si>
  <si>
    <t>برتنار</t>
  </si>
  <si>
    <t>رينو</t>
  </si>
  <si>
    <t>ايسيزي</t>
  </si>
  <si>
    <t>ستروان</t>
  </si>
  <si>
    <t>رينو كليو كلاسيك</t>
  </si>
  <si>
    <t>نيوهولاند</t>
  </si>
  <si>
    <t>لنديني</t>
  </si>
  <si>
    <t>فيات</t>
  </si>
  <si>
    <t>ومبرديني</t>
  </si>
  <si>
    <t>ماطر</t>
  </si>
  <si>
    <t>سرقت</t>
  </si>
  <si>
    <t xml:space="preserve">شاحنة ثقيلة قالبة </t>
  </si>
  <si>
    <t xml:space="preserve">رينو </t>
  </si>
  <si>
    <t>ايفكو</t>
  </si>
  <si>
    <t xml:space="preserve">شاحنة ثقيلة قالبة ضاغطة </t>
  </si>
  <si>
    <t>فورد</t>
  </si>
  <si>
    <t xml:space="preserve">الة رافعة </t>
  </si>
  <si>
    <t>فولفو</t>
  </si>
  <si>
    <t>تراكتوبال كاز</t>
  </si>
  <si>
    <t>بنفرا</t>
  </si>
  <si>
    <t xml:space="preserve">دراجة نارية </t>
  </si>
  <si>
    <t>موتوبيكان</t>
  </si>
  <si>
    <t>بيجو 103</t>
  </si>
  <si>
    <t>01LE0402K</t>
  </si>
  <si>
    <t>01LE0378K</t>
  </si>
  <si>
    <t>01LE0408K</t>
  </si>
  <si>
    <t>01LE0358K</t>
  </si>
  <si>
    <t>01LE0446K</t>
  </si>
  <si>
    <t>بياجوتري سيكل</t>
  </si>
  <si>
    <t>بيجو</t>
  </si>
  <si>
    <t>موبيلات</t>
  </si>
  <si>
    <t xml:space="preserve">دراجة عادية </t>
  </si>
  <si>
    <t>حمولة 6000ط</t>
  </si>
  <si>
    <t>صهريج</t>
  </si>
  <si>
    <t>حمولة 5,920ط</t>
  </si>
  <si>
    <t>5000ل</t>
  </si>
  <si>
    <t>citerne</t>
  </si>
  <si>
    <t xml:space="preserve">اسطول النظافة </t>
  </si>
  <si>
    <t>مصالح خارجية</t>
  </si>
  <si>
    <t xml:space="preserve">الة داكة </t>
  </si>
  <si>
    <t>ن ت 115058</t>
  </si>
  <si>
    <t xml:space="preserve">حي المطار </t>
  </si>
  <si>
    <t>حي الجلاء</t>
  </si>
  <si>
    <t>حي عقبة</t>
  </si>
  <si>
    <t xml:space="preserve">حي 09 افريل </t>
  </si>
  <si>
    <t xml:space="preserve">حي دار الثقافة </t>
  </si>
  <si>
    <t>حي سيدي العودي</t>
  </si>
  <si>
    <t>حي السلام</t>
  </si>
  <si>
    <t>حي الملعب</t>
  </si>
  <si>
    <t>حي النور</t>
  </si>
  <si>
    <t>حي البريد</t>
  </si>
  <si>
    <t>حي المغرب العربي</t>
  </si>
  <si>
    <t>حي المنار</t>
  </si>
  <si>
    <t>حي الثورة (7نوفمبر)</t>
  </si>
  <si>
    <t xml:space="preserve">حي التضامن </t>
  </si>
  <si>
    <t xml:space="preserve">حي اليقضة </t>
  </si>
  <si>
    <t>حي الزهور 1</t>
  </si>
  <si>
    <t>حي الزهور 2</t>
  </si>
  <si>
    <t xml:space="preserve">حي السرور </t>
  </si>
  <si>
    <t>حي الرملة و الحوامد</t>
  </si>
  <si>
    <t xml:space="preserve">دائرة بن قردان المدينة </t>
  </si>
  <si>
    <t xml:space="preserve">المسلخ البلدي </t>
  </si>
  <si>
    <t xml:space="preserve">الكتابة العامة </t>
  </si>
  <si>
    <t>الادارة الفرعية للعمل الاجتماعي و الثقافي</t>
  </si>
  <si>
    <t>مصلحة العمل الاجتماعي</t>
  </si>
  <si>
    <t xml:space="preserve">مصلحة الشباب و الرياضة </t>
  </si>
  <si>
    <t xml:space="preserve">مصلحة الثقافة و المهرجانات </t>
  </si>
  <si>
    <t xml:space="preserve">مصلحة الاعلامية </t>
  </si>
  <si>
    <t>مكتب الضبط المركزي</t>
  </si>
  <si>
    <t>قسم مراقبة التراتيب</t>
  </si>
  <si>
    <t xml:space="preserve">ادارة الشؤون الادارية العامة </t>
  </si>
  <si>
    <t xml:space="preserve">الادارة الفرعية للاعوان و المالية </t>
  </si>
  <si>
    <t xml:space="preserve">مصلحة الاعوان </t>
  </si>
  <si>
    <t xml:space="preserve">مصلحة الحسابية و الميزانية </t>
  </si>
  <si>
    <t xml:space="preserve">مصلحة الاداءات و الاستخلاصات </t>
  </si>
  <si>
    <t xml:space="preserve">الادارة الفرعية للشؤون الادارية </t>
  </si>
  <si>
    <t xml:space="preserve">مصلحة الحالة المدنية </t>
  </si>
  <si>
    <t xml:space="preserve">مصلحة النزاعات </t>
  </si>
  <si>
    <t xml:space="preserve">مصلحة التراتيب و الشؤون الاقتصادية </t>
  </si>
  <si>
    <t xml:space="preserve">مصلحة التوثيق </t>
  </si>
  <si>
    <t xml:space="preserve">ادارة النظافة و المحيط </t>
  </si>
  <si>
    <t>الادارة الفرعية للمحيط</t>
  </si>
  <si>
    <t xml:space="preserve">مصلحة المراقبة الصحية و مقاومة الاوبئة </t>
  </si>
  <si>
    <t>مصلحة النمناطق الخضراء و المنابت</t>
  </si>
  <si>
    <t xml:space="preserve">ادارة المصالح الفنية </t>
  </si>
  <si>
    <t xml:space="preserve">الادارة الفرعية للاشغال </t>
  </si>
  <si>
    <t xml:space="preserve">الادارة الفرعية للتهيئة العمرانية </t>
  </si>
  <si>
    <t xml:space="preserve">مصلحة الاشغال و مراقبة المشاريع و اعداد الدراسات </t>
  </si>
  <si>
    <t>قسم العناية بالمحيط و التجميل</t>
  </si>
  <si>
    <t>قسم غراسة الاشجار و البستنة</t>
  </si>
  <si>
    <t xml:space="preserve">الادارة الفرعية للنظافة </t>
  </si>
  <si>
    <t xml:space="preserve">مصلحة التنظيف </t>
  </si>
  <si>
    <t xml:space="preserve">مصلحة الورشة </t>
  </si>
  <si>
    <t>قسم التنظيف</t>
  </si>
  <si>
    <t xml:space="preserve">قسم التدخلات المختلفة </t>
  </si>
  <si>
    <t xml:space="preserve">قسم متابعة تنفيذ الاشغال </t>
  </si>
  <si>
    <t>قسم الدراسات و اعداد الصفقات</t>
  </si>
  <si>
    <t>مصلحة صيانة الاملاك البلدية و تعهد الطرقات و شبكة التنوير العمومي</t>
  </si>
  <si>
    <t xml:space="preserve">قسم صيانة التجهيزات و البناءات البلدية </t>
  </si>
  <si>
    <t>قسم التنوير العمومي</t>
  </si>
  <si>
    <t>قسم الطرقات و المرور</t>
  </si>
  <si>
    <t xml:space="preserve">مصلحة التهيئة العمرانية و الدراسات </t>
  </si>
  <si>
    <t xml:space="preserve">قسم دراسات امثال التهيئة العمرانية </t>
  </si>
  <si>
    <t xml:space="preserve">قسم المسح التبوغرافي و الشؤون العقارية </t>
  </si>
  <si>
    <t xml:space="preserve">مصلحة التراخيص العمرانية </t>
  </si>
  <si>
    <t xml:space="preserve">قسم التقاسيم و الشبكات العمومية </t>
  </si>
  <si>
    <t>قسم رخص البناء و التراخيص الاخرى</t>
  </si>
  <si>
    <t xml:space="preserve">قسم الموظفين </t>
  </si>
  <si>
    <t xml:space="preserve">قسم العملة </t>
  </si>
  <si>
    <t xml:space="preserve">قسم الميزانية و الحسابات </t>
  </si>
  <si>
    <t xml:space="preserve">قسم الموارد و التثقيلات </t>
  </si>
  <si>
    <t xml:space="preserve">قسم الصفقات و الشراءات </t>
  </si>
  <si>
    <t xml:space="preserve">قسم النزاعات </t>
  </si>
  <si>
    <t xml:space="preserve">قسم الشؤون العقارية </t>
  </si>
  <si>
    <t xml:space="preserve">قسم التراتيب الاقتصادية </t>
  </si>
  <si>
    <t>قسم الملك البلدي</t>
  </si>
  <si>
    <t xml:space="preserve">قسم الاسواق و الانتصاب </t>
  </si>
  <si>
    <t xml:space="preserve">قسم المؤسسات التجارية و الصناعية و الحرفية </t>
  </si>
  <si>
    <t xml:space="preserve">قسم التوثيق و الارشيف </t>
  </si>
  <si>
    <t>قسم الاعلام</t>
  </si>
  <si>
    <t xml:space="preserve">مصطفى التمام </t>
  </si>
  <si>
    <t>منير هلالي</t>
  </si>
  <si>
    <t>محمد جاء بالله</t>
  </si>
  <si>
    <t>ضو هلالي</t>
  </si>
  <si>
    <t>الهادي زغدود</t>
  </si>
  <si>
    <t>يوسف اللافي</t>
  </si>
  <si>
    <t>حسين ذراري حامد</t>
  </si>
  <si>
    <t>فيصل الطوير</t>
  </si>
  <si>
    <t>فتحية عبيد</t>
  </si>
  <si>
    <t>نور الدين بن عاشور</t>
  </si>
  <si>
    <t>نور الدين مارس</t>
  </si>
  <si>
    <t>محمد فوزي المقبلي</t>
  </si>
  <si>
    <t>الفتحي الجويلي</t>
  </si>
  <si>
    <t>سوسن ناجي</t>
  </si>
  <si>
    <t>سعاد بيري</t>
  </si>
  <si>
    <t xml:space="preserve">جميلة الجريء </t>
  </si>
  <si>
    <t>نور الدين العمراني</t>
  </si>
  <si>
    <t xml:space="preserve">نجيب مانيطة </t>
  </si>
  <si>
    <t>منجية طليق</t>
  </si>
  <si>
    <t>احمد التايب</t>
  </si>
  <si>
    <t>الهادي التايب</t>
  </si>
  <si>
    <t>شافية بوجناح</t>
  </si>
  <si>
    <t>فريد هلالي</t>
  </si>
  <si>
    <t>محمد التومي</t>
  </si>
  <si>
    <t>خليل جويلي</t>
  </si>
  <si>
    <t xml:space="preserve">عواطف بكار </t>
  </si>
  <si>
    <t>نجاح المحمدي</t>
  </si>
  <si>
    <t>وداد جويلي</t>
  </si>
  <si>
    <t>هاجر الجريء</t>
  </si>
  <si>
    <t xml:space="preserve">هشام بلقاسم </t>
  </si>
  <si>
    <t>العودي الشايبي</t>
  </si>
  <si>
    <t xml:space="preserve">مباركة عبشة </t>
  </si>
  <si>
    <t>مسعودة الحاجي</t>
  </si>
  <si>
    <t xml:space="preserve">نجوى عبد الكبير </t>
  </si>
  <si>
    <t xml:space="preserve">المبروك عون </t>
  </si>
  <si>
    <t xml:space="preserve">سنا شندول </t>
  </si>
  <si>
    <t>محمد بوخريص</t>
  </si>
  <si>
    <t>رضا مهني</t>
  </si>
  <si>
    <t xml:space="preserve">علي المنصوري </t>
  </si>
  <si>
    <t>عبد المنعم المحضي</t>
  </si>
  <si>
    <t xml:space="preserve">رياض عقل </t>
  </si>
  <si>
    <t xml:space="preserve">اسماء قرفال </t>
  </si>
  <si>
    <t xml:space="preserve">البشير الحوات </t>
  </si>
  <si>
    <t xml:space="preserve">عبد المجيد خنافو </t>
  </si>
  <si>
    <t>علي اللافي</t>
  </si>
  <si>
    <t>مصباح ناجي</t>
  </si>
  <si>
    <t>الطاهر سويد</t>
  </si>
  <si>
    <t xml:space="preserve">منشط تطبيق رياض اطفال </t>
  </si>
  <si>
    <t xml:space="preserve">عون تقني </t>
  </si>
  <si>
    <t xml:space="preserve">مساعد تقني </t>
  </si>
  <si>
    <t xml:space="preserve">تقني </t>
  </si>
  <si>
    <t xml:space="preserve">تقني اول </t>
  </si>
  <si>
    <t xml:space="preserve">عون استقبال </t>
  </si>
  <si>
    <t xml:space="preserve">مستكتب ادارة </t>
  </si>
  <si>
    <t xml:space="preserve">كاتب تصرف </t>
  </si>
  <si>
    <t xml:space="preserve">ملحق ادارة </t>
  </si>
  <si>
    <t xml:space="preserve">متصرف مستشار </t>
  </si>
  <si>
    <t>الجيلاني بوعبيد</t>
  </si>
  <si>
    <t xml:space="preserve">احمد المحضي </t>
  </si>
  <si>
    <t>الفتحي عبد القوي</t>
  </si>
  <si>
    <t xml:space="preserve">عبد الله ذياب </t>
  </si>
  <si>
    <t xml:space="preserve">المهدي الافي </t>
  </si>
  <si>
    <t>حميد التايب</t>
  </si>
  <si>
    <t>المختار الحاجي</t>
  </si>
  <si>
    <t>فرح بن قايد</t>
  </si>
  <si>
    <t>خليفة بوكلش</t>
  </si>
  <si>
    <t>عون الجويلي</t>
  </si>
  <si>
    <t>علي القديري</t>
  </si>
  <si>
    <t>وليد بوعبيد</t>
  </si>
  <si>
    <t>نصر الهشوش</t>
  </si>
  <si>
    <t>المبروك مارس</t>
  </si>
  <si>
    <t>فرح الصيد</t>
  </si>
  <si>
    <t xml:space="preserve">محسن الشعافي </t>
  </si>
  <si>
    <t xml:space="preserve">المحسن حاذق </t>
  </si>
  <si>
    <t>عون عبيد</t>
  </si>
  <si>
    <t>بلقاسم المنصوري</t>
  </si>
  <si>
    <t xml:space="preserve">عاطف مانيطة </t>
  </si>
  <si>
    <t>يوسف بن قايد</t>
  </si>
  <si>
    <t>المنتصر زغدود</t>
  </si>
  <si>
    <t xml:space="preserve">فرح شعبان </t>
  </si>
  <si>
    <t>سالمة الجويلي</t>
  </si>
  <si>
    <t xml:space="preserve">محمد عجيل </t>
  </si>
  <si>
    <t xml:space="preserve">عادل عقل </t>
  </si>
  <si>
    <t>عبد الله بن زايد</t>
  </si>
  <si>
    <t>مبارك حاذق</t>
  </si>
  <si>
    <t>عبد الله حاجي</t>
  </si>
  <si>
    <t>علي كردي</t>
  </si>
  <si>
    <t>المختار الجويلي</t>
  </si>
  <si>
    <t>صلاح التايب</t>
  </si>
  <si>
    <t>شكري البكوش</t>
  </si>
  <si>
    <t>فيصل ناجي</t>
  </si>
  <si>
    <t xml:space="preserve">عطية المنصوري </t>
  </si>
  <si>
    <t xml:space="preserve">عصام الرمة </t>
  </si>
  <si>
    <t xml:space="preserve">المبروك الغندري </t>
  </si>
  <si>
    <t>فريد القرقني</t>
  </si>
  <si>
    <t xml:space="preserve">فيصل الزمزام </t>
  </si>
  <si>
    <t>فرحات اللافي</t>
  </si>
  <si>
    <t>علي الشعافي</t>
  </si>
  <si>
    <t>طاهر عبد القوي</t>
  </si>
  <si>
    <t>الكيلاني الصويعي</t>
  </si>
  <si>
    <t>الفتحي جنوف</t>
  </si>
  <si>
    <t>خالد بن قايد</t>
  </si>
  <si>
    <t>سمير الجليطي</t>
  </si>
  <si>
    <t>حسن ملاك</t>
  </si>
  <si>
    <t>جمال بو عبيد</t>
  </si>
  <si>
    <t>ياسر بلقاسم</t>
  </si>
  <si>
    <t>لامعة لفيطح</t>
  </si>
  <si>
    <t>انيس الجليطي</t>
  </si>
  <si>
    <t>الازهر الحاجي</t>
  </si>
  <si>
    <t>الصادق ضيف الله</t>
  </si>
  <si>
    <t>حسان الشعافي</t>
  </si>
  <si>
    <t>هشام بالطيب</t>
  </si>
  <si>
    <t>عبد الرحمان الجريء</t>
  </si>
  <si>
    <t>محمد الابيض</t>
  </si>
  <si>
    <t>المنجي الشعافي</t>
  </si>
  <si>
    <t>سعد جليدي</t>
  </si>
  <si>
    <t xml:space="preserve">جابر قتات </t>
  </si>
  <si>
    <t>محمد جاء الله</t>
  </si>
  <si>
    <t xml:space="preserve">محمد الهاشمي شنينة </t>
  </si>
  <si>
    <t>سميرة اللافي</t>
  </si>
  <si>
    <t>محمد مارس</t>
  </si>
  <si>
    <t>عبد السلام كبيري</t>
  </si>
  <si>
    <t>نصر بوكلش</t>
  </si>
  <si>
    <t>بوعبيد جويلي</t>
  </si>
  <si>
    <t>ربح الجراي</t>
  </si>
  <si>
    <t xml:space="preserve">كريمة شلوف </t>
  </si>
  <si>
    <t>تونس السليماني</t>
  </si>
  <si>
    <t xml:space="preserve">المنجي بوشنيبة </t>
  </si>
  <si>
    <t>علي التائب</t>
  </si>
  <si>
    <t xml:space="preserve">مصباح المرزوقي </t>
  </si>
  <si>
    <t>خليفة الملاك</t>
  </si>
  <si>
    <t>مفتاح شنيتر</t>
  </si>
  <si>
    <t xml:space="preserve">فتحية البوعيشية </t>
  </si>
  <si>
    <t>نصر الذيب</t>
  </si>
  <si>
    <t xml:space="preserve">جمال د  ب </t>
  </si>
  <si>
    <t>محمد بن المبروك اللافي</t>
  </si>
  <si>
    <t>خليفة ضيف الله</t>
  </si>
  <si>
    <t xml:space="preserve">سالم الطائش </t>
  </si>
  <si>
    <t>علي الايتيم</t>
  </si>
  <si>
    <t>عبد القادر التائب</t>
  </si>
  <si>
    <t>ضو نمري</t>
  </si>
  <si>
    <t>مبروكة الحاجي</t>
  </si>
  <si>
    <t>سمير القابسي</t>
  </si>
  <si>
    <t>عمار الخويلدي</t>
  </si>
  <si>
    <t>فتحية يحي</t>
  </si>
  <si>
    <t xml:space="preserve">محمد بو خلدة </t>
  </si>
  <si>
    <t xml:space="preserve">لزهر حمرون </t>
  </si>
  <si>
    <t>سالم الحاجي</t>
  </si>
  <si>
    <t xml:space="preserve">احمد ربعي </t>
  </si>
  <si>
    <t>مسعود ملاك</t>
  </si>
  <si>
    <t>التومي الطايش</t>
  </si>
  <si>
    <t>محسن سعفي</t>
  </si>
  <si>
    <t>رفيقة اللافي</t>
  </si>
  <si>
    <t xml:space="preserve">انور عبد الكبير </t>
  </si>
  <si>
    <t>عماد الزمزام</t>
  </si>
  <si>
    <t>مجيد المسيب</t>
  </si>
  <si>
    <t>لزهر لشيهب</t>
  </si>
  <si>
    <t xml:space="preserve">البشير لعجيل </t>
  </si>
  <si>
    <t>فضل الجويلي</t>
  </si>
  <si>
    <t>محمد الحاجي</t>
  </si>
  <si>
    <t>الجيلاني حامد</t>
  </si>
  <si>
    <t>عمر المسعودي</t>
  </si>
  <si>
    <t>عبد الكريم بوعبيد</t>
  </si>
  <si>
    <t>المنجي الغراب</t>
  </si>
  <si>
    <t>المولدي بوعيش</t>
  </si>
  <si>
    <t>فرحات الجويلي</t>
  </si>
  <si>
    <t xml:space="preserve">محمد بولقمة </t>
  </si>
  <si>
    <t xml:space="preserve">نور الدين الرنين </t>
  </si>
  <si>
    <t>بلقاسم بقص</t>
  </si>
  <si>
    <t>محمد بن احمد العامري</t>
  </si>
  <si>
    <t xml:space="preserve">احمد قتات </t>
  </si>
  <si>
    <t>النوري خنافو</t>
  </si>
  <si>
    <t>زيد الفيتوري</t>
  </si>
  <si>
    <t xml:space="preserve">المنجي بوقربة </t>
  </si>
  <si>
    <t xml:space="preserve">نصر الغول </t>
  </si>
  <si>
    <t xml:space="preserve">بلقاسم حمرون </t>
  </si>
  <si>
    <t xml:space="preserve">فضيلة هلال </t>
  </si>
  <si>
    <t>احمد العامري</t>
  </si>
  <si>
    <t xml:space="preserve">احمد مارس </t>
  </si>
  <si>
    <t xml:space="preserve">عواطف بن خضر </t>
  </si>
  <si>
    <t>عادل صقر</t>
  </si>
  <si>
    <t xml:space="preserve">احمد بوشنيبة </t>
  </si>
  <si>
    <t>محمد بن سعيد العامري</t>
  </si>
  <si>
    <t>مفتاح التمتام</t>
  </si>
  <si>
    <t>الهادي قريصيعة</t>
  </si>
  <si>
    <t>نزار هلالي</t>
  </si>
  <si>
    <t xml:space="preserve">مفتاح مانيطة </t>
  </si>
  <si>
    <t>سعد السابق</t>
  </si>
  <si>
    <t>سعاد العمراني</t>
  </si>
  <si>
    <t>مصباح اللافي</t>
  </si>
  <si>
    <t>حسين نبيغ</t>
  </si>
  <si>
    <t>عبد المجيد الجليطي</t>
  </si>
  <si>
    <t>ياسين شواط</t>
  </si>
  <si>
    <t>عمار فارس</t>
  </si>
  <si>
    <t>مصطفى مارس</t>
  </si>
  <si>
    <t>هدى اللافي</t>
  </si>
  <si>
    <t>عفيفة العزابي</t>
  </si>
  <si>
    <t>فتحي الفرجاني</t>
  </si>
  <si>
    <t>مبروك الجليدي</t>
  </si>
  <si>
    <t>محمد الرمة</t>
  </si>
  <si>
    <t>علي سليم</t>
  </si>
  <si>
    <t>محمد التايب</t>
  </si>
  <si>
    <t xml:space="preserve">انور السعفي </t>
  </si>
  <si>
    <t xml:space="preserve">فتحي الحران </t>
  </si>
  <si>
    <t>نجيب ناجي</t>
  </si>
  <si>
    <t>عمار العمراني</t>
  </si>
  <si>
    <t>محمد موسى</t>
  </si>
  <si>
    <t>المنجي حامد</t>
  </si>
  <si>
    <t xml:space="preserve">امال عبشة </t>
  </si>
  <si>
    <t xml:space="preserve">ساسي هلال </t>
  </si>
  <si>
    <t>مسعود الربعي</t>
  </si>
  <si>
    <t>ضو زغدود</t>
  </si>
  <si>
    <t>عبد الله جاء الله</t>
  </si>
  <si>
    <t>هناء الجويلي</t>
  </si>
  <si>
    <t xml:space="preserve">بشير عقل </t>
  </si>
  <si>
    <t>نصر العثماني</t>
  </si>
  <si>
    <t>محمد الرجيلي</t>
  </si>
  <si>
    <t>سعد النمري</t>
  </si>
  <si>
    <t>حبيب المزقار</t>
  </si>
  <si>
    <t>محمد الشائبي</t>
  </si>
  <si>
    <t>نجيب هلالي</t>
  </si>
  <si>
    <t xml:space="preserve">نصر لملوم </t>
  </si>
  <si>
    <t>عبد السلام ملاك</t>
  </si>
  <si>
    <t>الهادي الورشفاني</t>
  </si>
  <si>
    <t>المشروع</t>
  </si>
  <si>
    <t>الوصف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</si>
  <si>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</si>
  <si>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</si>
  <si>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</si>
  <si>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</si>
  <si>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</si>
  <si>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</si>
  <si>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</si>
  <si>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</si>
  <si>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التكلفة المبرمجة</t>
  </si>
  <si>
    <t>الخطة التمويلية</t>
  </si>
  <si>
    <t>التكلفة المنجزة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</si>
  <si>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</si>
  <si>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</si>
  <si>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</si>
  <si>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</si>
  <si>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</si>
  <si>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</si>
  <si>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</si>
  <si>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</si>
  <si>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</si>
  <si>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</si>
  <si>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</si>
  <si>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</si>
  <si>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</si>
  <si>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</si>
  <si>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</si>
  <si>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</si>
  <si>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</si>
  <si>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طلب الموافقة المبدئية</t>
  </si>
  <si>
    <t>بلدي صرف</t>
  </si>
  <si>
    <t>بنية أساسية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</si>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</sst>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>
      <alignment horizontal="right"/>
    </xf>
  </cellStyleXfs>
  <cellXfs count="205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1" xfId="0" applyBorder="1" applyAlignment="1">
      <alignment vertical="center" readingOrder="2"/>
    </xf>
    <xf numFmtId="9" fontId="0" fillId="0" borderId="1" xfId="2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9" fillId="0" borderId="1" xfId="0" applyFont="1" applyBorder="1" applyAlignment="1">
      <alignment horizontal="right" vertical="center" wrapText="1" readingOrder="2"/>
    </xf>
    <xf numFmtId="0" fontId="10" fillId="0" borderId="1" xfId="0" applyFont="1" applyBorder="1" applyAlignment="1">
      <alignment horizontal="right" vertical="center" wrapText="1" readingOrder="2"/>
    </xf>
    <xf numFmtId="0" fontId="11" fillId="0" borderId="1" xfId="0" applyFont="1" applyBorder="1" applyAlignment="1">
      <alignment horizontal="right" vertical="center" wrapText="1" readingOrder="2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3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right" vertical="center" wrapText="1" readingOrder="2"/>
    </xf>
    <xf numFmtId="0" fontId="13" fillId="0" borderId="1" xfId="0" applyFont="1" applyFill="1" applyBorder="1" applyAlignment="1">
      <alignment horizontal="right" vertical="center" wrapText="1" readingOrder="2"/>
    </xf>
    <xf numFmtId="0" fontId="13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6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6" borderId="0" xfId="0" applyFont="1" applyFill="1" applyAlignment="1">
      <alignment vertical="center"/>
    </xf>
    <xf numFmtId="0" fontId="0" fillId="16" borderId="0" xfId="0" applyFill="1"/>
    <xf numFmtId="0" fontId="0" fillId="16" borderId="0" xfId="0" applyFill="1" applyAlignment="1">
      <alignment horizontal="right"/>
    </xf>
    <xf numFmtId="9" fontId="0" fillId="16" borderId="0" xfId="2" applyFont="1" applyFill="1"/>
    <xf numFmtId="9" fontId="0" fillId="17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6" borderId="1" xfId="1" applyNumberFormat="1" applyFont="1" applyFill="1" applyBorder="1" applyAlignment="1">
      <alignment horizontal="right"/>
    </xf>
    <xf numFmtId="164" fontId="0" fillId="18" borderId="1" xfId="1" applyNumberFormat="1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43" fontId="0" fillId="16" borderId="1" xfId="1" applyFont="1" applyFill="1" applyBorder="1" applyAlignment="1">
      <alignment horizontal="right"/>
    </xf>
    <xf numFmtId="43" fontId="0" fillId="16" borderId="1" xfId="1" applyFont="1" applyFill="1" applyBorder="1"/>
    <xf numFmtId="43" fontId="0" fillId="16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13" fillId="0" borderId="1" xfId="0" applyFont="1" applyBorder="1" applyAlignment="1">
      <alignment horizontal="center" vertical="center" wrapText="1" readingOrder="2"/>
    </xf>
    <xf numFmtId="0" fontId="13" fillId="8" borderId="1" xfId="0" applyFont="1" applyFill="1" applyBorder="1" applyAlignment="1">
      <alignment horizontal="center" vertical="center" wrapText="1" readingOrder="2"/>
    </xf>
    <xf numFmtId="0" fontId="0" fillId="1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15" fillId="0" borderId="0" xfId="0" applyFont="1"/>
    <xf numFmtId="0" fontId="2" fillId="19" borderId="8" xfId="0" applyFont="1" applyFill="1" applyBorder="1" applyAlignment="1">
      <alignment horizontal="center" vertical="center" readingOrder="2"/>
    </xf>
    <xf numFmtId="0" fontId="2" fillId="19" borderId="9" xfId="0" applyFont="1" applyFill="1" applyBorder="1" applyAlignment="1">
      <alignment horizontal="center" vertical="center" readingOrder="2"/>
    </xf>
    <xf numFmtId="166" fontId="2" fillId="19" borderId="9" xfId="1" applyNumberFormat="1" applyFont="1" applyFill="1" applyBorder="1" applyAlignment="1">
      <alignment horizontal="center" vertical="center" readingOrder="2"/>
    </xf>
    <xf numFmtId="166" fontId="2" fillId="19" borderId="9" xfId="0" applyNumberFormat="1" applyFont="1" applyFill="1" applyBorder="1" applyAlignment="1">
      <alignment horizontal="center" vertical="center"/>
    </xf>
    <xf numFmtId="14" fontId="2" fillId="19" borderId="9" xfId="0" applyNumberFormat="1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 wrapText="1"/>
    </xf>
    <xf numFmtId="9" fontId="2" fillId="19" borderId="9" xfId="2" applyFont="1" applyFill="1" applyBorder="1" applyAlignment="1">
      <alignment horizontal="center" vertical="center" readingOrder="2"/>
    </xf>
    <xf numFmtId="14" fontId="2" fillId="19" borderId="9" xfId="2" applyNumberFormat="1" applyFont="1" applyFill="1" applyBorder="1" applyAlignment="1">
      <alignment horizontal="center" vertical="center" readingOrder="2"/>
    </xf>
    <xf numFmtId="14" fontId="2" fillId="19" borderId="10" xfId="2" applyNumberFormat="1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2" fillId="19" borderId="11" xfId="0" applyFont="1" applyFill="1" applyBorder="1" applyAlignment="1">
      <alignment horizontal="center" vertical="center" readingOrder="2"/>
    </xf>
    <xf numFmtId="0" fontId="2" fillId="19" borderId="12" xfId="0" applyFont="1" applyFill="1" applyBorder="1" applyAlignment="1">
      <alignment horizontal="center" vertical="center" readingOrder="2"/>
    </xf>
    <xf numFmtId="166" fontId="2" fillId="19" borderId="12" xfId="1" applyNumberFormat="1" applyFont="1" applyFill="1" applyBorder="1" applyAlignment="1">
      <alignment horizontal="center" vertical="center" readingOrder="2"/>
    </xf>
    <xf numFmtId="166" fontId="16" fillId="19" borderId="12" xfId="0" applyNumberFormat="1" applyFont="1" applyFill="1" applyBorder="1" applyAlignment="1">
      <alignment horizontal="center" vertical="center" wrapText="1"/>
    </xf>
    <xf numFmtId="14" fontId="2" fillId="19" borderId="12" xfId="0" applyNumberFormat="1" applyFont="1" applyFill="1" applyBorder="1" applyAlignment="1">
      <alignment horizontal="center" vertical="center" wrapText="1"/>
    </xf>
    <xf numFmtId="0" fontId="2" fillId="19" borderId="12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 wrapText="1"/>
    </xf>
    <xf numFmtId="9" fontId="2" fillId="19" borderId="12" xfId="2" applyFont="1" applyFill="1" applyBorder="1" applyAlignment="1">
      <alignment horizontal="center" vertical="center" readingOrder="2"/>
    </xf>
    <xf numFmtId="14" fontId="2" fillId="19" borderId="12" xfId="2" applyNumberFormat="1" applyFont="1" applyFill="1" applyBorder="1" applyAlignment="1">
      <alignment horizontal="center" vertical="center" readingOrder="2"/>
    </xf>
    <xf numFmtId="14" fontId="2" fillId="19" borderId="13" xfId="2" applyNumberFormat="1" applyFont="1" applyFill="1" applyBorder="1" applyAlignment="1">
      <alignment horizontal="center" vertical="center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16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0" fontId="17" fillId="0" borderId="0" xfId="0" applyFont="1"/>
    <xf numFmtId="0" fontId="17" fillId="0" borderId="0" xfId="0" applyFont="1" applyAlignment="1">
      <alignment vertical="center" readingOrder="2"/>
    </xf>
    <xf numFmtId="0" fontId="17" fillId="0" borderId="0" xfId="0" applyFont="1" applyAlignment="1">
      <alignment vertical="center" wrapText="1" readingOrder="2"/>
    </xf>
    <xf numFmtId="166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17" fillId="0" borderId="1" xfId="0" applyFont="1" applyBorder="1"/>
    <xf numFmtId="0" fontId="17" fillId="0" borderId="1" xfId="0" applyFont="1" applyBorder="1" applyAlignment="1">
      <alignment vertical="center" readingOrder="2"/>
    </xf>
    <xf numFmtId="166" fontId="17" fillId="0" borderId="1" xfId="0" applyNumberFormat="1" applyFont="1" applyBorder="1"/>
    <xf numFmtId="14" fontId="17" fillId="0" borderId="1" xfId="0" applyNumberFormat="1" applyFont="1" applyBorder="1"/>
    <xf numFmtId="9" fontId="17" fillId="0" borderId="1" xfId="2" applyFont="1" applyBorder="1"/>
    <xf numFmtId="0" fontId="18" fillId="0" borderId="1" xfId="0" applyFont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37" t="s">
        <v>30</v>
      </c>
      <c r="B1" s="137"/>
      <c r="C1" s="137"/>
      <c r="D1" s="114" t="s">
        <v>804</v>
      </c>
      <c r="E1" s="114" t="s">
        <v>803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2" t="s">
        <v>578</v>
      </c>
      <c r="B3" s="14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38" t="s">
        <v>124</v>
      </c>
      <c r="B4" s="13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38" t="s">
        <v>125</v>
      </c>
      <c r="B11" s="13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38" t="s">
        <v>145</v>
      </c>
      <c r="B38" s="13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38" t="s">
        <v>158</v>
      </c>
      <c r="B61" s="13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2" t="s">
        <v>579</v>
      </c>
      <c r="B67" s="14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38" t="s">
        <v>163</v>
      </c>
      <c r="B68" s="13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3" t="s">
        <v>62</v>
      </c>
      <c r="B114" s="14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0" t="s">
        <v>580</v>
      </c>
      <c r="B115" s="14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38" t="s">
        <v>195</v>
      </c>
      <c r="B116" s="13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03"/>
      <c r="B118" s="102" t="s">
        <v>806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customHeight="1" outlineLevel="2">
      <c r="A119" s="103"/>
      <c r="B119" s="102" t="s">
        <v>811</v>
      </c>
      <c r="C119" s="101"/>
      <c r="D119" s="101">
        <f>C119</f>
        <v>0</v>
      </c>
      <c r="E119" s="101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03"/>
      <c r="B121" s="102" t="s">
        <v>806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customHeight="1" outlineLevel="2">
      <c r="A122" s="103"/>
      <c r="B122" s="102" t="s">
        <v>811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03"/>
      <c r="B124" s="102" t="s">
        <v>806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customHeight="1" outlineLevel="2">
      <c r="A125" s="103"/>
      <c r="B125" s="102" t="s">
        <v>811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03"/>
      <c r="B127" s="102" t="s">
        <v>806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customHeight="1" outlineLevel="2">
      <c r="A128" s="103"/>
      <c r="B128" s="102" t="s">
        <v>811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03"/>
      <c r="B130" s="102" t="s">
        <v>806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customHeight="1" outlineLevel="2">
      <c r="A131" s="103"/>
      <c r="B131" s="102" t="s">
        <v>811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03"/>
      <c r="B133" s="102" t="s">
        <v>806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customHeight="1" outlineLevel="2">
      <c r="A134" s="103"/>
      <c r="B134" s="102" t="s">
        <v>811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>
      <c r="A135" s="138" t="s">
        <v>202</v>
      </c>
      <c r="B135" s="13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03"/>
      <c r="B137" s="102" t="s">
        <v>806</v>
      </c>
      <c r="C137" s="101"/>
      <c r="D137" s="101">
        <f>C137</f>
        <v>0</v>
      </c>
      <c r="E137" s="101">
        <f>D137</f>
        <v>0</v>
      </c>
      <c r="H137" s="41">
        <f t="shared" si="11"/>
        <v>0</v>
      </c>
    </row>
    <row r="138" spans="1:10" ht="15" customHeight="1" outlineLevel="2">
      <c r="A138" s="103"/>
      <c r="B138" s="102" t="s">
        <v>813</v>
      </c>
      <c r="C138" s="101"/>
      <c r="D138" s="101">
        <f t="shared" ref="D138:E139" si="12">C138</f>
        <v>0</v>
      </c>
      <c r="E138" s="101">
        <f t="shared" si="12"/>
        <v>0</v>
      </c>
      <c r="H138" s="41">
        <f t="shared" si="11"/>
        <v>0</v>
      </c>
    </row>
    <row r="139" spans="1:10" ht="15" customHeight="1" outlineLevel="2">
      <c r="A139" s="103"/>
      <c r="B139" s="102" t="s">
        <v>812</v>
      </c>
      <c r="C139" s="101"/>
      <c r="D139" s="101">
        <f t="shared" si="12"/>
        <v>0</v>
      </c>
      <c r="E139" s="101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03"/>
      <c r="B141" s="102" t="s">
        <v>806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customHeight="1" outlineLevel="2">
      <c r="A142" s="103"/>
      <c r="B142" s="102" t="s">
        <v>811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03"/>
      <c r="B144" s="102" t="s">
        <v>806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customHeight="1" outlineLevel="2">
      <c r="A145" s="103"/>
      <c r="B145" s="102" t="s">
        <v>811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03"/>
      <c r="B147" s="102" t="s">
        <v>806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customHeight="1" outlineLevel="2">
      <c r="A148" s="103"/>
      <c r="B148" s="102" t="s">
        <v>811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03"/>
      <c r="B150" s="102" t="s">
        <v>806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customHeight="1" outlineLevel="2">
      <c r="A151" s="103"/>
      <c r="B151" s="102" t="s">
        <v>811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>
      <c r="A152" s="140" t="s">
        <v>581</v>
      </c>
      <c r="B152" s="14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38" t="s">
        <v>208</v>
      </c>
      <c r="B153" s="13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03"/>
      <c r="B155" s="102" t="s">
        <v>806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customHeight="1" outlineLevel="2">
      <c r="A156" s="103"/>
      <c r="B156" s="102" t="s">
        <v>811</v>
      </c>
      <c r="C156" s="101"/>
      <c r="D156" s="101">
        <f>C156</f>
        <v>0</v>
      </c>
      <c r="E156" s="101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03"/>
      <c r="B158" s="102" t="s">
        <v>806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customHeight="1" outlineLevel="2">
      <c r="A159" s="103"/>
      <c r="B159" s="102" t="s">
        <v>811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03"/>
      <c r="B161" s="102" t="s">
        <v>806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customHeight="1" outlineLevel="2">
      <c r="A162" s="103"/>
      <c r="B162" s="102" t="s">
        <v>811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03"/>
      <c r="B165" s="102" t="s">
        <v>806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customHeight="1" outlineLevel="2">
      <c r="A166" s="103"/>
      <c r="B166" s="102" t="s">
        <v>811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03"/>
      <c r="B168" s="102" t="s">
        <v>806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customHeight="1" outlineLevel="2">
      <c r="A169" s="103"/>
      <c r="B169" s="102" t="s">
        <v>811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03"/>
      <c r="B172" s="102" t="s">
        <v>806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customHeight="1" outlineLevel="2">
      <c r="A173" s="103"/>
      <c r="B173" s="102" t="s">
        <v>811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03"/>
      <c r="B175" s="102" t="s">
        <v>806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customHeight="1" outlineLevel="2">
      <c r="A176" s="103"/>
      <c r="B176" s="102" t="s">
        <v>811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35" t="s">
        <v>800</v>
      </c>
      <c r="B179" s="13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03">
        <v>3</v>
      </c>
      <c r="B180" s="102" t="s">
        <v>808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63"/>
      <c r="B181" s="62" t="s">
        <v>806</v>
      </c>
      <c r="C181" s="100"/>
      <c r="D181" s="100">
        <f>C181</f>
        <v>0</v>
      </c>
      <c r="E181" s="100">
        <f>D181</f>
        <v>0</v>
      </c>
    </row>
    <row r="182" spans="1:10" outlineLevel="2">
      <c r="A182" s="103">
        <v>4</v>
      </c>
      <c r="B182" s="102" t="s">
        <v>809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63"/>
      <c r="B183" s="62" t="s">
        <v>806</v>
      </c>
      <c r="C183" s="100"/>
      <c r="D183" s="100">
        <f>C183</f>
        <v>0</v>
      </c>
      <c r="E183" s="100">
        <f>D183</f>
        <v>0</v>
      </c>
    </row>
    <row r="184" spans="1:10" outlineLevel="1">
      <c r="A184" s="135" t="s">
        <v>799</v>
      </c>
      <c r="B184" s="13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03">
        <v>2</v>
      </c>
      <c r="B185" s="102" t="s">
        <v>807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63"/>
      <c r="B186" s="62" t="s">
        <v>806</v>
      </c>
      <c r="C186" s="100"/>
      <c r="D186" s="100">
        <f>C186</f>
        <v>0</v>
      </c>
      <c r="E186" s="100">
        <f>D186</f>
        <v>0</v>
      </c>
    </row>
    <row r="187" spans="1:10" outlineLevel="3">
      <c r="A187" s="63"/>
      <c r="B187" s="62" t="s">
        <v>798</v>
      </c>
      <c r="C187" s="100"/>
      <c r="D187" s="100">
        <f>C187</f>
        <v>0</v>
      </c>
      <c r="E187" s="100">
        <f>D187</f>
        <v>0</v>
      </c>
    </row>
    <row r="188" spans="1:10" outlineLevel="1">
      <c r="A188" s="135" t="s">
        <v>797</v>
      </c>
      <c r="B188" s="13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03">
        <v>1</v>
      </c>
      <c r="B189" s="102" t="s">
        <v>810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63"/>
      <c r="B190" s="62" t="s">
        <v>806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outlineLevel="3">
      <c r="A191" s="63"/>
      <c r="B191" s="62" t="s">
        <v>796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outlineLevel="3">
      <c r="A192" s="63"/>
      <c r="B192" s="62" t="s">
        <v>795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outlineLevel="2">
      <c r="A193" s="103">
        <v>3</v>
      </c>
      <c r="B193" s="102" t="s">
        <v>808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63"/>
      <c r="B194" s="62" t="s">
        <v>806</v>
      </c>
      <c r="C194" s="100">
        <v>0</v>
      </c>
      <c r="D194" s="100">
        <f>C194</f>
        <v>0</v>
      </c>
      <c r="E194" s="100">
        <f>D194</f>
        <v>0</v>
      </c>
    </row>
    <row r="195" spans="1:5" outlineLevel="2">
      <c r="A195" s="103">
        <v>4</v>
      </c>
      <c r="B195" s="102" t="s">
        <v>809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63"/>
      <c r="B196" s="62" t="s">
        <v>806</v>
      </c>
      <c r="C196" s="100">
        <v>0</v>
      </c>
      <c r="D196" s="100">
        <f>C196</f>
        <v>0</v>
      </c>
      <c r="E196" s="100">
        <f>D196</f>
        <v>0</v>
      </c>
    </row>
    <row r="197" spans="1:5" outlineLevel="1">
      <c r="A197" s="135" t="s">
        <v>794</v>
      </c>
      <c r="B197" s="13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03">
        <v>4</v>
      </c>
      <c r="B198" s="102" t="s">
        <v>809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63"/>
      <c r="B199" s="62" t="s">
        <v>806</v>
      </c>
      <c r="C199" s="100">
        <v>0</v>
      </c>
      <c r="D199" s="100">
        <f>C199</f>
        <v>0</v>
      </c>
      <c r="E199" s="100">
        <f>D199</f>
        <v>0</v>
      </c>
    </row>
    <row r="200" spans="1:5" outlineLevel="1">
      <c r="A200" s="135" t="s">
        <v>793</v>
      </c>
      <c r="B200" s="13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03">
        <v>3</v>
      </c>
      <c r="B201" s="102" t="s">
        <v>808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63"/>
      <c r="B202" s="62" t="s">
        <v>806</v>
      </c>
      <c r="C202" s="100">
        <v>0</v>
      </c>
      <c r="D202" s="100">
        <f>C202</f>
        <v>0</v>
      </c>
      <c r="E202" s="100">
        <f>D202</f>
        <v>0</v>
      </c>
    </row>
    <row r="203" spans="1:5" outlineLevel="1">
      <c r="A203" s="135" t="s">
        <v>792</v>
      </c>
      <c r="B203" s="13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03">
        <v>1</v>
      </c>
      <c r="B204" s="102" t="s">
        <v>810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63"/>
      <c r="B205" s="62" t="s">
        <v>806</v>
      </c>
      <c r="C205" s="100">
        <v>0</v>
      </c>
      <c r="D205" s="100">
        <f>C205</f>
        <v>0</v>
      </c>
      <c r="E205" s="100">
        <f>D205</f>
        <v>0</v>
      </c>
    </row>
    <row r="206" spans="1:5" outlineLevel="3">
      <c r="A206" s="63"/>
      <c r="B206" s="62" t="s">
        <v>790</v>
      </c>
      <c r="C206" s="100">
        <v>0</v>
      </c>
      <c r="D206" s="100">
        <f>C206</f>
        <v>0</v>
      </c>
      <c r="E206" s="100">
        <f>D206</f>
        <v>0</v>
      </c>
    </row>
    <row r="207" spans="1:5" outlineLevel="2">
      <c r="A207" s="103">
        <v>2</v>
      </c>
      <c r="B207" s="102" t="s">
        <v>807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63"/>
      <c r="B208" s="62" t="s">
        <v>806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outlineLevel="3">
      <c r="A209" s="63"/>
      <c r="B209" s="62" t="s">
        <v>789</v>
      </c>
      <c r="C209" s="100"/>
      <c r="D209" s="100">
        <f t="shared" si="15"/>
        <v>0</v>
      </c>
      <c r="E209" s="100">
        <f t="shared" si="15"/>
        <v>0</v>
      </c>
    </row>
    <row r="210" spans="1:5" outlineLevel="3">
      <c r="A210" s="63"/>
      <c r="B210" s="62" t="s">
        <v>806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outlineLevel="2">
      <c r="A211" s="103">
        <v>3</v>
      </c>
      <c r="B211" s="102" t="s">
        <v>808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63"/>
      <c r="B212" s="62" t="s">
        <v>806</v>
      </c>
      <c r="C212" s="100">
        <v>0</v>
      </c>
      <c r="D212" s="100">
        <f>C212</f>
        <v>0</v>
      </c>
      <c r="E212" s="100">
        <f>D212</f>
        <v>0</v>
      </c>
    </row>
    <row r="213" spans="1:5" outlineLevel="2">
      <c r="A213" s="103">
        <v>4</v>
      </c>
      <c r="B213" s="102" t="s">
        <v>809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63"/>
      <c r="B214" s="62" t="s">
        <v>806</v>
      </c>
      <c r="C214" s="100">
        <v>0</v>
      </c>
      <c r="D214" s="100">
        <f>C214</f>
        <v>0</v>
      </c>
      <c r="E214" s="100">
        <f>D214</f>
        <v>0</v>
      </c>
    </row>
    <row r="215" spans="1:5" outlineLevel="1">
      <c r="A215" s="135" t="s">
        <v>787</v>
      </c>
      <c r="B215" s="13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03">
        <v>2</v>
      </c>
      <c r="B216" s="102" t="s">
        <v>807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63"/>
      <c r="B217" s="62" t="s">
        <v>806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outlineLevel="3">
      <c r="A218" s="106"/>
      <c r="B218" s="105" t="s">
        <v>786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outlineLevel="3">
      <c r="A219" s="106"/>
      <c r="B219" s="105" t="s">
        <v>772</v>
      </c>
      <c r="C219" s="104"/>
      <c r="D219" s="104">
        <f t="shared" si="16"/>
        <v>0</v>
      </c>
      <c r="E219" s="104">
        <f t="shared" si="16"/>
        <v>0</v>
      </c>
    </row>
    <row r="220" spans="1:5" outlineLevel="2">
      <c r="A220" s="103">
        <v>3</v>
      </c>
      <c r="B220" s="102" t="s">
        <v>808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63"/>
      <c r="B221" s="62" t="s">
        <v>806</v>
      </c>
      <c r="C221" s="100">
        <v>0</v>
      </c>
      <c r="D221" s="100">
        <f>C221</f>
        <v>0</v>
      </c>
      <c r="E221" s="100">
        <f>D221</f>
        <v>0</v>
      </c>
    </row>
    <row r="222" spans="1:5" outlineLevel="1">
      <c r="A222" s="135" t="s">
        <v>785</v>
      </c>
      <c r="B222" s="13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03">
        <v>2</v>
      </c>
      <c r="B223" s="102" t="s">
        <v>807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63"/>
      <c r="B224" s="62" t="s">
        <v>806</v>
      </c>
      <c r="C224" s="100">
        <v>0</v>
      </c>
      <c r="D224" s="100">
        <f>C224</f>
        <v>0</v>
      </c>
      <c r="E224" s="100">
        <f>D224</f>
        <v>0</v>
      </c>
    </row>
    <row r="225" spans="1:5" outlineLevel="3">
      <c r="A225" s="63"/>
      <c r="B225" s="62" t="s">
        <v>784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outlineLevel="3">
      <c r="A226" s="63"/>
      <c r="B226" s="62" t="s">
        <v>783</v>
      </c>
      <c r="C226" s="100"/>
      <c r="D226" s="100">
        <f t="shared" si="17"/>
        <v>0</v>
      </c>
      <c r="E226" s="100">
        <f t="shared" si="17"/>
        <v>0</v>
      </c>
    </row>
    <row r="227" spans="1:5" outlineLevel="3">
      <c r="A227" s="63"/>
      <c r="B227" s="62" t="s">
        <v>782</v>
      </c>
      <c r="C227" s="100"/>
      <c r="D227" s="100">
        <f t="shared" si="17"/>
        <v>0</v>
      </c>
      <c r="E227" s="100">
        <f t="shared" si="17"/>
        <v>0</v>
      </c>
    </row>
    <row r="228" spans="1:5" outlineLevel="1">
      <c r="A228" s="135" t="s">
        <v>781</v>
      </c>
      <c r="B228" s="13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03">
        <v>2</v>
      </c>
      <c r="B229" s="102" t="s">
        <v>807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63"/>
      <c r="B230" s="62" t="s">
        <v>806</v>
      </c>
      <c r="C230" s="100">
        <v>0</v>
      </c>
      <c r="D230" s="100">
        <f>C230</f>
        <v>0</v>
      </c>
      <c r="E230" s="100">
        <f>D230</f>
        <v>0</v>
      </c>
    </row>
    <row r="231" spans="1:5" outlineLevel="3">
      <c r="A231" s="63"/>
      <c r="B231" s="62" t="s">
        <v>780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outlineLevel="3">
      <c r="A232" s="63"/>
      <c r="B232" s="62" t="s">
        <v>770</v>
      </c>
      <c r="C232" s="100"/>
      <c r="D232" s="100">
        <f t="shared" si="18"/>
        <v>0</v>
      </c>
      <c r="E232" s="100">
        <f t="shared" si="18"/>
        <v>0</v>
      </c>
    </row>
    <row r="233" spans="1:5" outlineLevel="2">
      <c r="A233" s="103">
        <v>3</v>
      </c>
      <c r="B233" s="102" t="s">
        <v>808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63"/>
      <c r="B234" s="62" t="s">
        <v>806</v>
      </c>
      <c r="C234" s="100">
        <v>0</v>
      </c>
      <c r="D234" s="100">
        <f>C234</f>
        <v>0</v>
      </c>
      <c r="E234" s="100">
        <f>D234</f>
        <v>0</v>
      </c>
    </row>
    <row r="235" spans="1:5" outlineLevel="1">
      <c r="A235" s="135" t="s">
        <v>779</v>
      </c>
      <c r="B235" s="13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03">
        <v>3</v>
      </c>
      <c r="B236" s="102" t="s">
        <v>808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63"/>
      <c r="B237" s="62" t="s">
        <v>806</v>
      </c>
      <c r="C237" s="100">
        <v>0</v>
      </c>
      <c r="D237" s="100">
        <f>C237</f>
        <v>0</v>
      </c>
      <c r="E237" s="100">
        <f>D237</f>
        <v>0</v>
      </c>
    </row>
    <row r="238" spans="1:5" outlineLevel="1">
      <c r="A238" s="135" t="s">
        <v>777</v>
      </c>
      <c r="B238" s="13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03">
        <v>2</v>
      </c>
      <c r="B239" s="102" t="s">
        <v>807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63"/>
      <c r="B240" s="62" t="s">
        <v>806</v>
      </c>
      <c r="C240" s="100">
        <v>0</v>
      </c>
      <c r="D240" s="100">
        <f>C240</f>
        <v>0</v>
      </c>
      <c r="E240" s="100">
        <f>D240</f>
        <v>0</v>
      </c>
    </row>
    <row r="241" spans="1:10" outlineLevel="3">
      <c r="A241" s="63"/>
      <c r="B241" s="62" t="s">
        <v>776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outlineLevel="3">
      <c r="A242" s="63"/>
      <c r="B242" s="62" t="s">
        <v>775</v>
      </c>
      <c r="C242" s="100"/>
      <c r="D242" s="100">
        <f t="shared" si="19"/>
        <v>0</v>
      </c>
      <c r="E242" s="100">
        <f t="shared" si="19"/>
        <v>0</v>
      </c>
    </row>
    <row r="243" spans="1:10" outlineLevel="1">
      <c r="A243" s="135" t="s">
        <v>774</v>
      </c>
      <c r="B243" s="13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03">
        <v>2</v>
      </c>
      <c r="B244" s="102" t="s">
        <v>807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63"/>
      <c r="B245" s="62" t="s">
        <v>806</v>
      </c>
      <c r="C245" s="100">
        <v>0</v>
      </c>
      <c r="D245" s="100">
        <f>C245</f>
        <v>0</v>
      </c>
      <c r="E245" s="100">
        <f>D245</f>
        <v>0</v>
      </c>
    </row>
    <row r="246" spans="1:10" outlineLevel="3">
      <c r="A246" s="63"/>
      <c r="B246" s="62" t="s">
        <v>772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outlineLevel="3">
      <c r="A247" s="63"/>
      <c r="B247" s="62" t="s">
        <v>771</v>
      </c>
      <c r="C247" s="100"/>
      <c r="D247" s="100">
        <f t="shared" si="20"/>
        <v>0</v>
      </c>
      <c r="E247" s="100">
        <f t="shared" si="20"/>
        <v>0</v>
      </c>
    </row>
    <row r="248" spans="1:10" outlineLevel="3">
      <c r="A248" s="63"/>
      <c r="B248" s="62" t="s">
        <v>770</v>
      </c>
      <c r="C248" s="100"/>
      <c r="D248" s="100">
        <f t="shared" si="20"/>
        <v>0</v>
      </c>
      <c r="E248" s="100">
        <f t="shared" si="20"/>
        <v>0</v>
      </c>
    </row>
    <row r="249" spans="1:10" outlineLevel="3">
      <c r="A249" s="63"/>
      <c r="B249" s="62" t="s">
        <v>769</v>
      </c>
      <c r="C249" s="100"/>
      <c r="D249" s="100">
        <f t="shared" si="20"/>
        <v>0</v>
      </c>
      <c r="E249" s="100">
        <f t="shared" si="20"/>
        <v>0</v>
      </c>
    </row>
    <row r="250" spans="1:10" outlineLevel="1">
      <c r="A250" s="135" t="s">
        <v>768</v>
      </c>
      <c r="B250" s="13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63"/>
      <c r="B251" s="62" t="s">
        <v>806</v>
      </c>
      <c r="C251" s="100">
        <v>0</v>
      </c>
      <c r="D251" s="100">
        <f>C251</f>
        <v>0</v>
      </c>
      <c r="E251" s="100">
        <f>D251</f>
        <v>0</v>
      </c>
    </row>
    <row r="252" spans="1:10" outlineLevel="3">
      <c r="A252" s="63"/>
      <c r="B252" s="62" t="s">
        <v>805</v>
      </c>
      <c r="C252" s="100">
        <v>0</v>
      </c>
      <c r="D252" s="100">
        <f>C252</f>
        <v>0</v>
      </c>
      <c r="E252" s="100">
        <f>D252</f>
        <v>0</v>
      </c>
    </row>
    <row r="256" spans="1:10" ht="18.75">
      <c r="A256" s="137" t="s">
        <v>67</v>
      </c>
      <c r="B256" s="137"/>
      <c r="C256" s="137"/>
      <c r="D256" s="114" t="s">
        <v>804</v>
      </c>
      <c r="E256" s="114" t="s">
        <v>803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29" t="s">
        <v>60</v>
      </c>
      <c r="B257" s="13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25" t="s">
        <v>266</v>
      </c>
      <c r="B258" s="12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23" t="s">
        <v>267</v>
      </c>
      <c r="B259" s="12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27" t="s">
        <v>268</v>
      </c>
      <c r="B260" s="12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27" t="s">
        <v>269</v>
      </c>
      <c r="B263" s="12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27" t="s">
        <v>601</v>
      </c>
      <c r="B314" s="12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23" t="s">
        <v>270</v>
      </c>
      <c r="B339" s="12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27" t="s">
        <v>271</v>
      </c>
      <c r="B340" s="12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27" t="s">
        <v>357</v>
      </c>
      <c r="B444" s="12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27" t="s">
        <v>388</v>
      </c>
      <c r="B482" s="12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33" t="s">
        <v>389</v>
      </c>
      <c r="B483" s="13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27" t="s">
        <v>390</v>
      </c>
      <c r="B484" s="12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27" t="s">
        <v>410</v>
      </c>
      <c r="B504" s="12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27" t="s">
        <v>414</v>
      </c>
      <c r="B509" s="12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27" t="s">
        <v>426</v>
      </c>
      <c r="B522" s="12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27" t="s">
        <v>432</v>
      </c>
      <c r="B528" s="12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27" t="s">
        <v>441</v>
      </c>
      <c r="B538" s="12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31" t="s">
        <v>449</v>
      </c>
      <c r="B547" s="13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27" t="s">
        <v>450</v>
      </c>
      <c r="B548" s="12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27" t="s">
        <v>451</v>
      </c>
      <c r="B549" s="12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25" t="s">
        <v>455</v>
      </c>
      <c r="B550" s="12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23" t="s">
        <v>456</v>
      </c>
      <c r="B551" s="12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27" t="s">
        <v>457</v>
      </c>
      <c r="B552" s="12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27" t="s">
        <v>461</v>
      </c>
      <c r="B556" s="12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29" t="s">
        <v>62</v>
      </c>
      <c r="B559" s="13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25" t="s">
        <v>464</v>
      </c>
      <c r="B560" s="12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23" t="s">
        <v>465</v>
      </c>
      <c r="B561" s="12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27" t="s">
        <v>466</v>
      </c>
      <c r="B562" s="12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27" t="s">
        <v>467</v>
      </c>
      <c r="B567" s="12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27" t="s">
        <v>472</v>
      </c>
      <c r="B568" s="12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27" t="s">
        <v>473</v>
      </c>
      <c r="B569" s="12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27" t="s">
        <v>480</v>
      </c>
      <c r="B576" s="12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27" t="s">
        <v>481</v>
      </c>
      <c r="B577" s="12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27" t="s">
        <v>485</v>
      </c>
      <c r="B581" s="12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27" t="s">
        <v>488</v>
      </c>
      <c r="B584" s="12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27" t="s">
        <v>489</v>
      </c>
      <c r="B585" s="12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27" t="s">
        <v>490</v>
      </c>
      <c r="B586" s="12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27" t="s">
        <v>491</v>
      </c>
      <c r="B587" s="12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27" t="s">
        <v>498</v>
      </c>
      <c r="B592" s="12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27" t="s">
        <v>502</v>
      </c>
      <c r="B595" s="12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27" t="s">
        <v>503</v>
      </c>
      <c r="B599" s="12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27" t="s">
        <v>506</v>
      </c>
      <c r="B603" s="12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27" t="s">
        <v>513</v>
      </c>
      <c r="B610" s="12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27" t="s">
        <v>519</v>
      </c>
      <c r="B616" s="12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27" t="s">
        <v>531</v>
      </c>
      <c r="B628" s="12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23" t="s">
        <v>541</v>
      </c>
      <c r="B638" s="12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27" t="s">
        <v>542</v>
      </c>
      <c r="B639" s="12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27" t="s">
        <v>543</v>
      </c>
      <c r="B640" s="12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27" t="s">
        <v>544</v>
      </c>
      <c r="B641" s="12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23" t="s">
        <v>545</v>
      </c>
      <c r="B642" s="12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27" t="s">
        <v>546</v>
      </c>
      <c r="B643" s="12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27" t="s">
        <v>547</v>
      </c>
      <c r="B644" s="12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23" t="s">
        <v>548</v>
      </c>
      <c r="B645" s="12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27" t="s">
        <v>549</v>
      </c>
      <c r="B646" s="12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27" t="s">
        <v>550</v>
      </c>
      <c r="B651" s="12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27" t="s">
        <v>551</v>
      </c>
      <c r="B652" s="12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27" t="s">
        <v>552</v>
      </c>
      <c r="B653" s="12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27" t="s">
        <v>553</v>
      </c>
      <c r="B660" s="12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27" t="s">
        <v>554</v>
      </c>
      <c r="B661" s="12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27" t="s">
        <v>555</v>
      </c>
      <c r="B665" s="12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27" t="s">
        <v>556</v>
      </c>
      <c r="B668" s="12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27" t="s">
        <v>557</v>
      </c>
      <c r="B669" s="12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27" t="s">
        <v>558</v>
      </c>
      <c r="B670" s="12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27" t="s">
        <v>559</v>
      </c>
      <c r="B671" s="12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27" t="s">
        <v>560</v>
      </c>
      <c r="B676" s="12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27" t="s">
        <v>561</v>
      </c>
      <c r="B679" s="12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27" t="s">
        <v>562</v>
      </c>
      <c r="B683" s="12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27" t="s">
        <v>563</v>
      </c>
      <c r="B687" s="12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27" t="s">
        <v>564</v>
      </c>
      <c r="B694" s="12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27" t="s">
        <v>565</v>
      </c>
      <c r="B700" s="12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27" t="s">
        <v>566</v>
      </c>
      <c r="B712" s="12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27" t="s">
        <v>567</v>
      </c>
      <c r="B713" s="12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27" t="s">
        <v>568</v>
      </c>
      <c r="B714" s="12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27" t="s">
        <v>569</v>
      </c>
      <c r="B715" s="12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25" t="s">
        <v>570</v>
      </c>
      <c r="B716" s="12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23" t="s">
        <v>571</v>
      </c>
      <c r="B717" s="12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21" t="s">
        <v>802</v>
      </c>
      <c r="B718" s="12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21" t="s">
        <v>801</v>
      </c>
      <c r="B722" s="12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25" t="s">
        <v>577</v>
      </c>
      <c r="B725" s="12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23" t="s">
        <v>588</v>
      </c>
      <c r="B726" s="12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21" t="s">
        <v>800</v>
      </c>
      <c r="B727" s="12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778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788</v>
      </c>
      <c r="C729" s="5"/>
      <c r="D729" s="5">
        <f>C729</f>
        <v>0</v>
      </c>
      <c r="E729" s="5">
        <f>D729</f>
        <v>0</v>
      </c>
    </row>
    <row r="730" spans="1:10" outlineLevel="1">
      <c r="A730" s="121" t="s">
        <v>799</v>
      </c>
      <c r="B730" s="12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798</v>
      </c>
      <c r="C732" s="30"/>
      <c r="D732" s="30">
        <f>C732</f>
        <v>0</v>
      </c>
      <c r="E732" s="30">
        <f>D732</f>
        <v>0</v>
      </c>
    </row>
    <row r="733" spans="1:10" outlineLevel="1">
      <c r="A733" s="121" t="s">
        <v>797</v>
      </c>
      <c r="B733" s="12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796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795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778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788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21" t="s">
        <v>794</v>
      </c>
      <c r="B739" s="12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788</v>
      </c>
      <c r="C740" s="5"/>
      <c r="D740" s="5">
        <f>C740</f>
        <v>0</v>
      </c>
      <c r="E740" s="5">
        <f>D740</f>
        <v>0</v>
      </c>
    </row>
    <row r="741" spans="1:5" outlineLevel="1">
      <c r="A741" s="121" t="s">
        <v>793</v>
      </c>
      <c r="B741" s="12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778</v>
      </c>
      <c r="C742" s="5"/>
      <c r="D742" s="5">
        <f>C742</f>
        <v>0</v>
      </c>
      <c r="E742" s="5">
        <f>D742</f>
        <v>0</v>
      </c>
    </row>
    <row r="743" spans="1:5" outlineLevel="1">
      <c r="A743" s="121" t="s">
        <v>792</v>
      </c>
      <c r="B743" s="12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789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778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788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21" t="s">
        <v>787</v>
      </c>
      <c r="B750" s="12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outlineLevel="3">
      <c r="A752" s="99"/>
      <c r="B752" s="98" t="s">
        <v>786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outlineLevel="3">
      <c r="A753" s="99"/>
      <c r="B753" s="98" t="s">
        <v>772</v>
      </c>
      <c r="C753" s="97"/>
      <c r="D753" s="97">
        <f t="shared" si="98"/>
        <v>0</v>
      </c>
      <c r="E753" s="97">
        <f t="shared" si="98"/>
        <v>0</v>
      </c>
    </row>
    <row r="754" spans="1:5" outlineLevel="2">
      <c r="A754" s="6">
        <v>3</v>
      </c>
      <c r="B754" s="4" t="s">
        <v>778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21" t="s">
        <v>785</v>
      </c>
      <c r="B755" s="12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21" t="s">
        <v>781</v>
      </c>
      <c r="B760" s="12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778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21" t="s">
        <v>779</v>
      </c>
      <c r="B765" s="12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778</v>
      </c>
      <c r="C766" s="5"/>
      <c r="D766" s="5">
        <f>C766</f>
        <v>0</v>
      </c>
      <c r="E766" s="5">
        <f>D766</f>
        <v>0</v>
      </c>
    </row>
    <row r="767" spans="1:5" outlineLevel="1">
      <c r="A767" s="121" t="s">
        <v>777</v>
      </c>
      <c r="B767" s="12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776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775</v>
      </c>
      <c r="C770" s="30"/>
      <c r="D770" s="30">
        <f>C770</f>
        <v>0</v>
      </c>
      <c r="E770" s="30">
        <f>D770</f>
        <v>0</v>
      </c>
    </row>
    <row r="771" spans="1:5" outlineLevel="1">
      <c r="A771" s="121" t="s">
        <v>774</v>
      </c>
      <c r="B771" s="12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769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21" t="s">
        <v>768</v>
      </c>
      <c r="B777" s="12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767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66"/>
    <col min="4" max="4" width="23.85546875" style="90" bestFit="1" customWidth="1"/>
    <col min="5" max="5" width="9.140625" style="90"/>
    <col min="6" max="6" width="9.140625" style="90" hidden="1" customWidth="1"/>
    <col min="7" max="27" width="9.140625" style="90"/>
  </cols>
  <sheetData>
    <row r="1" spans="1:6">
      <c r="A1" s="154" t="s">
        <v>82</v>
      </c>
      <c r="B1" s="154"/>
      <c r="C1" s="65" t="s">
        <v>699</v>
      </c>
    </row>
    <row r="2" spans="1:6">
      <c r="A2" s="10" t="s">
        <v>69</v>
      </c>
      <c r="B2" s="11"/>
      <c r="C2" s="93"/>
    </row>
    <row r="3" spans="1:6">
      <c r="A3" s="10" t="s">
        <v>70</v>
      </c>
      <c r="B3" s="11"/>
      <c r="C3" s="93"/>
    </row>
    <row r="4" spans="1:6">
      <c r="A4" s="10" t="s">
        <v>80</v>
      </c>
      <c r="B4" s="11"/>
      <c r="C4" s="93"/>
    </row>
    <row r="5" spans="1:6">
      <c r="A5" s="10" t="s">
        <v>81</v>
      </c>
      <c r="B5" s="11"/>
      <c r="C5" s="93"/>
    </row>
    <row r="6" spans="1:6">
      <c r="A6" s="155" t="s">
        <v>731</v>
      </c>
      <c r="B6" s="155"/>
      <c r="C6" s="53">
        <v>0.24</v>
      </c>
      <c r="F6" s="90" t="s">
        <v>604</v>
      </c>
    </row>
    <row r="7" spans="1:6">
      <c r="A7" s="10" t="s">
        <v>71</v>
      </c>
      <c r="B7" s="11"/>
      <c r="C7" s="93"/>
      <c r="F7" s="90" t="s">
        <v>603</v>
      </c>
    </row>
    <row r="8" spans="1:6">
      <c r="A8" s="10" t="s">
        <v>72</v>
      </c>
      <c r="B8" s="11"/>
      <c r="C8" s="93"/>
    </row>
    <row r="9" spans="1:6">
      <c r="A9" s="152" t="s">
        <v>700</v>
      </c>
      <c r="B9" s="153"/>
      <c r="C9" s="53">
        <v>0.15</v>
      </c>
    </row>
    <row r="10" spans="1:6">
      <c r="A10" s="60" t="s">
        <v>732</v>
      </c>
      <c r="B10" s="11"/>
      <c r="C10" s="93"/>
    </row>
    <row r="11" spans="1:6">
      <c r="A11" s="60" t="s">
        <v>733</v>
      </c>
      <c r="B11" s="11"/>
      <c r="C11" s="93"/>
    </row>
    <row r="12" spans="1:6">
      <c r="A12" s="152" t="s">
        <v>73</v>
      </c>
      <c r="B12" s="153"/>
      <c r="C12" s="53">
        <v>0.2</v>
      </c>
    </row>
    <row r="13" spans="1:6">
      <c r="A13" s="10" t="s">
        <v>74</v>
      </c>
      <c r="B13" s="11"/>
      <c r="C13" s="93"/>
    </row>
    <row r="14" spans="1:6">
      <c r="A14" s="10" t="s">
        <v>75</v>
      </c>
      <c r="B14" s="11"/>
      <c r="C14" s="93"/>
    </row>
    <row r="15" spans="1:6">
      <c r="A15" s="152" t="s">
        <v>76</v>
      </c>
      <c r="B15" s="153"/>
      <c r="C15" s="53">
        <v>0.91</v>
      </c>
    </row>
    <row r="16" spans="1:6">
      <c r="A16" s="10" t="s">
        <v>77</v>
      </c>
      <c r="B16" s="11"/>
      <c r="C16" s="93"/>
    </row>
    <row r="17" spans="1:3">
      <c r="A17" s="152" t="s">
        <v>78</v>
      </c>
      <c r="B17" s="153"/>
      <c r="C17" s="53" t="e">
        <f>B18/B3</f>
        <v>#DIV/0!</v>
      </c>
    </row>
    <row r="18" spans="1:3">
      <c r="A18" s="10" t="s">
        <v>79</v>
      </c>
      <c r="B18" s="11"/>
      <c r="C18" s="93"/>
    </row>
    <row r="19" spans="1:3">
      <c r="A19" s="152" t="s">
        <v>698</v>
      </c>
      <c r="B19" s="153"/>
      <c r="C19" s="53">
        <v>0.95</v>
      </c>
    </row>
    <row r="20" spans="1:3">
      <c r="A20" s="10" t="s">
        <v>734</v>
      </c>
      <c r="B20" s="11"/>
      <c r="C20" s="93"/>
    </row>
    <row r="21" spans="1:3">
      <c r="A21" s="152" t="s">
        <v>735</v>
      </c>
      <c r="B21" s="153"/>
      <c r="C21" s="93"/>
    </row>
    <row r="22" spans="1:3">
      <c r="A22" s="10" t="s">
        <v>736</v>
      </c>
      <c r="B22" s="94"/>
      <c r="C22" s="93"/>
    </row>
    <row r="23" spans="1:3" s="90" customFormat="1">
      <c r="A23" s="62" t="s">
        <v>737</v>
      </c>
      <c r="B23" s="11"/>
      <c r="C23" s="93"/>
    </row>
    <row r="24" spans="1:3" s="90" customFormat="1">
      <c r="A24" s="62" t="s">
        <v>738</v>
      </c>
      <c r="B24" s="11"/>
      <c r="C24" s="93"/>
    </row>
    <row r="25" spans="1:3" s="90" customFormat="1">
      <c r="B25" s="91"/>
      <c r="C25" s="92"/>
    </row>
    <row r="26" spans="1:3" s="90" customFormat="1">
      <c r="B26" s="91"/>
      <c r="C26" s="92"/>
    </row>
    <row r="27" spans="1:3" s="90" customFormat="1">
      <c r="B27" s="91"/>
      <c r="C27" s="92"/>
    </row>
    <row r="28" spans="1:3" s="90" customFormat="1">
      <c r="B28" s="91"/>
      <c r="C28" s="92"/>
    </row>
    <row r="29" spans="1:3" s="90" customFormat="1">
      <c r="B29" s="91"/>
      <c r="C29" s="92"/>
    </row>
    <row r="30" spans="1:3" s="90" customFormat="1">
      <c r="B30" s="91"/>
      <c r="C30" s="92"/>
    </row>
    <row r="31" spans="1:3" s="90" customFormat="1">
      <c r="B31" s="91"/>
      <c r="C31" s="92"/>
    </row>
    <row r="32" spans="1:3" s="90" customFormat="1">
      <c r="B32" s="91"/>
      <c r="C32" s="92"/>
    </row>
    <row r="33" spans="2:3" s="90" customFormat="1">
      <c r="B33" s="91"/>
      <c r="C33" s="92"/>
    </row>
    <row r="34" spans="2:3" s="90" customFormat="1">
      <c r="B34" s="91"/>
      <c r="C34" s="92"/>
    </row>
    <row r="35" spans="2:3" s="90" customFormat="1">
      <c r="B35" s="91"/>
      <c r="C35" s="92"/>
    </row>
    <row r="36" spans="2:3" s="90" customFormat="1">
      <c r="B36" s="91"/>
      <c r="C36" s="92"/>
    </row>
    <row r="37" spans="2:3" s="90" customFormat="1">
      <c r="B37" s="91"/>
      <c r="C37" s="92"/>
    </row>
    <row r="38" spans="2:3" s="90" customFormat="1">
      <c r="B38" s="91"/>
      <c r="C38" s="92"/>
    </row>
    <row r="39" spans="2:3" s="90" customFormat="1">
      <c r="B39" s="91"/>
      <c r="C39" s="92"/>
    </row>
    <row r="40" spans="2:3" s="90" customFormat="1">
      <c r="B40" s="91"/>
      <c r="C40" s="92"/>
    </row>
    <row r="41" spans="2:3" s="90" customFormat="1">
      <c r="B41" s="91"/>
      <c r="C41" s="92"/>
    </row>
    <row r="42" spans="2:3" s="90" customFormat="1">
      <c r="B42" s="91"/>
      <c r="C42" s="92"/>
    </row>
    <row r="43" spans="2:3" s="90" customFormat="1">
      <c r="B43" s="91"/>
      <c r="C43" s="92"/>
    </row>
    <row r="44" spans="2:3" s="90" customFormat="1">
      <c r="B44" s="91"/>
      <c r="C44" s="92"/>
    </row>
    <row r="45" spans="2:3" s="90" customFormat="1">
      <c r="B45" s="91"/>
      <c r="C45" s="92"/>
    </row>
    <row r="46" spans="2:3" s="90" customFormat="1">
      <c r="B46" s="91"/>
      <c r="C46" s="92"/>
    </row>
    <row r="47" spans="2:3" s="90" customFormat="1">
      <c r="B47" s="91"/>
      <c r="C47" s="92"/>
    </row>
    <row r="48" spans="2:3" s="90" customFormat="1">
      <c r="B48" s="91"/>
      <c r="C48" s="92"/>
    </row>
    <row r="49" spans="2:3" s="90" customFormat="1">
      <c r="B49" s="91"/>
      <c r="C49" s="92"/>
    </row>
    <row r="50" spans="2:3" s="90" customFormat="1">
      <c r="B50" s="91"/>
      <c r="C50" s="92"/>
    </row>
    <row r="51" spans="2:3" s="90" customFormat="1">
      <c r="B51" s="91"/>
      <c r="C51" s="92"/>
    </row>
    <row r="52" spans="2:3" s="90" customFormat="1">
      <c r="B52" s="91"/>
      <c r="C52" s="92"/>
    </row>
    <row r="53" spans="2:3" s="90" customFormat="1">
      <c r="B53" s="91"/>
      <c r="C53" s="92"/>
    </row>
    <row r="54" spans="2:3" s="90" customFormat="1">
      <c r="B54" s="91"/>
      <c r="C54" s="92"/>
    </row>
    <row r="55" spans="2:3" s="90" customFormat="1">
      <c r="B55" s="91"/>
      <c r="C55" s="92"/>
    </row>
    <row r="56" spans="2:3" s="90" customFormat="1">
      <c r="B56" s="91"/>
      <c r="C56" s="92"/>
    </row>
    <row r="57" spans="2:3" s="90" customFormat="1">
      <c r="B57" s="91"/>
      <c r="C57" s="92"/>
    </row>
    <row r="58" spans="2:3" s="90" customFormat="1">
      <c r="B58" s="91"/>
      <c r="C58" s="92"/>
    </row>
    <row r="59" spans="2:3" s="90" customFormat="1">
      <c r="B59" s="91"/>
      <c r="C59" s="92"/>
    </row>
    <row r="60" spans="2:3" s="90" customFormat="1">
      <c r="B60" s="91"/>
      <c r="C60" s="92"/>
    </row>
    <row r="61" spans="2:3" s="90" customFormat="1">
      <c r="B61" s="91"/>
      <c r="C61" s="92"/>
    </row>
    <row r="62" spans="2:3" s="90" customFormat="1">
      <c r="B62" s="91"/>
      <c r="C62" s="92"/>
    </row>
    <row r="63" spans="2:3" s="90" customFormat="1">
      <c r="B63" s="91"/>
      <c r="C63" s="92"/>
    </row>
    <row r="64" spans="2:3" s="90" customFormat="1">
      <c r="B64" s="91"/>
      <c r="C64" s="92"/>
    </row>
    <row r="65" spans="2:3" s="90" customFormat="1">
      <c r="B65" s="91"/>
      <c r="C65" s="92"/>
    </row>
    <row r="66" spans="2:3" s="90" customFormat="1">
      <c r="B66" s="91"/>
      <c r="C66" s="92"/>
    </row>
    <row r="67" spans="2:3" s="90" customFormat="1">
      <c r="B67" s="91"/>
      <c r="C67" s="92"/>
    </row>
    <row r="68" spans="2:3" s="90" customFormat="1">
      <c r="B68" s="91"/>
      <c r="C68" s="92"/>
    </row>
    <row r="69" spans="2:3" s="90" customFormat="1">
      <c r="B69" s="91"/>
      <c r="C69" s="92"/>
    </row>
    <row r="70" spans="2:3" s="90" customFormat="1">
      <c r="B70" s="91"/>
      <c r="C70" s="92"/>
    </row>
    <row r="71" spans="2:3" s="90" customFormat="1">
      <c r="B71" s="91"/>
      <c r="C71" s="92"/>
    </row>
    <row r="72" spans="2:3" s="90" customFormat="1">
      <c r="B72" s="91"/>
      <c r="C72" s="92"/>
    </row>
    <row r="73" spans="2:3" s="90" customFormat="1">
      <c r="B73" s="91"/>
      <c r="C73" s="92"/>
    </row>
    <row r="74" spans="2:3" s="90" customFormat="1">
      <c r="B74" s="91"/>
      <c r="C74" s="92"/>
    </row>
    <row r="75" spans="2:3" s="90" customFormat="1">
      <c r="B75" s="91"/>
      <c r="C75" s="92"/>
    </row>
    <row r="76" spans="2:3" s="90" customFormat="1">
      <c r="B76" s="91"/>
      <c r="C76" s="92"/>
    </row>
    <row r="77" spans="2:3" s="90" customFormat="1">
      <c r="B77" s="91"/>
      <c r="C77" s="92"/>
    </row>
    <row r="78" spans="2:3" s="90" customFormat="1">
      <c r="B78" s="91"/>
      <c r="C78" s="92"/>
    </row>
    <row r="79" spans="2:3" s="90" customFormat="1">
      <c r="B79" s="91"/>
      <c r="C79" s="92"/>
    </row>
    <row r="80" spans="2:3" s="90" customFormat="1">
      <c r="B80" s="91"/>
      <c r="C80" s="92"/>
    </row>
    <row r="81" spans="2:3" s="90" customFormat="1">
      <c r="B81" s="91"/>
      <c r="C81" s="92"/>
    </row>
    <row r="82" spans="2:3" s="90" customFormat="1">
      <c r="B82" s="91"/>
      <c r="C82" s="92"/>
    </row>
    <row r="83" spans="2:3" s="90" customFormat="1">
      <c r="B83" s="91"/>
      <c r="C83" s="92"/>
    </row>
    <row r="84" spans="2:3" s="90" customFormat="1">
      <c r="B84" s="91"/>
      <c r="C84" s="92"/>
    </row>
    <row r="85" spans="2:3" s="90" customFormat="1">
      <c r="B85" s="91"/>
      <c r="C85" s="92"/>
    </row>
    <row r="86" spans="2:3" s="90" customFormat="1">
      <c r="B86" s="91"/>
      <c r="C86" s="92"/>
    </row>
    <row r="87" spans="2:3" s="90" customFormat="1">
      <c r="B87" s="91"/>
      <c r="C87" s="92"/>
    </row>
    <row r="88" spans="2:3" s="90" customFormat="1">
      <c r="B88" s="91"/>
      <c r="C88" s="92"/>
    </row>
    <row r="89" spans="2:3" s="90" customFormat="1">
      <c r="B89" s="91"/>
      <c r="C89" s="92"/>
    </row>
    <row r="90" spans="2:3" s="90" customFormat="1">
      <c r="B90" s="91"/>
      <c r="C90" s="92"/>
    </row>
    <row r="91" spans="2:3" s="90" customFormat="1">
      <c r="B91" s="91"/>
      <c r="C91" s="92"/>
    </row>
    <row r="92" spans="2:3" s="90" customFormat="1">
      <c r="B92" s="91"/>
      <c r="C92" s="92"/>
    </row>
    <row r="93" spans="2:3" s="90" customFormat="1">
      <c r="B93" s="91"/>
      <c r="C93" s="92"/>
    </row>
    <row r="94" spans="2:3" s="90" customFormat="1">
      <c r="B94" s="91"/>
      <c r="C94" s="92"/>
    </row>
    <row r="95" spans="2:3" s="90" customFormat="1">
      <c r="B95" s="91"/>
      <c r="C95" s="92"/>
    </row>
    <row r="96" spans="2:3" s="90" customFormat="1">
      <c r="B96" s="91"/>
      <c r="C96" s="92"/>
    </row>
    <row r="97" spans="2:3" s="90" customFormat="1">
      <c r="B97" s="91"/>
      <c r="C97" s="92"/>
    </row>
    <row r="98" spans="2:3" s="90" customFormat="1">
      <c r="B98" s="91"/>
      <c r="C98" s="92"/>
    </row>
    <row r="99" spans="2:3" s="90" customFormat="1">
      <c r="B99" s="91"/>
      <c r="C99" s="92"/>
    </row>
    <row r="100" spans="2:3" s="90" customFormat="1">
      <c r="B100" s="91"/>
      <c r="C100" s="92"/>
    </row>
    <row r="101" spans="2:3" s="90" customFormat="1">
      <c r="B101" s="91"/>
      <c r="C101" s="92"/>
    </row>
    <row r="102" spans="2:3" s="90" customFormat="1">
      <c r="B102" s="91"/>
      <c r="C102" s="92"/>
    </row>
    <row r="103" spans="2:3" s="90" customFormat="1">
      <c r="B103" s="91"/>
      <c r="C103" s="92"/>
    </row>
    <row r="104" spans="2:3" s="90" customFormat="1">
      <c r="B104" s="91"/>
      <c r="C104" s="92"/>
    </row>
    <row r="105" spans="2:3" s="90" customFormat="1">
      <c r="B105" s="91"/>
      <c r="C105" s="92"/>
    </row>
    <row r="106" spans="2:3" s="90" customFormat="1">
      <c r="B106" s="91"/>
      <c r="C106" s="92"/>
    </row>
    <row r="107" spans="2:3" s="90" customFormat="1">
      <c r="B107" s="91"/>
      <c r="C107" s="92"/>
    </row>
    <row r="108" spans="2:3" s="90" customFormat="1">
      <c r="B108" s="91"/>
      <c r="C108" s="92"/>
    </row>
    <row r="109" spans="2:3" s="90" customFormat="1">
      <c r="B109" s="91"/>
      <c r="C109" s="92"/>
    </row>
    <row r="110" spans="2:3" s="90" customFormat="1">
      <c r="B110" s="91"/>
      <c r="C110" s="92"/>
    </row>
    <row r="111" spans="2:3" s="90" customFormat="1">
      <c r="B111" s="91"/>
      <c r="C111" s="92"/>
    </row>
    <row r="112" spans="2:3" s="90" customFormat="1">
      <c r="B112" s="91"/>
      <c r="C112" s="92"/>
    </row>
    <row r="113" spans="2:3" s="90" customFormat="1">
      <c r="B113" s="91"/>
      <c r="C113" s="92"/>
    </row>
    <row r="114" spans="2:3" s="90" customFormat="1">
      <c r="B114" s="91"/>
      <c r="C114" s="92"/>
    </row>
    <row r="115" spans="2:3" s="90" customFormat="1">
      <c r="B115" s="91"/>
      <c r="C115" s="92"/>
    </row>
    <row r="116" spans="2:3" s="90" customFormat="1">
      <c r="B116" s="91"/>
      <c r="C116" s="92"/>
    </row>
    <row r="117" spans="2:3" s="90" customFormat="1">
      <c r="B117" s="91"/>
      <c r="C117" s="92"/>
    </row>
    <row r="118" spans="2:3" s="90" customFormat="1">
      <c r="B118" s="91"/>
      <c r="C118" s="92"/>
    </row>
    <row r="119" spans="2:3" s="90" customFormat="1">
      <c r="B119" s="91"/>
      <c r="C119" s="92"/>
    </row>
    <row r="120" spans="2:3" s="90" customFormat="1">
      <c r="B120" s="91"/>
      <c r="C120" s="92"/>
    </row>
    <row r="121" spans="2:3" s="90" customFormat="1">
      <c r="B121" s="91"/>
      <c r="C121" s="92"/>
    </row>
    <row r="122" spans="2:3" s="90" customFormat="1">
      <c r="B122" s="91"/>
      <c r="C122" s="92"/>
    </row>
    <row r="123" spans="2:3" s="90" customFormat="1">
      <c r="B123" s="91"/>
      <c r="C123" s="92"/>
    </row>
    <row r="124" spans="2:3" s="90" customFormat="1">
      <c r="B124" s="91"/>
      <c r="C124" s="92"/>
    </row>
    <row r="125" spans="2:3" s="90" customFormat="1">
      <c r="B125" s="91"/>
      <c r="C125" s="92"/>
    </row>
    <row r="126" spans="2:3" s="90" customFormat="1">
      <c r="B126" s="91"/>
      <c r="C126" s="92"/>
    </row>
    <row r="127" spans="2:3" s="90" customFormat="1">
      <c r="B127" s="91"/>
      <c r="C127" s="92"/>
    </row>
    <row r="128" spans="2:3" s="90" customFormat="1">
      <c r="B128" s="91"/>
      <c r="C128" s="92"/>
    </row>
    <row r="129" spans="2:3" s="90" customFormat="1">
      <c r="B129" s="91"/>
      <c r="C129" s="92"/>
    </row>
    <row r="130" spans="2:3" s="90" customFormat="1">
      <c r="B130" s="91"/>
      <c r="C130" s="92"/>
    </row>
    <row r="131" spans="2:3" s="90" customFormat="1">
      <c r="B131" s="91"/>
      <c r="C131" s="92"/>
    </row>
    <row r="132" spans="2:3" s="90" customFormat="1">
      <c r="B132" s="91"/>
      <c r="C132" s="92"/>
    </row>
    <row r="133" spans="2:3" s="90" customFormat="1">
      <c r="B133" s="91"/>
      <c r="C133" s="92"/>
    </row>
    <row r="134" spans="2:3" s="90" customFormat="1">
      <c r="B134" s="91"/>
      <c r="C134" s="92"/>
    </row>
    <row r="135" spans="2:3" s="90" customFormat="1">
      <c r="B135" s="91"/>
      <c r="C135" s="92"/>
    </row>
    <row r="136" spans="2:3" s="90" customFormat="1">
      <c r="B136" s="91"/>
      <c r="C136" s="92"/>
    </row>
    <row r="137" spans="2:3" s="90" customFormat="1">
      <c r="B137" s="91"/>
      <c r="C137" s="92"/>
    </row>
    <row r="138" spans="2:3" s="90" customFormat="1">
      <c r="B138" s="91"/>
      <c r="C138" s="92"/>
    </row>
    <row r="139" spans="2:3" s="90" customFormat="1">
      <c r="B139" s="91"/>
      <c r="C139" s="92"/>
    </row>
    <row r="140" spans="2:3" s="90" customFormat="1">
      <c r="B140" s="91"/>
      <c r="C140" s="92"/>
    </row>
    <row r="141" spans="2:3" s="90" customFormat="1">
      <c r="B141" s="91"/>
      <c r="C141" s="92"/>
    </row>
    <row r="142" spans="2:3" s="90" customFormat="1">
      <c r="B142" s="91"/>
      <c r="C142" s="92"/>
    </row>
    <row r="143" spans="2:3" s="90" customFormat="1">
      <c r="B143" s="91"/>
      <c r="C143" s="92"/>
    </row>
    <row r="144" spans="2:3" s="90" customFormat="1">
      <c r="B144" s="91"/>
      <c r="C144" s="92"/>
    </row>
    <row r="145" spans="2:3" s="90" customFormat="1">
      <c r="B145" s="91"/>
      <c r="C145" s="92"/>
    </row>
    <row r="146" spans="2:3" s="90" customFormat="1">
      <c r="B146" s="91"/>
      <c r="C146" s="92"/>
    </row>
    <row r="147" spans="2:3" s="90" customFormat="1">
      <c r="B147" s="91"/>
      <c r="C147" s="92"/>
    </row>
    <row r="148" spans="2:3" s="90" customFormat="1">
      <c r="B148" s="91"/>
      <c r="C148" s="92"/>
    </row>
    <row r="149" spans="2:3" s="90" customFormat="1">
      <c r="B149" s="91"/>
      <c r="C149" s="92"/>
    </row>
    <row r="150" spans="2:3" s="90" customFormat="1">
      <c r="B150" s="91"/>
      <c r="C150" s="92"/>
    </row>
    <row r="151" spans="2:3" s="90" customFormat="1">
      <c r="B151" s="91"/>
      <c r="C151" s="92"/>
    </row>
    <row r="152" spans="2:3" s="90" customFormat="1">
      <c r="B152" s="91"/>
      <c r="C152" s="92"/>
    </row>
    <row r="153" spans="2:3" s="90" customFormat="1">
      <c r="B153" s="91"/>
      <c r="C153" s="92"/>
    </row>
    <row r="154" spans="2:3" s="90" customFormat="1">
      <c r="B154" s="91"/>
      <c r="C154" s="92"/>
    </row>
    <row r="155" spans="2:3" s="90" customFormat="1">
      <c r="B155" s="91"/>
      <c r="C155" s="92"/>
    </row>
    <row r="156" spans="2:3" s="90" customFormat="1">
      <c r="B156" s="91"/>
      <c r="C156" s="92"/>
    </row>
    <row r="157" spans="2:3" s="90" customFormat="1">
      <c r="B157" s="91"/>
      <c r="C157" s="92"/>
    </row>
    <row r="158" spans="2:3" s="90" customFormat="1">
      <c r="B158" s="91"/>
      <c r="C158" s="92"/>
    </row>
    <row r="159" spans="2:3" s="90" customFormat="1">
      <c r="B159" s="91"/>
      <c r="C159" s="92"/>
    </row>
    <row r="160" spans="2:3" s="90" customFormat="1">
      <c r="B160" s="91"/>
      <c r="C160" s="92"/>
    </row>
    <row r="161" spans="2:3" s="90" customFormat="1">
      <c r="B161" s="91"/>
      <c r="C161" s="92"/>
    </row>
    <row r="162" spans="2:3" s="90" customFormat="1">
      <c r="B162" s="91"/>
      <c r="C162" s="92"/>
    </row>
    <row r="163" spans="2:3" s="90" customFormat="1">
      <c r="B163" s="91"/>
      <c r="C163" s="92"/>
    </row>
    <row r="164" spans="2:3" s="90" customFormat="1">
      <c r="B164" s="91"/>
      <c r="C164" s="92"/>
    </row>
    <row r="165" spans="2:3" s="90" customFormat="1">
      <c r="B165" s="91"/>
      <c r="C165" s="92"/>
    </row>
    <row r="166" spans="2:3" s="90" customFormat="1">
      <c r="B166" s="91"/>
      <c r="C166" s="92"/>
    </row>
    <row r="167" spans="2:3" s="90" customFormat="1">
      <c r="B167" s="91"/>
      <c r="C167" s="92"/>
    </row>
    <row r="168" spans="2:3" s="90" customFormat="1">
      <c r="B168" s="91"/>
      <c r="C168" s="92"/>
    </row>
    <row r="169" spans="2:3" s="90" customFormat="1">
      <c r="B169" s="91"/>
      <c r="C169" s="92"/>
    </row>
    <row r="170" spans="2:3" s="90" customFormat="1">
      <c r="B170" s="91"/>
      <c r="C170" s="92"/>
    </row>
    <row r="171" spans="2:3" s="90" customFormat="1">
      <c r="B171" s="91"/>
      <c r="C171" s="92"/>
    </row>
    <row r="172" spans="2:3" s="90" customFormat="1">
      <c r="B172" s="91"/>
      <c r="C172" s="92"/>
    </row>
    <row r="173" spans="2:3" s="90" customFormat="1">
      <c r="B173" s="91"/>
      <c r="C173" s="92"/>
    </row>
    <row r="174" spans="2:3" s="90" customFormat="1">
      <c r="B174" s="91"/>
      <c r="C174" s="92"/>
    </row>
    <row r="175" spans="2:3" s="90" customFormat="1">
      <c r="B175" s="91"/>
      <c r="C175" s="92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90"/>
    <col min="7" max="7" width="0" style="90" hidden="1" customWidth="1"/>
    <col min="8" max="28" width="9.140625" style="90"/>
  </cols>
  <sheetData>
    <row r="1" spans="1:7">
      <c r="A1" s="156" t="s">
        <v>83</v>
      </c>
      <c r="B1" s="156"/>
    </row>
    <row r="2" spans="1:7">
      <c r="A2" s="10" t="s">
        <v>84</v>
      </c>
      <c r="B2" s="12"/>
    </row>
    <row r="3" spans="1:7">
      <c r="A3" s="10" t="s">
        <v>701</v>
      </c>
      <c r="B3" s="12"/>
    </row>
    <row r="4" spans="1:7">
      <c r="A4" s="10" t="s">
        <v>702</v>
      </c>
      <c r="B4" s="12"/>
    </row>
    <row r="5" spans="1:7">
      <c r="A5" s="154" t="s">
        <v>85</v>
      </c>
      <c r="B5" s="157"/>
      <c r="G5" s="90" t="s">
        <v>751</v>
      </c>
    </row>
    <row r="6" spans="1:7">
      <c r="A6" s="61" t="s">
        <v>95</v>
      </c>
      <c r="B6" s="10"/>
      <c r="G6" s="90" t="s">
        <v>752</v>
      </c>
    </row>
    <row r="7" spans="1:7">
      <c r="A7" s="61" t="s">
        <v>692</v>
      </c>
      <c r="B7" s="10"/>
      <c r="G7" s="90" t="s">
        <v>753</v>
      </c>
    </row>
    <row r="8" spans="1:7">
      <c r="A8" s="61" t="s">
        <v>86</v>
      </c>
      <c r="B8" s="10"/>
      <c r="G8" s="90" t="s">
        <v>754</v>
      </c>
    </row>
    <row r="9" spans="1:7">
      <c r="A9" s="61" t="s">
        <v>86</v>
      </c>
      <c r="B9" s="10"/>
    </row>
    <row r="10" spans="1:7">
      <c r="A10" s="61" t="s">
        <v>86</v>
      </c>
      <c r="B10" s="10"/>
    </row>
    <row r="11" spans="1:7">
      <c r="A11" s="61" t="s">
        <v>86</v>
      </c>
      <c r="B11" s="10"/>
    </row>
    <row r="12" spans="1:7">
      <c r="A12" s="61" t="s">
        <v>86</v>
      </c>
      <c r="B12" s="10"/>
    </row>
    <row r="13" spans="1:7">
      <c r="A13" s="61" t="s">
        <v>86</v>
      </c>
      <c r="B13" s="10"/>
    </row>
    <row r="14" spans="1:7">
      <c r="A14" s="61" t="s">
        <v>86</v>
      </c>
      <c r="B14" s="10"/>
    </row>
    <row r="15" spans="1:7">
      <c r="A15" s="61" t="s">
        <v>86</v>
      </c>
      <c r="B15" s="10"/>
    </row>
    <row r="16" spans="1:7">
      <c r="A16" s="61" t="s">
        <v>86</v>
      </c>
      <c r="B16" s="10"/>
    </row>
    <row r="17" spans="1:7">
      <c r="A17" s="61" t="s">
        <v>86</v>
      </c>
      <c r="B17" s="10"/>
    </row>
    <row r="18" spans="1:7">
      <c r="A18" s="61" t="s">
        <v>86</v>
      </c>
      <c r="B18" s="10"/>
    </row>
    <row r="19" spans="1:7">
      <c r="A19" s="61" t="s">
        <v>86</v>
      </c>
      <c r="B19" s="10"/>
    </row>
    <row r="20" spans="1:7">
      <c r="A20" s="61" t="s">
        <v>86</v>
      </c>
      <c r="B20" s="10"/>
    </row>
    <row r="21" spans="1:7">
      <c r="A21" s="61" t="s">
        <v>86</v>
      </c>
      <c r="B21" s="10"/>
      <c r="G21" s="90" t="s">
        <v>754</v>
      </c>
    </row>
    <row r="22" spans="1:7">
      <c r="A22" s="61" t="s">
        <v>86</v>
      </c>
      <c r="B22" s="10"/>
    </row>
    <row r="23" spans="1:7">
      <c r="A23" s="61" t="s">
        <v>86</v>
      </c>
      <c r="B23" s="10"/>
    </row>
    <row r="24" spans="1:7">
      <c r="A24" s="61" t="s">
        <v>86</v>
      </c>
      <c r="B24" s="10"/>
    </row>
    <row r="25" spans="1:7">
      <c r="A25" s="61" t="s">
        <v>86</v>
      </c>
      <c r="B25" s="10"/>
    </row>
    <row r="26" spans="1:7">
      <c r="A26" s="61" t="s">
        <v>86</v>
      </c>
      <c r="B26" s="10"/>
    </row>
    <row r="27" spans="1:7">
      <c r="A27" s="61" t="s">
        <v>86</v>
      </c>
      <c r="B27" s="10"/>
    </row>
    <row r="28" spans="1:7">
      <c r="A28" s="61" t="s">
        <v>86</v>
      </c>
      <c r="B28" s="10"/>
    </row>
    <row r="29" spans="1:7">
      <c r="A29" s="61" t="s">
        <v>86</v>
      </c>
      <c r="B29" s="10"/>
    </row>
    <row r="30" spans="1:7">
      <c r="A30" s="61" t="s">
        <v>86</v>
      </c>
      <c r="B30" s="10"/>
    </row>
    <row r="31" spans="1:7">
      <c r="A31" s="61" t="s">
        <v>86</v>
      </c>
      <c r="B31" s="10"/>
    </row>
    <row r="32" spans="1:7">
      <c r="A32" s="61" t="s">
        <v>86</v>
      </c>
      <c r="B32" s="10"/>
    </row>
    <row r="33" spans="1:7">
      <c r="A33" s="61" t="s">
        <v>86</v>
      </c>
      <c r="B33" s="10"/>
    </row>
    <row r="34" spans="1:7">
      <c r="A34" s="61" t="s">
        <v>86</v>
      </c>
      <c r="B34" s="10"/>
    </row>
    <row r="35" spans="1:7">
      <c r="A35" s="61" t="s">
        <v>86</v>
      </c>
      <c r="B35" s="10"/>
      <c r="G35" s="90" t="s">
        <v>754</v>
      </c>
    </row>
    <row r="36" spans="1:7">
      <c r="A36" s="61" t="s">
        <v>86</v>
      </c>
      <c r="B36" s="10"/>
    </row>
    <row r="37" spans="1:7">
      <c r="A37" s="61" t="s">
        <v>86</v>
      </c>
      <c r="B37" s="10"/>
    </row>
    <row r="38" spans="1:7">
      <c r="A38" s="61" t="s">
        <v>86</v>
      </c>
      <c r="B38" s="10"/>
    </row>
    <row r="39" spans="1:7">
      <c r="A39" s="61" t="s">
        <v>86</v>
      </c>
      <c r="B39" s="10"/>
    </row>
    <row r="40" spans="1:7">
      <c r="A40" s="61" t="s">
        <v>86</v>
      </c>
      <c r="B40" s="10"/>
    </row>
    <row r="41" spans="1:7">
      <c r="A41" s="61" t="s">
        <v>86</v>
      </c>
      <c r="B41" s="10"/>
    </row>
    <row r="42" spans="1:7">
      <c r="A42" s="61" t="s">
        <v>86</v>
      </c>
      <c r="B42" s="10"/>
    </row>
    <row r="43" spans="1:7">
      <c r="A43" s="61" t="s">
        <v>86</v>
      </c>
      <c r="B43" s="10"/>
    </row>
    <row r="44" spans="1:7">
      <c r="A44" s="61" t="s">
        <v>86</v>
      </c>
      <c r="B44" s="10"/>
    </row>
    <row r="45" spans="1:7">
      <c r="A45" s="61" t="s">
        <v>86</v>
      </c>
      <c r="B45" s="10"/>
    </row>
    <row r="46" spans="1:7">
      <c r="A46" s="61" t="s">
        <v>86</v>
      </c>
      <c r="B46" s="10"/>
    </row>
    <row r="47" spans="1:7">
      <c r="A47" s="61" t="s">
        <v>86</v>
      </c>
      <c r="B47" s="10"/>
    </row>
    <row r="48" spans="1:7">
      <c r="A48" s="84" t="s">
        <v>756</v>
      </c>
      <c r="B48" s="88" t="s">
        <v>755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84" t="s">
        <v>757</v>
      </c>
      <c r="B57" s="88" t="s">
        <v>755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90" customFormat="1"/>
    <row r="65" s="90" customFormat="1"/>
    <row r="66" s="90" customFormat="1"/>
    <row r="67" s="90" customFormat="1"/>
    <row r="68" s="90" customFormat="1"/>
    <row r="69" s="90" customFormat="1"/>
    <row r="70" s="90" customFormat="1"/>
    <row r="71" s="90" customFormat="1"/>
    <row r="72" s="90" customFormat="1"/>
    <row r="73" s="90" customFormat="1"/>
    <row r="74" s="90" customFormat="1"/>
    <row r="75" s="90" customFormat="1"/>
    <row r="76" s="90" customFormat="1"/>
    <row r="77" s="90" customFormat="1"/>
    <row r="78" s="90" customFormat="1"/>
    <row r="79" s="90" customFormat="1"/>
    <row r="80" s="90" customFormat="1"/>
    <row r="81" s="90" customFormat="1"/>
    <row r="82" s="90" customFormat="1"/>
    <row r="83" s="90" customFormat="1"/>
    <row r="84" s="90" customFormat="1"/>
    <row r="85" s="90" customFormat="1"/>
    <row r="86" s="90" customFormat="1"/>
    <row r="87" s="90" customFormat="1"/>
    <row r="88" s="90" customFormat="1"/>
    <row r="89" s="90" customFormat="1"/>
    <row r="90" s="90" customFormat="1"/>
    <row r="91" s="90" customFormat="1"/>
    <row r="92" s="90" customFormat="1"/>
    <row r="93" s="90" customFormat="1"/>
    <row r="94" s="90" customFormat="1"/>
    <row r="95" s="90" customFormat="1"/>
    <row r="96" s="90" customFormat="1"/>
    <row r="97" s="90" customFormat="1"/>
    <row r="98" s="90" customFormat="1"/>
    <row r="99" s="90" customFormat="1"/>
    <row r="100" s="90" customFormat="1"/>
    <row r="101" s="90" customFormat="1"/>
    <row r="102" s="90" customFormat="1"/>
    <row r="103" s="90" customFormat="1"/>
    <row r="104" s="90" customFormat="1"/>
    <row r="105" s="90" customFormat="1"/>
    <row r="106" s="90" customFormat="1"/>
    <row r="107" s="90" customFormat="1"/>
    <row r="108" s="90" customFormat="1"/>
    <row r="109" s="90" customFormat="1"/>
    <row r="110" s="90" customFormat="1"/>
    <row r="111" s="90" customFormat="1"/>
    <row r="112" s="90" customFormat="1"/>
    <row r="113" s="90" customFormat="1"/>
    <row r="114" s="90" customFormat="1"/>
    <row r="115" s="90" customFormat="1"/>
    <row r="116" s="90" customFormat="1"/>
    <row r="117" s="90" customFormat="1"/>
    <row r="118" s="90" customFormat="1"/>
    <row r="119" s="90" customFormat="1"/>
    <row r="120" s="90" customFormat="1"/>
    <row r="121" s="90" customFormat="1"/>
    <row r="122" s="90" customFormat="1"/>
    <row r="123" s="90" customFormat="1"/>
    <row r="124" s="90" customFormat="1"/>
    <row r="125" s="90" customFormat="1"/>
    <row r="126" s="90" customFormat="1"/>
    <row r="127" s="90" customFormat="1"/>
    <row r="128" s="90" customFormat="1"/>
    <row r="129" s="90" customFormat="1"/>
    <row r="130" s="90" customFormat="1"/>
    <row r="131" s="90" customFormat="1"/>
    <row r="132" s="90" customFormat="1"/>
    <row r="133" s="90" customFormat="1"/>
    <row r="134" s="90" customFormat="1"/>
    <row r="135" s="90" customFormat="1"/>
    <row r="136" s="90" customFormat="1"/>
    <row r="137" s="90" customFormat="1"/>
    <row r="138" s="90" customFormat="1"/>
    <row r="139" s="90" customFormat="1"/>
    <row r="140" s="90" customFormat="1"/>
    <row r="141" s="90" customFormat="1"/>
    <row r="142" s="90" customFormat="1"/>
    <row r="143" s="90" customFormat="1"/>
    <row r="144" s="90" customFormat="1"/>
    <row r="145" s="90" customFormat="1"/>
    <row r="146" s="90" customFormat="1"/>
    <row r="147" s="90" customFormat="1"/>
    <row r="148" s="90" customFormat="1"/>
    <row r="149" s="90" customFormat="1"/>
    <row r="150" s="90" customFormat="1"/>
    <row r="151" s="90" customFormat="1"/>
    <row r="152" s="90" customFormat="1"/>
    <row r="153" s="90" customFormat="1"/>
    <row r="154" s="90" customFormat="1"/>
    <row r="155" s="90" customFormat="1"/>
    <row r="156" s="90" customFormat="1"/>
    <row r="157" s="90" customFormat="1"/>
    <row r="158" s="90" customFormat="1"/>
    <row r="159" s="90" customFormat="1"/>
    <row r="160" s="90" customFormat="1"/>
    <row r="161" s="90" customFormat="1"/>
    <row r="162" s="90" customFormat="1"/>
    <row r="163" s="90" customFormat="1"/>
    <row r="164" s="90" customFormat="1"/>
    <row r="165" s="90" customFormat="1"/>
    <row r="166" s="90" customFormat="1"/>
    <row r="167" s="90" customFormat="1"/>
    <row r="168" s="90" customFormat="1"/>
    <row r="169" s="90" customFormat="1"/>
    <row r="170" s="90" customFormat="1"/>
    <row r="171" s="90" customFormat="1"/>
    <row r="172" s="90" customFormat="1"/>
    <row r="173" s="90" customFormat="1"/>
    <row r="174" s="90" customFormat="1"/>
    <row r="175" s="90" customFormat="1"/>
    <row r="176" s="90" customFormat="1"/>
    <row r="177" s="90" customFormat="1"/>
    <row r="178" s="90" customFormat="1"/>
    <row r="179" s="90" customFormat="1"/>
    <row r="180" s="90" customFormat="1"/>
    <row r="181" s="90" customFormat="1"/>
    <row r="182" s="90" customFormat="1"/>
    <row r="183" s="90" customFormat="1"/>
    <row r="184" s="90" customFormat="1"/>
    <row r="185" s="90" customFormat="1"/>
    <row r="186" s="90" customFormat="1"/>
    <row r="187" s="90" customFormat="1"/>
    <row r="188" s="90" customFormat="1"/>
    <row r="189" s="90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84" t="s">
        <v>96</v>
      </c>
      <c r="B1" s="85" t="s">
        <v>714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84" t="s">
        <v>101</v>
      </c>
      <c r="B6" s="67" t="s">
        <v>714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84" t="s">
        <v>103</v>
      </c>
      <c r="B11" s="67" t="s">
        <v>714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814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84" t="s">
        <v>96</v>
      </c>
      <c r="B1" s="85" t="s">
        <v>714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84" t="s">
        <v>101</v>
      </c>
      <c r="B6" s="112" t="s">
        <v>714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84" t="s">
        <v>103</v>
      </c>
      <c r="B11" s="112" t="s">
        <v>714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814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159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196" bestFit="1" customWidth="1"/>
    <col min="14" max="14" width="15.140625" style="196" customWidth="1"/>
    <col min="15" max="15" width="19" style="196" customWidth="1"/>
    <col min="16" max="16" width="14" style="196" bestFit="1" customWidth="1"/>
    <col min="17" max="17" width="16.5703125" style="196" bestFit="1" customWidth="1"/>
    <col min="18" max="18" width="14" style="196" bestFit="1" customWidth="1"/>
    <col min="19" max="19" width="14.140625" style="196" bestFit="1" customWidth="1"/>
    <col min="20" max="20" width="15.140625" style="196" customWidth="1"/>
    <col min="21" max="21" width="19" style="196" customWidth="1"/>
    <col min="22" max="22" width="14" style="196" bestFit="1" customWidth="1"/>
    <col min="23" max="23" width="16.5703125" style="196" bestFit="1" customWidth="1"/>
    <col min="24" max="24" width="14" style="196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53" bestFit="1" customWidth="1"/>
    <col min="34" max="34" width="16.5703125" style="12" bestFit="1" customWidth="1"/>
    <col min="35" max="35" width="66.85546875" style="10" customWidth="1"/>
    <col min="43" max="43" width="9.140625" style="182" customWidth="1"/>
    <col min="44" max="44" width="11.85546875" style="182" customWidth="1"/>
    <col min="45" max="45" width="26.28515625" style="183" customWidth="1"/>
    <col min="46" max="46" width="9.140625" style="182" customWidth="1"/>
    <col min="47" max="47" width="10.140625" style="182" bestFit="1" customWidth="1"/>
  </cols>
  <sheetData>
    <row r="1" spans="1:53">
      <c r="B1" s="160" t="s">
        <v>1162</v>
      </c>
      <c r="C1" s="161" t="s">
        <v>1163</v>
      </c>
      <c r="D1" s="161" t="s">
        <v>602</v>
      </c>
      <c r="E1" s="161" t="s">
        <v>1164</v>
      </c>
      <c r="F1" s="161" t="s">
        <v>1165</v>
      </c>
      <c r="G1" s="161" t="s">
        <v>1166</v>
      </c>
      <c r="H1" s="161" t="s">
        <v>1167</v>
      </c>
      <c r="I1" s="161" t="s">
        <v>1168</v>
      </c>
      <c r="J1" s="161" t="s">
        <v>1169</v>
      </c>
      <c r="K1" s="161" t="s">
        <v>1170</v>
      </c>
      <c r="L1" s="161" t="s">
        <v>1171</v>
      </c>
      <c r="M1" s="162" t="s">
        <v>1172</v>
      </c>
      <c r="N1" s="163" t="s">
        <v>1173</v>
      </c>
      <c r="O1" s="163"/>
      <c r="P1" s="163"/>
      <c r="Q1" s="163"/>
      <c r="R1" s="163"/>
      <c r="S1" s="162" t="s">
        <v>1174</v>
      </c>
      <c r="T1" s="163" t="s">
        <v>1173</v>
      </c>
      <c r="U1" s="163"/>
      <c r="V1" s="163"/>
      <c r="W1" s="163"/>
      <c r="X1" s="163"/>
      <c r="Y1" s="164" t="s">
        <v>1175</v>
      </c>
      <c r="Z1" s="164" t="s">
        <v>1176</v>
      </c>
      <c r="AA1" s="164" t="s">
        <v>1177</v>
      </c>
      <c r="AB1" s="164" t="s">
        <v>1178</v>
      </c>
      <c r="AC1" s="164" t="s">
        <v>1179</v>
      </c>
      <c r="AD1" s="164" t="s">
        <v>1180</v>
      </c>
      <c r="AE1" s="165" t="s">
        <v>1181</v>
      </c>
      <c r="AF1" s="166" t="s">
        <v>1182</v>
      </c>
      <c r="AG1" s="167" t="s">
        <v>1183</v>
      </c>
      <c r="AH1" s="168" t="s">
        <v>1184</v>
      </c>
      <c r="AI1" s="169" t="s">
        <v>1185</v>
      </c>
      <c r="AQ1" s="170"/>
      <c r="AR1" s="170"/>
      <c r="AS1" s="171"/>
      <c r="AT1" s="170"/>
      <c r="AU1" s="170"/>
      <c r="BA1">
        <f>[1]الأحياء!A1</f>
        <v>0</v>
      </c>
    </row>
    <row r="2" spans="1:53" ht="26.25" thickBot="1">
      <c r="B2" s="172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4"/>
      <c r="N2" s="175" t="s">
        <v>1186</v>
      </c>
      <c r="O2" s="175" t="s">
        <v>1187</v>
      </c>
      <c r="P2" s="175" t="s">
        <v>1188</v>
      </c>
      <c r="Q2" s="175" t="s">
        <v>1189</v>
      </c>
      <c r="R2" s="175" t="s">
        <v>1190</v>
      </c>
      <c r="S2" s="174"/>
      <c r="T2" s="175" t="s">
        <v>1186</v>
      </c>
      <c r="U2" s="175" t="s">
        <v>1187</v>
      </c>
      <c r="V2" s="175" t="s">
        <v>1188</v>
      </c>
      <c r="W2" s="175" t="s">
        <v>1189</v>
      </c>
      <c r="X2" s="175" t="s">
        <v>1190</v>
      </c>
      <c r="Y2" s="176"/>
      <c r="Z2" s="176"/>
      <c r="AA2" s="176"/>
      <c r="AB2" s="176"/>
      <c r="AC2" s="176"/>
      <c r="AD2" s="176"/>
      <c r="AE2" s="177"/>
      <c r="AF2" s="178"/>
      <c r="AG2" s="179"/>
      <c r="AH2" s="180"/>
      <c r="AI2" s="181"/>
      <c r="AS2" s="183" t="s">
        <v>1191</v>
      </c>
      <c r="BA2">
        <f>[1]الأحياء!A2</f>
        <v>0</v>
      </c>
    </row>
    <row r="3" spans="1:53" s="193" customFormat="1" ht="21">
      <c r="A3" s="184">
        <v>1</v>
      </c>
      <c r="B3" s="185"/>
      <c r="C3" s="186"/>
      <c r="D3" s="185"/>
      <c r="E3" s="185"/>
      <c r="F3" s="185"/>
      <c r="G3" s="185"/>
      <c r="H3" s="185"/>
      <c r="I3" s="185"/>
      <c r="J3" s="185"/>
      <c r="K3" s="185"/>
      <c r="L3" s="185"/>
      <c r="M3" s="187">
        <f t="shared" ref="M3:M66" si="0">N3+O3+P3+Q3+R3</f>
        <v>0</v>
      </c>
      <c r="N3" s="188"/>
      <c r="O3" s="188"/>
      <c r="P3" s="188"/>
      <c r="Q3" s="188"/>
      <c r="R3" s="188"/>
      <c r="S3" s="187">
        <f t="shared" ref="S3:S66" si="1">T3+U3+V3+W3+X3</f>
        <v>0</v>
      </c>
      <c r="T3" s="188"/>
      <c r="U3" s="188"/>
      <c r="V3" s="188"/>
      <c r="W3" s="188"/>
      <c r="X3" s="188"/>
      <c r="Y3" s="189"/>
      <c r="Z3" s="189"/>
      <c r="AA3" s="189"/>
      <c r="AB3" s="189"/>
      <c r="AC3" s="189"/>
      <c r="AD3" s="189"/>
      <c r="AE3" s="190"/>
      <c r="AF3" s="190"/>
      <c r="AG3" s="191"/>
      <c r="AH3" s="192"/>
      <c r="AI3" s="192"/>
      <c r="AQ3" s="194" t="s">
        <v>603</v>
      </c>
      <c r="AR3" s="194"/>
      <c r="AS3" s="195" t="s">
        <v>1192</v>
      </c>
      <c r="AT3" s="194" t="s">
        <v>1193</v>
      </c>
      <c r="AU3" s="194" t="s">
        <v>1194</v>
      </c>
      <c r="BA3" s="193">
        <f>[1]الأحياء!A3</f>
        <v>0</v>
      </c>
    </row>
    <row r="4" spans="1:53" s="193" customFormat="1" ht="21">
      <c r="A4" s="184">
        <f>A3+1</f>
        <v>2</v>
      </c>
      <c r="B4" s="52"/>
      <c r="C4" s="10"/>
      <c r="D4" s="52"/>
      <c r="E4" s="52"/>
      <c r="F4" s="52"/>
      <c r="G4" s="52"/>
      <c r="H4" s="52"/>
      <c r="I4" s="52"/>
      <c r="J4" s="52"/>
      <c r="K4" s="52"/>
      <c r="L4" s="52"/>
      <c r="M4" s="187">
        <f t="shared" si="0"/>
        <v>0</v>
      </c>
      <c r="N4" s="196"/>
      <c r="O4" s="196"/>
      <c r="P4" s="187"/>
      <c r="Q4" s="187"/>
      <c r="R4" s="187"/>
      <c r="S4" s="187">
        <f t="shared" si="1"/>
        <v>0</v>
      </c>
      <c r="T4" s="196"/>
      <c r="U4" s="196"/>
      <c r="V4" s="187"/>
      <c r="W4" s="187"/>
      <c r="X4" s="187"/>
      <c r="Y4" s="12"/>
      <c r="Z4" s="12"/>
      <c r="AA4" s="12"/>
      <c r="AB4" s="12"/>
      <c r="AC4" s="12"/>
      <c r="AD4" s="12"/>
      <c r="AE4" s="10"/>
      <c r="AF4" s="10"/>
      <c r="AG4" s="53"/>
      <c r="AH4" s="12"/>
      <c r="AI4" s="10"/>
      <c r="AQ4" s="194" t="s">
        <v>604</v>
      </c>
      <c r="AR4" s="194" t="s">
        <v>1186</v>
      </c>
      <c r="AS4" s="195" t="s">
        <v>1195</v>
      </c>
      <c r="AT4" s="194" t="s">
        <v>1196</v>
      </c>
      <c r="AU4" s="194" t="s">
        <v>1197</v>
      </c>
      <c r="BA4" s="193">
        <f>[1]الأحياء!A4</f>
        <v>0</v>
      </c>
    </row>
    <row r="5" spans="1:53" s="193" customFormat="1" ht="21">
      <c r="A5" s="184">
        <f t="shared" ref="A5:A68" si="2">A4+1</f>
        <v>3</v>
      </c>
      <c r="B5" s="52"/>
      <c r="C5" s="10"/>
      <c r="D5" s="52"/>
      <c r="E5" s="52"/>
      <c r="F5" s="52"/>
      <c r="G5" s="52"/>
      <c r="H5" s="52"/>
      <c r="I5" s="52"/>
      <c r="J5" s="52"/>
      <c r="K5" s="52"/>
      <c r="L5" s="52"/>
      <c r="M5" s="187">
        <f t="shared" si="0"/>
        <v>0</v>
      </c>
      <c r="N5" s="196"/>
      <c r="O5" s="196"/>
      <c r="P5" s="187"/>
      <c r="Q5" s="187"/>
      <c r="R5" s="187"/>
      <c r="S5" s="187">
        <f t="shared" si="1"/>
        <v>0</v>
      </c>
      <c r="T5" s="196"/>
      <c r="U5" s="196"/>
      <c r="V5" s="187"/>
      <c r="W5" s="187"/>
      <c r="X5" s="187"/>
      <c r="Y5" s="197"/>
      <c r="Z5" s="197"/>
      <c r="AA5" s="197"/>
      <c r="AB5" s="197"/>
      <c r="AC5" s="12"/>
      <c r="AD5" s="12"/>
      <c r="AE5" s="10"/>
      <c r="AF5" s="10"/>
      <c r="AG5" s="53"/>
      <c r="AH5" s="12"/>
      <c r="AI5" s="10"/>
      <c r="AQ5" s="194"/>
      <c r="AR5" s="194" t="s">
        <v>1187</v>
      </c>
      <c r="AS5" s="195" t="s">
        <v>1198</v>
      </c>
      <c r="AT5" s="194" t="s">
        <v>1199</v>
      </c>
      <c r="AU5" s="194" t="s">
        <v>1200</v>
      </c>
      <c r="BA5" s="193">
        <f>[1]الأحياء!A5</f>
        <v>0</v>
      </c>
    </row>
    <row r="6" spans="1:53" s="193" customFormat="1" ht="21">
      <c r="A6" s="184">
        <f t="shared" si="2"/>
        <v>4</v>
      </c>
      <c r="B6" s="52"/>
      <c r="C6" s="10"/>
      <c r="D6" s="52"/>
      <c r="E6" s="52"/>
      <c r="F6" s="52"/>
      <c r="G6" s="52"/>
      <c r="H6" s="52"/>
      <c r="I6" s="52"/>
      <c r="J6" s="52"/>
      <c r="K6" s="52"/>
      <c r="L6" s="52"/>
      <c r="M6" s="187">
        <f t="shared" si="0"/>
        <v>0</v>
      </c>
      <c r="N6" s="196"/>
      <c r="O6" s="196"/>
      <c r="P6" s="196"/>
      <c r="Q6" s="196"/>
      <c r="R6" s="196"/>
      <c r="S6" s="187">
        <f t="shared" si="1"/>
        <v>0</v>
      </c>
      <c r="T6" s="196"/>
      <c r="U6" s="196"/>
      <c r="V6" s="196"/>
      <c r="W6" s="196"/>
      <c r="X6" s="196"/>
      <c r="Y6" s="12"/>
      <c r="Z6" s="12"/>
      <c r="AA6" s="12"/>
      <c r="AB6" s="12"/>
      <c r="AC6" s="12"/>
      <c r="AD6" s="12"/>
      <c r="AE6" s="10"/>
      <c r="AF6" s="10"/>
      <c r="AG6" s="53"/>
      <c r="AH6" s="12"/>
      <c r="AI6" s="10"/>
      <c r="AQ6" s="194"/>
      <c r="AR6" s="194" t="s">
        <v>1201</v>
      </c>
      <c r="AS6" s="195" t="s">
        <v>1202</v>
      </c>
      <c r="AT6" s="194"/>
      <c r="AU6" s="194" t="s">
        <v>1203</v>
      </c>
      <c r="BA6" s="193">
        <f>[1]الأحياء!A6</f>
        <v>0</v>
      </c>
    </row>
    <row r="7" spans="1:53" s="193" customFormat="1" ht="21">
      <c r="A7" s="184">
        <f t="shared" si="2"/>
        <v>5</v>
      </c>
      <c r="B7" s="198"/>
      <c r="C7" s="10"/>
      <c r="D7" s="198"/>
      <c r="E7" s="198"/>
      <c r="F7" s="52"/>
      <c r="G7" s="52"/>
      <c r="H7" s="52"/>
      <c r="I7" s="52"/>
      <c r="J7" s="52"/>
      <c r="K7" s="52"/>
      <c r="L7" s="52"/>
      <c r="M7" s="187">
        <f t="shared" si="0"/>
        <v>0</v>
      </c>
      <c r="N7" s="196"/>
      <c r="O7" s="196"/>
      <c r="P7" s="196"/>
      <c r="Q7" s="196"/>
      <c r="R7" s="196"/>
      <c r="S7" s="187">
        <f t="shared" si="1"/>
        <v>0</v>
      </c>
      <c r="T7" s="196"/>
      <c r="U7" s="196"/>
      <c r="V7" s="196"/>
      <c r="W7" s="196"/>
      <c r="X7" s="196"/>
      <c r="Y7" s="12"/>
      <c r="Z7" s="12"/>
      <c r="AA7" s="12"/>
      <c r="AB7" s="12"/>
      <c r="AC7" s="12"/>
      <c r="AD7" s="12"/>
      <c r="AE7" s="10"/>
      <c r="AF7" s="10"/>
      <c r="AG7" s="53"/>
      <c r="AH7" s="12"/>
      <c r="AI7" s="10"/>
      <c r="AQ7" s="194"/>
      <c r="AR7" s="194" t="s">
        <v>1204</v>
      </c>
      <c r="AS7" s="195" t="s">
        <v>1205</v>
      </c>
      <c r="AT7" s="194"/>
      <c r="AU7" s="194" t="s">
        <v>1206</v>
      </c>
      <c r="BA7" s="193">
        <f>[1]الأحياء!A7</f>
        <v>0</v>
      </c>
    </row>
    <row r="8" spans="1:53" s="193" customFormat="1" ht="21">
      <c r="A8" s="184">
        <f t="shared" si="2"/>
        <v>6</v>
      </c>
      <c r="B8" s="52"/>
      <c r="C8" s="10"/>
      <c r="D8" s="52"/>
      <c r="E8" s="52"/>
      <c r="F8" s="52"/>
      <c r="G8" s="52"/>
      <c r="H8" s="52"/>
      <c r="I8" s="52"/>
      <c r="J8" s="52"/>
      <c r="K8" s="52"/>
      <c r="L8" s="52"/>
      <c r="M8" s="187">
        <f t="shared" si="0"/>
        <v>0</v>
      </c>
      <c r="N8" s="196"/>
      <c r="O8" s="196"/>
      <c r="P8" s="196"/>
      <c r="Q8" s="196"/>
      <c r="R8" s="196"/>
      <c r="S8" s="187">
        <f t="shared" si="1"/>
        <v>0</v>
      </c>
      <c r="T8" s="196"/>
      <c r="U8" s="196"/>
      <c r="V8" s="196"/>
      <c r="W8" s="196"/>
      <c r="X8" s="196"/>
      <c r="Y8" s="197"/>
      <c r="Z8" s="197"/>
      <c r="AA8" s="197"/>
      <c r="AB8" s="197"/>
      <c r="AC8" s="197"/>
      <c r="AD8" s="12"/>
      <c r="AE8" s="10"/>
      <c r="AF8" s="10"/>
      <c r="AG8" s="53"/>
      <c r="AH8" s="12"/>
      <c r="AI8" s="10"/>
      <c r="AQ8" s="194"/>
      <c r="AR8" s="194"/>
      <c r="AS8" s="195" t="s">
        <v>1207</v>
      </c>
      <c r="AT8" s="194"/>
      <c r="AU8" s="194"/>
      <c r="BA8" s="193">
        <f>[1]الأحياء!A8</f>
        <v>0</v>
      </c>
    </row>
    <row r="9" spans="1:53" s="193" customFormat="1" ht="21">
      <c r="A9" s="184">
        <f t="shared" si="2"/>
        <v>7</v>
      </c>
      <c r="B9" s="52"/>
      <c r="C9" s="10"/>
      <c r="D9" s="52"/>
      <c r="E9" s="52"/>
      <c r="F9" s="52"/>
      <c r="G9" s="52"/>
      <c r="H9" s="52"/>
      <c r="I9" s="52"/>
      <c r="J9" s="52"/>
      <c r="K9" s="52"/>
      <c r="L9" s="52"/>
      <c r="M9" s="187">
        <f t="shared" si="0"/>
        <v>0</v>
      </c>
      <c r="N9" s="196"/>
      <c r="O9" s="196"/>
      <c r="P9" s="196"/>
      <c r="Q9" s="196"/>
      <c r="R9" s="196"/>
      <c r="S9" s="187">
        <f t="shared" si="1"/>
        <v>0</v>
      </c>
      <c r="T9" s="196"/>
      <c r="U9" s="196"/>
      <c r="V9" s="196"/>
      <c r="W9" s="196"/>
      <c r="X9" s="196"/>
      <c r="Y9" s="197"/>
      <c r="Z9" s="197"/>
      <c r="AA9" s="197"/>
      <c r="AB9" s="197"/>
      <c r="AC9" s="197"/>
      <c r="AD9" s="12"/>
      <c r="AE9" s="10"/>
      <c r="AF9" s="10"/>
      <c r="AG9" s="53"/>
      <c r="AH9" s="12"/>
      <c r="AI9" s="10"/>
      <c r="AQ9" s="194"/>
      <c r="AR9" s="194"/>
      <c r="AS9" s="195" t="s">
        <v>1208</v>
      </c>
      <c r="AT9" s="194"/>
      <c r="AU9" s="194"/>
      <c r="BA9" s="193">
        <f>[1]الأحياء!A9</f>
        <v>0</v>
      </c>
    </row>
    <row r="10" spans="1:53" s="193" customFormat="1" ht="21">
      <c r="A10" s="184">
        <f t="shared" si="2"/>
        <v>8</v>
      </c>
      <c r="B10" s="52"/>
      <c r="C10" s="10"/>
      <c r="D10" s="52"/>
      <c r="E10" s="52"/>
      <c r="F10" s="52"/>
      <c r="G10" s="52"/>
      <c r="H10" s="52"/>
      <c r="I10" s="52"/>
      <c r="J10" s="52"/>
      <c r="K10" s="52"/>
      <c r="L10" s="52"/>
      <c r="M10" s="187">
        <f t="shared" si="0"/>
        <v>0</v>
      </c>
      <c r="N10" s="196"/>
      <c r="O10" s="196"/>
      <c r="P10" s="196"/>
      <c r="Q10" s="196"/>
      <c r="R10" s="196"/>
      <c r="S10" s="187">
        <f t="shared" si="1"/>
        <v>0</v>
      </c>
      <c r="T10" s="196"/>
      <c r="U10" s="196"/>
      <c r="V10" s="196"/>
      <c r="W10" s="196"/>
      <c r="X10" s="196"/>
      <c r="Y10" s="12"/>
      <c r="Z10" s="12"/>
      <c r="AA10" s="12"/>
      <c r="AB10" s="12"/>
      <c r="AC10" s="12"/>
      <c r="AD10" s="12"/>
      <c r="AE10" s="10"/>
      <c r="AF10" s="10"/>
      <c r="AG10" s="53"/>
      <c r="AH10" s="12"/>
      <c r="AI10" s="10"/>
      <c r="AQ10" s="194"/>
      <c r="AR10" s="194"/>
      <c r="AS10" s="195" t="s">
        <v>1209</v>
      </c>
      <c r="AT10" s="194"/>
      <c r="AU10" s="194"/>
      <c r="BA10" s="193">
        <f>[1]الأحياء!A10</f>
        <v>0</v>
      </c>
    </row>
    <row r="11" spans="1:53" s="193" customFormat="1" ht="21">
      <c r="A11" s="184">
        <f t="shared" si="2"/>
        <v>9</v>
      </c>
      <c r="B11" s="52"/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187">
        <f t="shared" si="0"/>
        <v>0</v>
      </c>
      <c r="N11" s="196"/>
      <c r="O11" s="196"/>
      <c r="P11" s="196"/>
      <c r="Q11" s="196"/>
      <c r="R11" s="196"/>
      <c r="S11" s="187">
        <f t="shared" si="1"/>
        <v>0</v>
      </c>
      <c r="T11" s="196"/>
      <c r="U11" s="196"/>
      <c r="V11" s="196"/>
      <c r="W11" s="196"/>
      <c r="X11" s="196"/>
      <c r="Y11" s="12"/>
      <c r="Z11" s="12"/>
      <c r="AA11" s="12"/>
      <c r="AB11" s="12"/>
      <c r="AC11" s="12"/>
      <c r="AD11" s="12"/>
      <c r="AE11" s="10"/>
      <c r="AF11" s="10"/>
      <c r="AG11" s="53"/>
      <c r="AH11" s="12"/>
      <c r="AI11" s="10"/>
      <c r="AQ11" s="194"/>
      <c r="AR11" s="194"/>
      <c r="AS11" s="195" t="s">
        <v>1210</v>
      </c>
      <c r="AT11" s="194"/>
      <c r="AU11" s="194"/>
      <c r="BA11" s="193">
        <f>[1]الأحياء!A11</f>
        <v>0</v>
      </c>
    </row>
    <row r="12" spans="1:53" s="193" customFormat="1" ht="21">
      <c r="A12" s="184">
        <f t="shared" si="2"/>
        <v>10</v>
      </c>
      <c r="B12" s="52"/>
      <c r="C12" s="10"/>
      <c r="D12" s="52"/>
      <c r="E12" s="52"/>
      <c r="F12" s="52"/>
      <c r="G12" s="52"/>
      <c r="H12" s="52"/>
      <c r="I12" s="52"/>
      <c r="J12" s="52"/>
      <c r="K12" s="52"/>
      <c r="L12" s="52"/>
      <c r="M12" s="187">
        <f t="shared" si="0"/>
        <v>0</v>
      </c>
      <c r="N12" s="196"/>
      <c r="O12" s="196"/>
      <c r="P12" s="196"/>
      <c r="Q12" s="196"/>
      <c r="R12" s="196"/>
      <c r="S12" s="187">
        <f t="shared" si="1"/>
        <v>0</v>
      </c>
      <c r="T12" s="196"/>
      <c r="U12" s="196"/>
      <c r="V12" s="196"/>
      <c r="W12" s="196"/>
      <c r="X12" s="196"/>
      <c r="Y12" s="12"/>
      <c r="Z12" s="12"/>
      <c r="AA12" s="12"/>
      <c r="AB12" s="12"/>
      <c r="AC12" s="12"/>
      <c r="AD12" s="12"/>
      <c r="AE12" s="10"/>
      <c r="AF12" s="10"/>
      <c r="AG12" s="53"/>
      <c r="AH12" s="12"/>
      <c r="AI12" s="10"/>
      <c r="AQ12" s="194"/>
      <c r="AR12" s="194"/>
      <c r="AS12" s="195"/>
      <c r="AT12" s="194"/>
      <c r="AU12" s="194"/>
      <c r="BA12" s="193">
        <f>[1]الأحياء!A12</f>
        <v>0</v>
      </c>
    </row>
    <row r="13" spans="1:53" s="193" customFormat="1" ht="21">
      <c r="A13" s="184">
        <f t="shared" si="2"/>
        <v>11</v>
      </c>
      <c r="B13" s="52"/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187">
        <f t="shared" si="0"/>
        <v>0</v>
      </c>
      <c r="N13" s="196"/>
      <c r="O13" s="196"/>
      <c r="P13" s="196"/>
      <c r="Q13" s="196"/>
      <c r="R13" s="196"/>
      <c r="S13" s="187">
        <f t="shared" si="1"/>
        <v>0</v>
      </c>
      <c r="T13" s="196"/>
      <c r="U13" s="196"/>
      <c r="V13" s="196"/>
      <c r="W13" s="196"/>
      <c r="X13" s="196"/>
      <c r="Y13" s="12"/>
      <c r="Z13" s="12"/>
      <c r="AA13" s="12"/>
      <c r="AB13" s="12"/>
      <c r="AC13" s="12"/>
      <c r="AD13" s="12"/>
      <c r="AE13" s="10"/>
      <c r="AF13" s="10"/>
      <c r="AG13" s="53"/>
      <c r="AH13" s="12"/>
      <c r="AI13" s="10"/>
      <c r="AQ13" s="194"/>
      <c r="AR13" s="194"/>
      <c r="AS13" s="195"/>
      <c r="AT13" s="194"/>
      <c r="AU13" s="194"/>
      <c r="BA13" s="193">
        <f>[1]الأحياء!A13</f>
        <v>0</v>
      </c>
    </row>
    <row r="14" spans="1:53" s="193" customFormat="1" ht="21">
      <c r="A14" s="184">
        <f t="shared" si="2"/>
        <v>12</v>
      </c>
      <c r="B14" s="52"/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187">
        <f t="shared" si="0"/>
        <v>0</v>
      </c>
      <c r="N14" s="196"/>
      <c r="O14" s="196"/>
      <c r="P14" s="196"/>
      <c r="Q14" s="196"/>
      <c r="R14" s="196"/>
      <c r="S14" s="187">
        <f t="shared" si="1"/>
        <v>0</v>
      </c>
      <c r="T14" s="196"/>
      <c r="U14" s="196"/>
      <c r="V14" s="196"/>
      <c r="W14" s="196"/>
      <c r="X14" s="196"/>
      <c r="Y14" s="12"/>
      <c r="Z14" s="12"/>
      <c r="AA14" s="12"/>
      <c r="AB14" s="12"/>
      <c r="AC14" s="12"/>
      <c r="AD14" s="12"/>
      <c r="AE14" s="10"/>
      <c r="AF14" s="10"/>
      <c r="AG14" s="53"/>
      <c r="AH14" s="12"/>
      <c r="AI14" s="10"/>
      <c r="AQ14" s="194"/>
      <c r="AR14" s="194"/>
      <c r="AS14" s="195"/>
      <c r="AT14" s="194"/>
      <c r="AU14" s="194"/>
      <c r="BA14" s="193">
        <f>[1]الأحياء!A14</f>
        <v>0</v>
      </c>
    </row>
    <row r="15" spans="1:53" s="193" customFormat="1" ht="21">
      <c r="A15" s="184">
        <f t="shared" si="2"/>
        <v>13</v>
      </c>
      <c r="B15" s="52"/>
      <c r="C15" s="10"/>
      <c r="D15" s="52"/>
      <c r="E15" s="52"/>
      <c r="F15" s="10"/>
      <c r="G15" s="52"/>
      <c r="H15" s="52"/>
      <c r="I15" s="52"/>
      <c r="J15" s="52"/>
      <c r="K15" s="52"/>
      <c r="L15" s="52"/>
      <c r="M15" s="187">
        <f t="shared" si="0"/>
        <v>0</v>
      </c>
      <c r="N15" s="196"/>
      <c r="O15" s="196"/>
      <c r="P15" s="196"/>
      <c r="Q15" s="196"/>
      <c r="R15" s="196"/>
      <c r="S15" s="187">
        <f t="shared" si="1"/>
        <v>0</v>
      </c>
      <c r="T15" s="196"/>
      <c r="U15" s="196"/>
      <c r="V15" s="196"/>
      <c r="W15" s="196"/>
      <c r="X15" s="196"/>
      <c r="Y15" s="12"/>
      <c r="Z15" s="12"/>
      <c r="AA15" s="12"/>
      <c r="AB15" s="12"/>
      <c r="AC15" s="12"/>
      <c r="AD15" s="12"/>
      <c r="AE15" s="10"/>
      <c r="AF15" s="10"/>
      <c r="AG15" s="53"/>
      <c r="AH15" s="12"/>
      <c r="AI15" s="10"/>
      <c r="AQ15" s="194"/>
      <c r="AR15" s="194"/>
      <c r="AS15" s="195"/>
      <c r="AT15" s="194"/>
      <c r="AU15" s="194"/>
      <c r="BA15" s="193">
        <f>[1]الأحياء!A15</f>
        <v>0</v>
      </c>
    </row>
    <row r="16" spans="1:53" s="193" customFormat="1" ht="21">
      <c r="A16" s="184">
        <f t="shared" si="2"/>
        <v>14</v>
      </c>
      <c r="B16" s="10"/>
      <c r="C16" s="10"/>
      <c r="D16" s="52"/>
      <c r="E16" s="10"/>
      <c r="F16" s="10"/>
      <c r="G16" s="10"/>
      <c r="H16" s="52"/>
      <c r="I16" s="52"/>
      <c r="J16" s="52"/>
      <c r="K16" s="52"/>
      <c r="L16" s="52"/>
      <c r="M16" s="187">
        <f t="shared" si="0"/>
        <v>0</v>
      </c>
      <c r="N16" s="196"/>
      <c r="O16" s="196"/>
      <c r="P16" s="196"/>
      <c r="Q16" s="196"/>
      <c r="R16" s="196"/>
      <c r="S16" s="187">
        <f t="shared" si="1"/>
        <v>0</v>
      </c>
      <c r="T16" s="196"/>
      <c r="U16" s="196"/>
      <c r="V16" s="196"/>
      <c r="W16" s="196"/>
      <c r="X16" s="196"/>
      <c r="Y16" s="12"/>
      <c r="Z16" s="12"/>
      <c r="AA16" s="12"/>
      <c r="AB16" s="12"/>
      <c r="AC16" s="12"/>
      <c r="AD16" s="12"/>
      <c r="AE16" s="10"/>
      <c r="AF16" s="10"/>
      <c r="AG16" s="53"/>
      <c r="AH16" s="12"/>
      <c r="AI16" s="10"/>
      <c r="AQ16" s="194"/>
      <c r="AR16" s="194"/>
      <c r="AS16" s="195"/>
      <c r="AT16" s="194"/>
      <c r="AU16" s="194"/>
      <c r="BA16" s="193">
        <f>[1]الأحياء!A16</f>
        <v>0</v>
      </c>
    </row>
    <row r="17" spans="1:53" s="193" customFormat="1" ht="21">
      <c r="A17" s="184">
        <f t="shared" si="2"/>
        <v>15</v>
      </c>
      <c r="B17" s="10"/>
      <c r="C17" s="10"/>
      <c r="D17" s="10"/>
      <c r="E17" s="10"/>
      <c r="F17" s="10"/>
      <c r="G17" s="10"/>
      <c r="H17" s="52"/>
      <c r="I17" s="52"/>
      <c r="J17" s="52"/>
      <c r="K17" s="52"/>
      <c r="L17" s="52"/>
      <c r="M17" s="187">
        <f t="shared" si="0"/>
        <v>0</v>
      </c>
      <c r="N17" s="196"/>
      <c r="O17" s="196"/>
      <c r="P17" s="196"/>
      <c r="Q17" s="196"/>
      <c r="R17" s="196"/>
      <c r="S17" s="187">
        <f t="shared" si="1"/>
        <v>0</v>
      </c>
      <c r="T17" s="196"/>
      <c r="U17" s="196"/>
      <c r="V17" s="196"/>
      <c r="W17" s="196"/>
      <c r="X17" s="196"/>
      <c r="Y17" s="12"/>
      <c r="Z17" s="12"/>
      <c r="AA17" s="12"/>
      <c r="AB17" s="12"/>
      <c r="AC17" s="12"/>
      <c r="AD17" s="12"/>
      <c r="AE17" s="10"/>
      <c r="AF17" s="10"/>
      <c r="AG17" s="53"/>
      <c r="AH17" s="12"/>
      <c r="AI17" s="10"/>
      <c r="AQ17" s="194"/>
      <c r="AR17" s="194"/>
      <c r="AS17" s="194"/>
      <c r="BA17" s="193">
        <f>[1]الأحياء!A17</f>
        <v>0</v>
      </c>
    </row>
    <row r="18" spans="1:53" s="193" customFormat="1" ht="21">
      <c r="A18" s="184">
        <f t="shared" si="2"/>
        <v>16</v>
      </c>
      <c r="B18" s="10"/>
      <c r="C18" s="10"/>
      <c r="D18" s="10"/>
      <c r="E18" s="10"/>
      <c r="F18" s="10"/>
      <c r="G18" s="10"/>
      <c r="H18" s="52"/>
      <c r="I18" s="52"/>
      <c r="J18" s="52"/>
      <c r="K18" s="52"/>
      <c r="L18" s="52"/>
      <c r="M18" s="187">
        <f t="shared" si="0"/>
        <v>0</v>
      </c>
      <c r="N18" s="196"/>
      <c r="O18" s="196"/>
      <c r="P18" s="196"/>
      <c r="Q18" s="196"/>
      <c r="R18" s="196"/>
      <c r="S18" s="187">
        <f t="shared" si="1"/>
        <v>0</v>
      </c>
      <c r="T18" s="196"/>
      <c r="U18" s="196"/>
      <c r="V18" s="196"/>
      <c r="W18" s="196"/>
      <c r="X18" s="196"/>
      <c r="Y18" s="12"/>
      <c r="Z18" s="12"/>
      <c r="AA18" s="12"/>
      <c r="AB18" s="12"/>
      <c r="AC18" s="12"/>
      <c r="AD18" s="12"/>
      <c r="AE18" s="10"/>
      <c r="AF18" s="10"/>
      <c r="AG18" s="53"/>
      <c r="AH18" s="12"/>
      <c r="AI18" s="10"/>
      <c r="AQ18" s="194"/>
      <c r="AR18" s="194"/>
      <c r="AS18" s="194"/>
      <c r="BA18" s="193">
        <f>[1]الأحياء!A18</f>
        <v>0</v>
      </c>
    </row>
    <row r="19" spans="1:53" s="193" customFormat="1" ht="21">
      <c r="A19" s="184">
        <f t="shared" si="2"/>
        <v>17</v>
      </c>
      <c r="B19" s="10"/>
      <c r="C19" s="10"/>
      <c r="D19" s="10"/>
      <c r="E19" s="10"/>
      <c r="F19" s="10"/>
      <c r="G19" s="10"/>
      <c r="H19" s="52"/>
      <c r="I19" s="52"/>
      <c r="J19" s="52"/>
      <c r="K19" s="52"/>
      <c r="L19" s="52"/>
      <c r="M19" s="187">
        <f t="shared" si="0"/>
        <v>0</v>
      </c>
      <c r="N19" s="196"/>
      <c r="O19" s="196"/>
      <c r="P19" s="196"/>
      <c r="Q19" s="196"/>
      <c r="R19" s="196"/>
      <c r="S19" s="187">
        <f t="shared" si="1"/>
        <v>0</v>
      </c>
      <c r="T19" s="196"/>
      <c r="U19" s="196"/>
      <c r="V19" s="196"/>
      <c r="W19" s="196"/>
      <c r="X19" s="196"/>
      <c r="Y19" s="12"/>
      <c r="Z19" s="12"/>
      <c r="AA19" s="12"/>
      <c r="AB19" s="12"/>
      <c r="AC19" s="12"/>
      <c r="AD19" s="12"/>
      <c r="AE19" s="10"/>
      <c r="AF19" s="10"/>
      <c r="AG19" s="53"/>
      <c r="AH19" s="12"/>
      <c r="AI19" s="10"/>
      <c r="AQ19" s="194"/>
      <c r="AR19" s="194"/>
      <c r="AS19" s="194"/>
      <c r="BA19" s="193">
        <f>[1]الأحياء!A19</f>
        <v>0</v>
      </c>
    </row>
    <row r="20" spans="1:53" s="193" customFormat="1" ht="26.25">
      <c r="A20" s="184">
        <f t="shared" si="2"/>
        <v>18</v>
      </c>
      <c r="B20" s="199"/>
      <c r="C20" s="199"/>
      <c r="D20" s="199"/>
      <c r="E20" s="199"/>
      <c r="F20" s="199"/>
      <c r="G20" s="199"/>
      <c r="H20" s="200"/>
      <c r="I20" s="200"/>
      <c r="J20" s="200"/>
      <c r="K20" s="200"/>
      <c r="L20" s="200"/>
      <c r="M20" s="187">
        <f t="shared" si="0"/>
        <v>0</v>
      </c>
      <c r="N20" s="201"/>
      <c r="O20" s="201"/>
      <c r="P20" s="201"/>
      <c r="Q20" s="201"/>
      <c r="R20" s="201"/>
      <c r="S20" s="187">
        <f t="shared" si="1"/>
        <v>0</v>
      </c>
      <c r="T20" s="201"/>
      <c r="U20" s="201"/>
      <c r="V20" s="201"/>
      <c r="W20" s="201"/>
      <c r="X20" s="201"/>
      <c r="Y20" s="202"/>
      <c r="Z20" s="202"/>
      <c r="AA20" s="202"/>
      <c r="AB20" s="202"/>
      <c r="AC20" s="202"/>
      <c r="AD20" s="202"/>
      <c r="AE20" s="199"/>
      <c r="AF20" s="199"/>
      <c r="AG20" s="203"/>
      <c r="AH20" s="202"/>
      <c r="AI20" s="204"/>
      <c r="AQ20" s="194"/>
      <c r="AR20" s="194"/>
      <c r="AS20" s="194"/>
      <c r="BA20" s="193">
        <f>[1]الأحياء!A20</f>
        <v>0</v>
      </c>
    </row>
    <row r="21" spans="1:53" s="193" customFormat="1" ht="26.25">
      <c r="A21" s="184">
        <f t="shared" si="2"/>
        <v>19</v>
      </c>
      <c r="B21" s="199"/>
      <c r="C21" s="199"/>
      <c r="D21" s="199"/>
      <c r="E21" s="199"/>
      <c r="F21" s="199"/>
      <c r="G21" s="199"/>
      <c r="H21" s="200"/>
      <c r="I21" s="200"/>
      <c r="J21" s="200"/>
      <c r="K21" s="200"/>
      <c r="L21" s="200"/>
      <c r="M21" s="187">
        <f t="shared" si="0"/>
        <v>0</v>
      </c>
      <c r="N21" s="201"/>
      <c r="O21" s="201"/>
      <c r="P21" s="201"/>
      <c r="Q21" s="201"/>
      <c r="R21" s="201"/>
      <c r="S21" s="187">
        <f t="shared" si="1"/>
        <v>0</v>
      </c>
      <c r="T21" s="201"/>
      <c r="U21" s="201"/>
      <c r="V21" s="201"/>
      <c r="W21" s="201"/>
      <c r="X21" s="201"/>
      <c r="Y21" s="202"/>
      <c r="Z21" s="202"/>
      <c r="AA21" s="202"/>
      <c r="AB21" s="202"/>
      <c r="AC21" s="202"/>
      <c r="AD21" s="202"/>
      <c r="AE21" s="199"/>
      <c r="AF21" s="199"/>
      <c r="AG21" s="203"/>
      <c r="AH21" s="202"/>
      <c r="AI21" s="204"/>
      <c r="AQ21" s="194"/>
      <c r="AR21" s="194"/>
      <c r="AS21" s="194"/>
      <c r="BA21" s="193">
        <f>[1]الأحياء!A21</f>
        <v>0</v>
      </c>
    </row>
    <row r="22" spans="1:53" s="193" customFormat="1" ht="26.25">
      <c r="A22" s="184">
        <f t="shared" si="2"/>
        <v>20</v>
      </c>
      <c r="B22" s="199"/>
      <c r="C22" s="199"/>
      <c r="D22" s="199"/>
      <c r="E22" s="199"/>
      <c r="F22" s="199"/>
      <c r="G22" s="199"/>
      <c r="H22" s="200"/>
      <c r="I22" s="200"/>
      <c r="J22" s="200"/>
      <c r="K22" s="200"/>
      <c r="L22" s="200"/>
      <c r="M22" s="187">
        <f t="shared" si="0"/>
        <v>0</v>
      </c>
      <c r="N22" s="201"/>
      <c r="O22" s="201"/>
      <c r="P22" s="201"/>
      <c r="Q22" s="201"/>
      <c r="R22" s="201"/>
      <c r="S22" s="187">
        <f t="shared" si="1"/>
        <v>0</v>
      </c>
      <c r="T22" s="201"/>
      <c r="U22" s="201"/>
      <c r="V22" s="201"/>
      <c r="W22" s="201"/>
      <c r="X22" s="201"/>
      <c r="Y22" s="202"/>
      <c r="Z22" s="202"/>
      <c r="AA22" s="202"/>
      <c r="AB22" s="202"/>
      <c r="AC22" s="202"/>
      <c r="AD22" s="202"/>
      <c r="AE22" s="199"/>
      <c r="AF22" s="199"/>
      <c r="AG22" s="203"/>
      <c r="AH22" s="202"/>
      <c r="AI22" s="204"/>
      <c r="AQ22" s="194"/>
      <c r="AR22" s="194"/>
      <c r="AS22" s="194"/>
      <c r="BA22" s="193">
        <f>[1]الأحياء!A22</f>
        <v>0</v>
      </c>
    </row>
    <row r="23" spans="1:53">
      <c r="A23" s="184">
        <f t="shared" si="2"/>
        <v>21</v>
      </c>
      <c r="H23" s="52"/>
      <c r="I23" s="52"/>
      <c r="J23" s="52"/>
      <c r="K23" s="52"/>
      <c r="L23" s="52"/>
      <c r="M23" s="187">
        <f t="shared" si="0"/>
        <v>0</v>
      </c>
      <c r="S23" s="187">
        <f t="shared" si="1"/>
        <v>0</v>
      </c>
      <c r="AS23" s="182"/>
      <c r="AT23"/>
      <c r="AU23"/>
      <c r="BA23">
        <f>[1]الأحياء!A23</f>
        <v>0</v>
      </c>
    </row>
    <row r="24" spans="1:53">
      <c r="A24" s="184">
        <f t="shared" si="2"/>
        <v>22</v>
      </c>
      <c r="H24" s="52"/>
      <c r="I24" s="52"/>
      <c r="J24" s="52"/>
      <c r="K24" s="52"/>
      <c r="L24" s="52"/>
      <c r="M24" s="187">
        <f t="shared" si="0"/>
        <v>0</v>
      </c>
      <c r="S24" s="187">
        <f t="shared" si="1"/>
        <v>0</v>
      </c>
      <c r="AS24" s="182"/>
      <c r="AT24"/>
      <c r="AU24"/>
      <c r="BA24">
        <f>[1]الأحياء!A24</f>
        <v>0</v>
      </c>
    </row>
    <row r="25" spans="1:53">
      <c r="A25" s="184">
        <f t="shared" si="2"/>
        <v>23</v>
      </c>
      <c r="H25" s="52"/>
      <c r="I25" s="52"/>
      <c r="J25" s="52"/>
      <c r="K25" s="52"/>
      <c r="L25" s="52"/>
      <c r="M25" s="187">
        <f t="shared" si="0"/>
        <v>0</v>
      </c>
      <c r="S25" s="187">
        <f t="shared" si="1"/>
        <v>0</v>
      </c>
      <c r="AS25" s="182"/>
      <c r="AT25"/>
      <c r="AU25"/>
      <c r="BA25">
        <f>[1]الأحياء!A25</f>
        <v>0</v>
      </c>
    </row>
    <row r="26" spans="1:53">
      <c r="A26" s="184">
        <f t="shared" si="2"/>
        <v>24</v>
      </c>
      <c r="H26" s="52"/>
      <c r="I26" s="52"/>
      <c r="J26" s="52"/>
      <c r="K26" s="52"/>
      <c r="L26" s="52"/>
      <c r="M26" s="187">
        <f t="shared" si="0"/>
        <v>0</v>
      </c>
      <c r="S26" s="187">
        <f t="shared" si="1"/>
        <v>0</v>
      </c>
      <c r="AS26" s="182"/>
      <c r="AT26"/>
      <c r="AU26"/>
      <c r="BA26">
        <f>[1]الأحياء!A26</f>
        <v>0</v>
      </c>
    </row>
    <row r="27" spans="1:53">
      <c r="A27" s="184">
        <f t="shared" si="2"/>
        <v>25</v>
      </c>
      <c r="H27" s="52"/>
      <c r="I27" s="52"/>
      <c r="J27" s="52"/>
      <c r="K27" s="52"/>
      <c r="L27" s="52"/>
      <c r="M27" s="187">
        <f t="shared" si="0"/>
        <v>0</v>
      </c>
      <c r="S27" s="187">
        <f t="shared" si="1"/>
        <v>0</v>
      </c>
      <c r="AS27" s="182"/>
      <c r="AT27"/>
      <c r="AU27"/>
      <c r="BA27">
        <f>[1]الأحياء!A27</f>
        <v>0</v>
      </c>
    </row>
    <row r="28" spans="1:53">
      <c r="A28" s="184">
        <f t="shared" si="2"/>
        <v>26</v>
      </c>
      <c r="H28" s="52"/>
      <c r="I28" s="52"/>
      <c r="J28" s="52"/>
      <c r="K28" s="52"/>
      <c r="L28" s="52"/>
      <c r="M28" s="187">
        <f t="shared" si="0"/>
        <v>0</v>
      </c>
      <c r="S28" s="187">
        <f t="shared" si="1"/>
        <v>0</v>
      </c>
      <c r="AS28" s="182"/>
      <c r="AT28"/>
      <c r="AU28"/>
      <c r="BA28">
        <f>[1]الأحياء!A28</f>
        <v>0</v>
      </c>
    </row>
    <row r="29" spans="1:53">
      <c r="A29" s="184">
        <f t="shared" si="2"/>
        <v>27</v>
      </c>
      <c r="H29" s="52"/>
      <c r="I29" s="52"/>
      <c r="J29" s="52"/>
      <c r="K29" s="52"/>
      <c r="L29" s="52"/>
      <c r="M29" s="187">
        <f t="shared" si="0"/>
        <v>0</v>
      </c>
      <c r="S29" s="187">
        <f t="shared" si="1"/>
        <v>0</v>
      </c>
      <c r="AS29" s="182"/>
      <c r="AT29"/>
      <c r="AU29"/>
      <c r="BA29">
        <f>[1]الأحياء!A29</f>
        <v>0</v>
      </c>
    </row>
    <row r="30" spans="1:53">
      <c r="A30" s="184">
        <f t="shared" si="2"/>
        <v>28</v>
      </c>
      <c r="H30" s="52"/>
      <c r="I30" s="52"/>
      <c r="J30" s="52"/>
      <c r="K30" s="52"/>
      <c r="L30" s="52"/>
      <c r="M30" s="187">
        <f t="shared" si="0"/>
        <v>0</v>
      </c>
      <c r="S30" s="187">
        <f t="shared" si="1"/>
        <v>0</v>
      </c>
      <c r="AS30" s="182"/>
      <c r="AT30"/>
      <c r="AU30"/>
      <c r="BA30">
        <f>[1]الأحياء!A30</f>
        <v>0</v>
      </c>
    </row>
    <row r="31" spans="1:53">
      <c r="A31" s="184">
        <f t="shared" si="2"/>
        <v>29</v>
      </c>
      <c r="H31" s="52"/>
      <c r="I31" s="52"/>
      <c r="J31" s="52"/>
      <c r="K31" s="52"/>
      <c r="L31" s="52"/>
      <c r="M31" s="187">
        <f t="shared" si="0"/>
        <v>0</v>
      </c>
      <c r="S31" s="187">
        <f t="shared" si="1"/>
        <v>0</v>
      </c>
      <c r="AS31" s="182"/>
      <c r="AT31"/>
      <c r="AU31"/>
      <c r="BA31">
        <f>[1]الأحياء!A31</f>
        <v>0</v>
      </c>
    </row>
    <row r="32" spans="1:53">
      <c r="A32" s="184">
        <f t="shared" si="2"/>
        <v>30</v>
      </c>
      <c r="H32" s="52"/>
      <c r="I32" s="52"/>
      <c r="J32" s="52"/>
      <c r="K32" s="52"/>
      <c r="L32" s="52"/>
      <c r="M32" s="187">
        <f t="shared" si="0"/>
        <v>0</v>
      </c>
      <c r="S32" s="187">
        <f t="shared" si="1"/>
        <v>0</v>
      </c>
      <c r="AS32" s="182"/>
      <c r="AT32"/>
      <c r="AU32"/>
      <c r="BA32">
        <f>[1]الأحياء!A32</f>
        <v>0</v>
      </c>
    </row>
    <row r="33" spans="1:53">
      <c r="A33" s="184">
        <f t="shared" si="2"/>
        <v>31</v>
      </c>
      <c r="H33" s="52"/>
      <c r="I33" s="52"/>
      <c r="J33" s="52"/>
      <c r="K33" s="52"/>
      <c r="L33" s="52"/>
      <c r="M33" s="187">
        <f t="shared" si="0"/>
        <v>0</v>
      </c>
      <c r="S33" s="187">
        <f t="shared" si="1"/>
        <v>0</v>
      </c>
      <c r="AS33" s="182"/>
      <c r="AT33"/>
      <c r="AU33"/>
      <c r="BA33">
        <f>[1]الأحياء!A33</f>
        <v>0</v>
      </c>
    </row>
    <row r="34" spans="1:53">
      <c r="A34" s="184">
        <f t="shared" si="2"/>
        <v>32</v>
      </c>
      <c r="H34" s="52"/>
      <c r="I34" s="52"/>
      <c r="J34" s="52"/>
      <c r="K34" s="52"/>
      <c r="L34" s="52"/>
      <c r="M34" s="187">
        <f t="shared" si="0"/>
        <v>0</v>
      </c>
      <c r="S34" s="187">
        <f t="shared" si="1"/>
        <v>0</v>
      </c>
      <c r="AS34" s="182"/>
      <c r="AT34"/>
      <c r="AU34"/>
      <c r="BA34">
        <f>[1]الأحياء!A34</f>
        <v>0</v>
      </c>
    </row>
    <row r="35" spans="1:53">
      <c r="A35" s="184">
        <f t="shared" si="2"/>
        <v>33</v>
      </c>
      <c r="H35" s="52"/>
      <c r="I35" s="52"/>
      <c r="J35" s="52"/>
      <c r="K35" s="52"/>
      <c r="L35" s="52"/>
      <c r="M35" s="187">
        <f t="shared" si="0"/>
        <v>0</v>
      </c>
      <c r="S35" s="187">
        <f t="shared" si="1"/>
        <v>0</v>
      </c>
      <c r="AS35" s="182"/>
      <c r="AT35"/>
      <c r="AU35"/>
      <c r="BA35">
        <f>[1]الأحياء!A35</f>
        <v>0</v>
      </c>
    </row>
    <row r="36" spans="1:53">
      <c r="A36" s="184">
        <f t="shared" si="2"/>
        <v>34</v>
      </c>
      <c r="H36" s="52"/>
      <c r="I36" s="52"/>
      <c r="J36" s="52"/>
      <c r="K36" s="52"/>
      <c r="L36" s="52"/>
      <c r="M36" s="187">
        <f t="shared" si="0"/>
        <v>0</v>
      </c>
      <c r="S36" s="187">
        <f t="shared" si="1"/>
        <v>0</v>
      </c>
      <c r="AS36" s="182"/>
      <c r="AT36"/>
      <c r="AU36"/>
      <c r="BA36">
        <f>[1]الأحياء!A36</f>
        <v>0</v>
      </c>
    </row>
    <row r="37" spans="1:53">
      <c r="A37" s="184">
        <f t="shared" si="2"/>
        <v>35</v>
      </c>
      <c r="H37" s="52"/>
      <c r="I37" s="52"/>
      <c r="J37" s="52"/>
      <c r="K37" s="52"/>
      <c r="L37" s="52"/>
      <c r="M37" s="187">
        <f t="shared" si="0"/>
        <v>0</v>
      </c>
      <c r="S37" s="187">
        <f t="shared" si="1"/>
        <v>0</v>
      </c>
      <c r="AS37" s="182"/>
      <c r="AT37"/>
      <c r="AU37"/>
      <c r="BA37">
        <f>[1]الأحياء!A37</f>
        <v>0</v>
      </c>
    </row>
    <row r="38" spans="1:53">
      <c r="A38" s="184">
        <f t="shared" si="2"/>
        <v>36</v>
      </c>
      <c r="H38" s="52"/>
      <c r="I38" s="52"/>
      <c r="J38" s="52"/>
      <c r="K38" s="52"/>
      <c r="L38" s="52"/>
      <c r="M38" s="187">
        <f t="shared" si="0"/>
        <v>0</v>
      </c>
      <c r="S38" s="187">
        <f t="shared" si="1"/>
        <v>0</v>
      </c>
      <c r="AS38" s="182"/>
      <c r="AT38"/>
      <c r="AU38"/>
      <c r="BA38">
        <f>[1]الأحياء!A38</f>
        <v>0</v>
      </c>
    </row>
    <row r="39" spans="1:53">
      <c r="A39" s="184">
        <f t="shared" si="2"/>
        <v>37</v>
      </c>
      <c r="H39" s="52"/>
      <c r="I39" s="52"/>
      <c r="J39" s="52"/>
      <c r="K39" s="52"/>
      <c r="L39" s="52"/>
      <c r="M39" s="187">
        <f t="shared" si="0"/>
        <v>0</v>
      </c>
      <c r="S39" s="187">
        <f t="shared" si="1"/>
        <v>0</v>
      </c>
      <c r="AS39" s="182"/>
      <c r="AT39"/>
      <c r="AU39"/>
      <c r="BA39">
        <f>[1]الأحياء!A39</f>
        <v>0</v>
      </c>
    </row>
    <row r="40" spans="1:53">
      <c r="A40" s="184">
        <f t="shared" si="2"/>
        <v>38</v>
      </c>
      <c r="H40" s="52"/>
      <c r="I40" s="52"/>
      <c r="J40" s="52"/>
      <c r="K40" s="52"/>
      <c r="L40" s="52"/>
      <c r="M40" s="187">
        <f t="shared" si="0"/>
        <v>0</v>
      </c>
      <c r="S40" s="187">
        <f t="shared" si="1"/>
        <v>0</v>
      </c>
      <c r="AS40" s="182"/>
      <c r="AT40"/>
      <c r="AU40"/>
      <c r="BA40">
        <f>[1]الأحياء!A40</f>
        <v>0</v>
      </c>
    </row>
    <row r="41" spans="1:53">
      <c r="A41" s="184">
        <f t="shared" si="2"/>
        <v>39</v>
      </c>
      <c r="H41" s="52"/>
      <c r="I41" s="52"/>
      <c r="J41" s="52"/>
      <c r="K41" s="52"/>
      <c r="L41" s="52"/>
      <c r="M41" s="187">
        <f t="shared" si="0"/>
        <v>0</v>
      </c>
      <c r="S41" s="187">
        <f t="shared" si="1"/>
        <v>0</v>
      </c>
      <c r="AS41" s="182"/>
      <c r="AT41"/>
      <c r="AU41"/>
      <c r="BA41">
        <f>[1]الأحياء!A41</f>
        <v>0</v>
      </c>
    </row>
    <row r="42" spans="1:53">
      <c r="A42" s="184">
        <f t="shared" si="2"/>
        <v>40</v>
      </c>
      <c r="H42" s="52"/>
      <c r="I42" s="52"/>
      <c r="J42" s="52"/>
      <c r="K42" s="52"/>
      <c r="L42" s="52"/>
      <c r="M42" s="187">
        <f t="shared" si="0"/>
        <v>0</v>
      </c>
      <c r="S42" s="187">
        <f t="shared" si="1"/>
        <v>0</v>
      </c>
      <c r="AT42"/>
      <c r="AU42"/>
      <c r="BA42">
        <f>[1]الأحياء!A42</f>
        <v>0</v>
      </c>
    </row>
    <row r="43" spans="1:53">
      <c r="A43" s="184">
        <f t="shared" si="2"/>
        <v>41</v>
      </c>
      <c r="H43" s="52"/>
      <c r="I43" s="52"/>
      <c r="J43" s="52"/>
      <c r="K43" s="52"/>
      <c r="L43" s="52"/>
      <c r="M43" s="187">
        <f t="shared" si="0"/>
        <v>0</v>
      </c>
      <c r="S43" s="187">
        <f t="shared" si="1"/>
        <v>0</v>
      </c>
      <c r="AT43"/>
      <c r="AU43"/>
      <c r="BA43">
        <f>[1]الأحياء!A43</f>
        <v>0</v>
      </c>
    </row>
    <row r="44" spans="1:53">
      <c r="A44" s="184">
        <f t="shared" si="2"/>
        <v>42</v>
      </c>
      <c r="H44" s="52"/>
      <c r="I44" s="52"/>
      <c r="J44" s="52"/>
      <c r="K44" s="52"/>
      <c r="L44" s="52"/>
      <c r="M44" s="187">
        <f t="shared" si="0"/>
        <v>0</v>
      </c>
      <c r="S44" s="187">
        <f t="shared" si="1"/>
        <v>0</v>
      </c>
      <c r="AT44"/>
      <c r="AU44"/>
      <c r="BA44">
        <f>[1]الأحياء!A44</f>
        <v>0</v>
      </c>
    </row>
    <row r="45" spans="1:53">
      <c r="A45" s="184">
        <f t="shared" si="2"/>
        <v>43</v>
      </c>
      <c r="H45" s="52"/>
      <c r="I45" s="52"/>
      <c r="J45" s="52"/>
      <c r="K45" s="52"/>
      <c r="L45" s="52"/>
      <c r="M45" s="187">
        <f t="shared" si="0"/>
        <v>0</v>
      </c>
      <c r="S45" s="187">
        <f t="shared" si="1"/>
        <v>0</v>
      </c>
      <c r="AT45"/>
      <c r="AU45"/>
      <c r="BA45">
        <f>[1]الأحياء!A45</f>
        <v>0</v>
      </c>
    </row>
    <row r="46" spans="1:53">
      <c r="A46" s="184">
        <f t="shared" si="2"/>
        <v>44</v>
      </c>
      <c r="H46" s="52"/>
      <c r="I46" s="52"/>
      <c r="J46" s="52"/>
      <c r="K46" s="52"/>
      <c r="L46" s="52"/>
      <c r="M46" s="187">
        <f t="shared" si="0"/>
        <v>0</v>
      </c>
      <c r="S46" s="187">
        <f t="shared" si="1"/>
        <v>0</v>
      </c>
      <c r="AT46"/>
      <c r="AU46"/>
      <c r="BA46">
        <f>[1]الأحياء!A46</f>
        <v>0</v>
      </c>
    </row>
    <row r="47" spans="1:53">
      <c r="A47" s="184">
        <f t="shared" si="2"/>
        <v>45</v>
      </c>
      <c r="H47" s="52"/>
      <c r="I47" s="52"/>
      <c r="J47" s="52"/>
      <c r="K47" s="52"/>
      <c r="L47" s="52"/>
      <c r="M47" s="187">
        <f t="shared" si="0"/>
        <v>0</v>
      </c>
      <c r="S47" s="187">
        <f t="shared" si="1"/>
        <v>0</v>
      </c>
      <c r="AT47"/>
      <c r="AU47"/>
      <c r="BA47">
        <f>[1]الأحياء!A47</f>
        <v>0</v>
      </c>
    </row>
    <row r="48" spans="1:53">
      <c r="A48" s="184">
        <f t="shared" si="2"/>
        <v>46</v>
      </c>
      <c r="H48" s="52"/>
      <c r="I48" s="52"/>
      <c r="J48" s="52"/>
      <c r="K48" s="52"/>
      <c r="L48" s="52"/>
      <c r="M48" s="187">
        <f t="shared" si="0"/>
        <v>0</v>
      </c>
      <c r="S48" s="187">
        <f t="shared" si="1"/>
        <v>0</v>
      </c>
      <c r="AT48"/>
      <c r="AU48"/>
      <c r="BA48">
        <f>[1]الأحياء!A48</f>
        <v>0</v>
      </c>
    </row>
    <row r="49" spans="1:53">
      <c r="A49" s="184">
        <f t="shared" si="2"/>
        <v>47</v>
      </c>
      <c r="H49" s="52"/>
      <c r="I49" s="52"/>
      <c r="J49" s="52"/>
      <c r="K49" s="52"/>
      <c r="L49" s="52"/>
      <c r="M49" s="187">
        <f t="shared" si="0"/>
        <v>0</v>
      </c>
      <c r="S49" s="187">
        <f t="shared" si="1"/>
        <v>0</v>
      </c>
      <c r="AT49"/>
      <c r="AU49"/>
      <c r="BA49">
        <f>[1]الأحياء!A49</f>
        <v>0</v>
      </c>
    </row>
    <row r="50" spans="1:53">
      <c r="A50" s="184">
        <f t="shared" si="2"/>
        <v>48</v>
      </c>
      <c r="H50" s="52"/>
      <c r="I50" s="52"/>
      <c r="J50" s="52"/>
      <c r="K50" s="52"/>
      <c r="L50" s="52"/>
      <c r="M50" s="187">
        <f t="shared" si="0"/>
        <v>0</v>
      </c>
      <c r="S50" s="187">
        <f t="shared" si="1"/>
        <v>0</v>
      </c>
      <c r="AT50"/>
      <c r="AU50"/>
      <c r="BA50">
        <f>[1]الأحياء!A50</f>
        <v>0</v>
      </c>
    </row>
    <row r="51" spans="1:53">
      <c r="A51" s="184">
        <f t="shared" si="2"/>
        <v>49</v>
      </c>
      <c r="H51" s="52"/>
      <c r="I51" s="52"/>
      <c r="J51" s="52"/>
      <c r="K51" s="52"/>
      <c r="L51" s="52"/>
      <c r="M51" s="187">
        <f t="shared" si="0"/>
        <v>0</v>
      </c>
      <c r="S51" s="187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184">
        <f t="shared" si="2"/>
        <v>50</v>
      </c>
      <c r="H52" s="52"/>
      <c r="I52" s="52"/>
      <c r="J52" s="52"/>
      <c r="K52" s="52"/>
      <c r="L52" s="52"/>
      <c r="M52" s="187">
        <f t="shared" si="0"/>
        <v>0</v>
      </c>
      <c r="S52" s="187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184">
        <f t="shared" si="2"/>
        <v>51</v>
      </c>
      <c r="H53" s="52"/>
      <c r="I53" s="52"/>
      <c r="J53" s="52"/>
      <c r="K53" s="52"/>
      <c r="L53" s="52"/>
      <c r="M53" s="187">
        <f t="shared" si="0"/>
        <v>0</v>
      </c>
      <c r="S53" s="187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184">
        <f t="shared" si="2"/>
        <v>52</v>
      </c>
      <c r="H54" s="52"/>
      <c r="I54" s="52"/>
      <c r="J54" s="52"/>
      <c r="K54" s="52"/>
      <c r="L54" s="52"/>
      <c r="M54" s="187">
        <f t="shared" si="0"/>
        <v>0</v>
      </c>
      <c r="S54" s="187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184">
        <f t="shared" si="2"/>
        <v>53</v>
      </c>
      <c r="H55" s="52"/>
      <c r="I55" s="52"/>
      <c r="J55" s="52"/>
      <c r="K55" s="52"/>
      <c r="L55" s="52"/>
      <c r="M55" s="187">
        <f t="shared" si="0"/>
        <v>0</v>
      </c>
      <c r="S55" s="187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184">
        <f t="shared" si="2"/>
        <v>54</v>
      </c>
      <c r="H56" s="52"/>
      <c r="I56" s="52"/>
      <c r="J56" s="52"/>
      <c r="K56" s="52"/>
      <c r="L56" s="52"/>
      <c r="M56" s="187">
        <f t="shared" si="0"/>
        <v>0</v>
      </c>
      <c r="S56" s="187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184">
        <f t="shared" si="2"/>
        <v>55</v>
      </c>
      <c r="H57" s="52"/>
      <c r="I57" s="52"/>
      <c r="J57" s="52"/>
      <c r="K57" s="52"/>
      <c r="L57" s="52"/>
      <c r="M57" s="187">
        <f t="shared" si="0"/>
        <v>0</v>
      </c>
      <c r="S57" s="187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184">
        <f t="shared" si="2"/>
        <v>56</v>
      </c>
      <c r="H58" s="52"/>
      <c r="I58" s="52"/>
      <c r="J58" s="52"/>
      <c r="K58" s="52"/>
      <c r="L58" s="52"/>
      <c r="M58" s="187">
        <f t="shared" si="0"/>
        <v>0</v>
      </c>
      <c r="S58" s="187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184">
        <f t="shared" si="2"/>
        <v>57</v>
      </c>
      <c r="H59" s="52"/>
      <c r="I59" s="52"/>
      <c r="J59" s="52"/>
      <c r="K59" s="52"/>
      <c r="L59" s="52"/>
      <c r="M59" s="187">
        <f t="shared" si="0"/>
        <v>0</v>
      </c>
      <c r="S59" s="187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184">
        <f t="shared" si="2"/>
        <v>58</v>
      </c>
      <c r="H60" s="52"/>
      <c r="I60" s="52"/>
      <c r="J60" s="52"/>
      <c r="K60" s="52"/>
      <c r="L60" s="52"/>
      <c r="M60" s="187">
        <f t="shared" si="0"/>
        <v>0</v>
      </c>
      <c r="S60" s="187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184">
        <f t="shared" si="2"/>
        <v>59</v>
      </c>
      <c r="H61" s="52"/>
      <c r="I61" s="52"/>
      <c r="J61" s="52"/>
      <c r="K61" s="52"/>
      <c r="L61" s="52"/>
      <c r="M61" s="187">
        <f t="shared" si="0"/>
        <v>0</v>
      </c>
      <c r="S61" s="187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184">
        <f t="shared" si="2"/>
        <v>60</v>
      </c>
      <c r="H62" s="52"/>
      <c r="I62" s="52"/>
      <c r="J62" s="52"/>
      <c r="K62" s="52"/>
      <c r="L62" s="52"/>
      <c r="M62" s="187">
        <f t="shared" si="0"/>
        <v>0</v>
      </c>
      <c r="S62" s="187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184">
        <f t="shared" si="2"/>
        <v>61</v>
      </c>
      <c r="H63" s="52"/>
      <c r="I63" s="52"/>
      <c r="J63" s="52"/>
      <c r="K63" s="52"/>
      <c r="L63" s="52"/>
      <c r="M63" s="187">
        <f t="shared" si="0"/>
        <v>0</v>
      </c>
      <c r="S63" s="187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184">
        <f t="shared" si="2"/>
        <v>62</v>
      </c>
      <c r="H64" s="52"/>
      <c r="I64" s="52"/>
      <c r="J64" s="52"/>
      <c r="K64" s="52"/>
      <c r="L64" s="52"/>
      <c r="M64" s="187">
        <f t="shared" si="0"/>
        <v>0</v>
      </c>
      <c r="S64" s="187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184">
        <f t="shared" si="2"/>
        <v>63</v>
      </c>
      <c r="H65" s="52"/>
      <c r="I65" s="52"/>
      <c r="J65" s="52"/>
      <c r="K65" s="52"/>
      <c r="L65" s="52"/>
      <c r="M65" s="187">
        <f t="shared" si="0"/>
        <v>0</v>
      </c>
      <c r="S65" s="187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184">
        <f t="shared" si="2"/>
        <v>64</v>
      </c>
      <c r="H66" s="52"/>
      <c r="I66" s="52"/>
      <c r="J66" s="52"/>
      <c r="K66" s="52"/>
      <c r="L66" s="52"/>
      <c r="M66" s="187">
        <f t="shared" si="0"/>
        <v>0</v>
      </c>
      <c r="S66" s="187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184">
        <f t="shared" si="2"/>
        <v>65</v>
      </c>
      <c r="H67" s="52"/>
      <c r="I67" s="52"/>
      <c r="J67" s="52"/>
      <c r="K67" s="52"/>
      <c r="L67" s="52"/>
      <c r="M67" s="187">
        <f t="shared" ref="M67:M130" si="3">N67+O67+P67+Q67+R67</f>
        <v>0</v>
      </c>
      <c r="S67" s="187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184">
        <f t="shared" si="2"/>
        <v>66</v>
      </c>
      <c r="H68" s="52"/>
      <c r="I68" s="52"/>
      <c r="J68" s="52"/>
      <c r="K68" s="52"/>
      <c r="L68" s="52"/>
      <c r="M68" s="187">
        <f t="shared" si="3"/>
        <v>0</v>
      </c>
      <c r="S68" s="187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184">
        <f t="shared" ref="A69:A132" si="5">A68+1</f>
        <v>67</v>
      </c>
      <c r="H69" s="52"/>
      <c r="I69" s="52"/>
      <c r="J69" s="52"/>
      <c r="K69" s="52"/>
      <c r="L69" s="52"/>
      <c r="M69" s="187">
        <f t="shared" si="3"/>
        <v>0</v>
      </c>
      <c r="S69" s="187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184">
        <f t="shared" si="5"/>
        <v>68</v>
      </c>
      <c r="H70" s="52"/>
      <c r="I70" s="52"/>
      <c r="J70" s="52"/>
      <c r="K70" s="52"/>
      <c r="L70" s="52"/>
      <c r="M70" s="187">
        <f t="shared" si="3"/>
        <v>0</v>
      </c>
      <c r="S70" s="187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184">
        <f t="shared" si="5"/>
        <v>69</v>
      </c>
      <c r="H71" s="52"/>
      <c r="I71" s="52"/>
      <c r="J71" s="52"/>
      <c r="K71" s="52"/>
      <c r="L71" s="52"/>
      <c r="M71" s="187">
        <f t="shared" si="3"/>
        <v>0</v>
      </c>
      <c r="S71" s="187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184">
        <f t="shared" si="5"/>
        <v>70</v>
      </c>
      <c r="H72" s="52"/>
      <c r="I72" s="52"/>
      <c r="J72" s="52"/>
      <c r="K72" s="52"/>
      <c r="L72" s="52"/>
      <c r="M72" s="187">
        <f t="shared" si="3"/>
        <v>0</v>
      </c>
      <c r="S72" s="187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184">
        <f t="shared" si="5"/>
        <v>71</v>
      </c>
      <c r="H73" s="52"/>
      <c r="I73" s="52"/>
      <c r="J73" s="52"/>
      <c r="K73" s="52"/>
      <c r="L73" s="52"/>
      <c r="M73" s="187">
        <f t="shared" si="3"/>
        <v>0</v>
      </c>
      <c r="S73" s="187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184">
        <f t="shared" si="5"/>
        <v>72</v>
      </c>
      <c r="H74" s="52"/>
      <c r="I74" s="52"/>
      <c r="J74" s="52"/>
      <c r="K74" s="52"/>
      <c r="L74" s="52"/>
      <c r="M74" s="187">
        <f t="shared" si="3"/>
        <v>0</v>
      </c>
      <c r="S74" s="187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184">
        <f t="shared" si="5"/>
        <v>73</v>
      </c>
      <c r="H75" s="52"/>
      <c r="I75" s="52"/>
      <c r="J75" s="52"/>
      <c r="K75" s="52"/>
      <c r="L75" s="52"/>
      <c r="M75" s="187">
        <f t="shared" si="3"/>
        <v>0</v>
      </c>
      <c r="S75" s="187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184">
        <f t="shared" si="5"/>
        <v>74</v>
      </c>
      <c r="H76" s="52"/>
      <c r="I76" s="52"/>
      <c r="J76" s="52"/>
      <c r="K76" s="52"/>
      <c r="L76" s="52"/>
      <c r="M76" s="187">
        <f t="shared" si="3"/>
        <v>0</v>
      </c>
      <c r="S76" s="187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184">
        <f t="shared" si="5"/>
        <v>75</v>
      </c>
      <c r="H77" s="52"/>
      <c r="I77" s="52"/>
      <c r="J77" s="52"/>
      <c r="K77" s="52"/>
      <c r="L77" s="52"/>
      <c r="M77" s="187">
        <f t="shared" si="3"/>
        <v>0</v>
      </c>
      <c r="S77" s="187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184">
        <f t="shared" si="5"/>
        <v>76</v>
      </c>
      <c r="H78" s="52"/>
      <c r="I78" s="52"/>
      <c r="J78" s="52"/>
      <c r="K78" s="52"/>
      <c r="L78" s="52"/>
      <c r="M78" s="187">
        <f t="shared" si="3"/>
        <v>0</v>
      </c>
      <c r="S78" s="187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184">
        <f t="shared" si="5"/>
        <v>77</v>
      </c>
      <c r="H79" s="52"/>
      <c r="I79" s="52"/>
      <c r="J79" s="52"/>
      <c r="K79" s="52"/>
      <c r="L79" s="52"/>
      <c r="M79" s="187">
        <f t="shared" si="3"/>
        <v>0</v>
      </c>
      <c r="S79" s="187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184">
        <f t="shared" si="5"/>
        <v>78</v>
      </c>
      <c r="H80" s="52"/>
      <c r="I80" s="52"/>
      <c r="J80" s="52"/>
      <c r="K80" s="52"/>
      <c r="L80" s="52"/>
      <c r="M80" s="187">
        <f t="shared" si="3"/>
        <v>0</v>
      </c>
      <c r="S80" s="187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184">
        <f t="shared" si="5"/>
        <v>79</v>
      </c>
      <c r="H81" s="52"/>
      <c r="I81" s="52"/>
      <c r="J81" s="52"/>
      <c r="K81" s="52"/>
      <c r="L81" s="52"/>
      <c r="M81" s="187">
        <f t="shared" si="3"/>
        <v>0</v>
      </c>
      <c r="S81" s="187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184">
        <f t="shared" si="5"/>
        <v>80</v>
      </c>
      <c r="H82" s="52"/>
      <c r="I82" s="52"/>
      <c r="J82" s="52"/>
      <c r="K82" s="52"/>
      <c r="L82" s="52"/>
      <c r="M82" s="187">
        <f t="shared" si="3"/>
        <v>0</v>
      </c>
      <c r="S82" s="187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184">
        <f t="shared" si="5"/>
        <v>81</v>
      </c>
      <c r="H83" s="52"/>
      <c r="I83" s="52"/>
      <c r="J83" s="52"/>
      <c r="K83" s="52"/>
      <c r="L83" s="52"/>
      <c r="M83" s="187">
        <f t="shared" si="3"/>
        <v>0</v>
      </c>
      <c r="S83" s="187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184">
        <f t="shared" si="5"/>
        <v>82</v>
      </c>
      <c r="H84" s="52"/>
      <c r="I84" s="52"/>
      <c r="J84" s="52"/>
      <c r="K84" s="52"/>
      <c r="L84" s="52"/>
      <c r="M84" s="187">
        <f t="shared" si="3"/>
        <v>0</v>
      </c>
      <c r="S84" s="187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184">
        <f t="shared" si="5"/>
        <v>83</v>
      </c>
      <c r="H85" s="52"/>
      <c r="I85" s="52"/>
      <c r="J85" s="52"/>
      <c r="K85" s="52"/>
      <c r="L85" s="52"/>
      <c r="M85" s="187">
        <f t="shared" si="3"/>
        <v>0</v>
      </c>
      <c r="S85" s="187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184">
        <f t="shared" si="5"/>
        <v>84</v>
      </c>
      <c r="H86" s="52"/>
      <c r="I86" s="52"/>
      <c r="J86" s="52"/>
      <c r="K86" s="52"/>
      <c r="L86" s="52"/>
      <c r="M86" s="187">
        <f t="shared" si="3"/>
        <v>0</v>
      </c>
      <c r="S86" s="187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184">
        <f t="shared" si="5"/>
        <v>85</v>
      </c>
      <c r="H87" s="52"/>
      <c r="I87" s="52"/>
      <c r="J87" s="52"/>
      <c r="K87" s="52"/>
      <c r="L87" s="52"/>
      <c r="M87" s="187">
        <f t="shared" si="3"/>
        <v>0</v>
      </c>
      <c r="S87" s="187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184">
        <f t="shared" si="5"/>
        <v>86</v>
      </c>
      <c r="H88" s="52"/>
      <c r="I88" s="52"/>
      <c r="J88" s="52"/>
      <c r="K88" s="52"/>
      <c r="L88" s="52"/>
      <c r="M88" s="187">
        <f t="shared" si="3"/>
        <v>0</v>
      </c>
      <c r="S88" s="187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184">
        <f t="shared" si="5"/>
        <v>87</v>
      </c>
      <c r="H89" s="52"/>
      <c r="I89" s="52"/>
      <c r="J89" s="52"/>
      <c r="K89" s="52"/>
      <c r="L89" s="52"/>
      <c r="M89" s="187">
        <f t="shared" si="3"/>
        <v>0</v>
      </c>
      <c r="S89" s="187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184">
        <f t="shared" si="5"/>
        <v>88</v>
      </c>
      <c r="H90" s="52"/>
      <c r="I90" s="52"/>
      <c r="J90" s="52"/>
      <c r="K90" s="52"/>
      <c r="L90" s="52"/>
      <c r="M90" s="187">
        <f t="shared" si="3"/>
        <v>0</v>
      </c>
      <c r="S90" s="187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184">
        <f t="shared" si="5"/>
        <v>89</v>
      </c>
      <c r="H91" s="52"/>
      <c r="I91" s="52"/>
      <c r="J91" s="52"/>
      <c r="K91" s="52"/>
      <c r="L91" s="52"/>
      <c r="M91" s="187">
        <f t="shared" si="3"/>
        <v>0</v>
      </c>
      <c r="S91" s="187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184">
        <f t="shared" si="5"/>
        <v>90</v>
      </c>
      <c r="H92" s="52"/>
      <c r="I92" s="52"/>
      <c r="J92" s="52"/>
      <c r="K92" s="52"/>
      <c r="L92" s="52"/>
      <c r="M92" s="187">
        <f t="shared" si="3"/>
        <v>0</v>
      </c>
      <c r="S92" s="187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184">
        <f t="shared" si="5"/>
        <v>91</v>
      </c>
      <c r="H93" s="52"/>
      <c r="I93" s="52"/>
      <c r="J93" s="52"/>
      <c r="K93" s="52"/>
      <c r="L93" s="52"/>
      <c r="M93" s="187">
        <f t="shared" si="3"/>
        <v>0</v>
      </c>
      <c r="S93" s="187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184">
        <f t="shared" si="5"/>
        <v>92</v>
      </c>
      <c r="H94" s="52"/>
      <c r="I94" s="52"/>
      <c r="J94" s="52"/>
      <c r="K94" s="52"/>
      <c r="L94" s="52"/>
      <c r="M94" s="187">
        <f t="shared" si="3"/>
        <v>0</v>
      </c>
      <c r="S94" s="187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184">
        <f t="shared" si="5"/>
        <v>93</v>
      </c>
      <c r="H95" s="52"/>
      <c r="I95" s="52"/>
      <c r="J95" s="52"/>
      <c r="K95" s="52"/>
      <c r="L95" s="52"/>
      <c r="M95" s="187">
        <f t="shared" si="3"/>
        <v>0</v>
      </c>
      <c r="S95" s="187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184">
        <f t="shared" si="5"/>
        <v>94</v>
      </c>
      <c r="H96" s="52"/>
      <c r="I96" s="52"/>
      <c r="J96" s="52"/>
      <c r="K96" s="52"/>
      <c r="L96" s="52"/>
      <c r="M96" s="187">
        <f t="shared" si="3"/>
        <v>0</v>
      </c>
      <c r="S96" s="187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184">
        <f t="shared" si="5"/>
        <v>95</v>
      </c>
      <c r="H97" s="52"/>
      <c r="I97" s="52"/>
      <c r="J97" s="52"/>
      <c r="K97" s="52"/>
      <c r="L97" s="52"/>
      <c r="M97" s="187">
        <f t="shared" si="3"/>
        <v>0</v>
      </c>
      <c r="S97" s="187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184">
        <f t="shared" si="5"/>
        <v>96</v>
      </c>
      <c r="H98" s="52"/>
      <c r="I98" s="52"/>
      <c r="J98" s="52"/>
      <c r="K98" s="52"/>
      <c r="L98" s="52"/>
      <c r="M98" s="187">
        <f t="shared" si="3"/>
        <v>0</v>
      </c>
      <c r="S98" s="187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184">
        <f t="shared" si="5"/>
        <v>97</v>
      </c>
      <c r="H99" s="52"/>
      <c r="I99" s="52"/>
      <c r="J99" s="52"/>
      <c r="K99" s="52"/>
      <c r="L99" s="52"/>
      <c r="M99" s="187">
        <f t="shared" si="3"/>
        <v>0</v>
      </c>
      <c r="S99" s="187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184">
        <f t="shared" si="5"/>
        <v>98</v>
      </c>
      <c r="H100" s="52"/>
      <c r="I100" s="52"/>
      <c r="J100" s="52"/>
      <c r="K100" s="52"/>
      <c r="L100" s="52"/>
      <c r="M100" s="187">
        <f t="shared" si="3"/>
        <v>0</v>
      </c>
      <c r="S100" s="187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184">
        <f t="shared" si="5"/>
        <v>99</v>
      </c>
      <c r="H101" s="52"/>
      <c r="I101" s="52"/>
      <c r="J101" s="52"/>
      <c r="K101" s="52"/>
      <c r="L101" s="52"/>
      <c r="M101" s="187">
        <f t="shared" si="3"/>
        <v>0</v>
      </c>
      <c r="S101" s="187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184">
        <f t="shared" si="5"/>
        <v>100</v>
      </c>
      <c r="H102" s="52"/>
      <c r="I102" s="52"/>
      <c r="J102" s="52"/>
      <c r="K102" s="52"/>
      <c r="L102" s="52"/>
      <c r="M102" s="187">
        <f t="shared" si="3"/>
        <v>0</v>
      </c>
      <c r="S102" s="187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184">
        <f t="shared" si="5"/>
        <v>101</v>
      </c>
      <c r="H103" s="52"/>
      <c r="I103" s="52"/>
      <c r="J103" s="52"/>
      <c r="K103" s="52"/>
      <c r="L103" s="52"/>
      <c r="M103" s="187">
        <f t="shared" si="3"/>
        <v>0</v>
      </c>
      <c r="S103" s="187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184">
        <f t="shared" si="5"/>
        <v>102</v>
      </c>
      <c r="H104" s="52"/>
      <c r="I104" s="52"/>
      <c r="J104" s="52"/>
      <c r="K104" s="52"/>
      <c r="L104" s="52"/>
      <c r="M104" s="187">
        <f t="shared" si="3"/>
        <v>0</v>
      </c>
      <c r="S104" s="187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184">
        <f t="shared" si="5"/>
        <v>103</v>
      </c>
      <c r="H105" s="52"/>
      <c r="I105" s="52"/>
      <c r="J105" s="52"/>
      <c r="K105" s="52"/>
      <c r="L105" s="52"/>
      <c r="M105" s="187">
        <f t="shared" si="3"/>
        <v>0</v>
      </c>
      <c r="S105" s="187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184">
        <f t="shared" si="5"/>
        <v>104</v>
      </c>
      <c r="H106" s="52"/>
      <c r="I106" s="52"/>
      <c r="J106" s="52"/>
      <c r="K106" s="52"/>
      <c r="L106" s="52"/>
      <c r="M106" s="187">
        <f t="shared" si="3"/>
        <v>0</v>
      </c>
      <c r="S106" s="187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184">
        <f t="shared" si="5"/>
        <v>105</v>
      </c>
      <c r="H107" s="52"/>
      <c r="I107" s="52"/>
      <c r="J107" s="52"/>
      <c r="K107" s="52"/>
      <c r="L107" s="52"/>
      <c r="M107" s="187">
        <f t="shared" si="3"/>
        <v>0</v>
      </c>
      <c r="S107" s="187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184">
        <f t="shared" si="5"/>
        <v>106</v>
      </c>
      <c r="H108" s="52"/>
      <c r="I108" s="52"/>
      <c r="J108" s="52"/>
      <c r="K108" s="52"/>
      <c r="L108" s="52"/>
      <c r="M108" s="187">
        <f t="shared" si="3"/>
        <v>0</v>
      </c>
      <c r="S108" s="187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184">
        <f t="shared" si="5"/>
        <v>107</v>
      </c>
      <c r="H109" s="52"/>
      <c r="I109" s="52"/>
      <c r="J109" s="52"/>
      <c r="K109" s="52"/>
      <c r="L109" s="52"/>
      <c r="M109" s="187">
        <f t="shared" si="3"/>
        <v>0</v>
      </c>
      <c r="S109" s="187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184">
        <f t="shared" si="5"/>
        <v>108</v>
      </c>
      <c r="H110" s="52"/>
      <c r="I110" s="52"/>
      <c r="J110" s="52"/>
      <c r="K110" s="52"/>
      <c r="L110" s="52"/>
      <c r="M110" s="187">
        <f t="shared" si="3"/>
        <v>0</v>
      </c>
      <c r="S110" s="187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184">
        <f t="shared" si="5"/>
        <v>109</v>
      </c>
      <c r="H111" s="52"/>
      <c r="I111" s="52"/>
      <c r="J111" s="52"/>
      <c r="K111" s="52"/>
      <c r="L111" s="52"/>
      <c r="M111" s="187">
        <f t="shared" si="3"/>
        <v>0</v>
      </c>
      <c r="S111" s="187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184">
        <f t="shared" si="5"/>
        <v>110</v>
      </c>
      <c r="H112" s="52"/>
      <c r="I112" s="52"/>
      <c r="J112" s="52"/>
      <c r="K112" s="52"/>
      <c r="L112" s="52"/>
      <c r="M112" s="187">
        <f t="shared" si="3"/>
        <v>0</v>
      </c>
      <c r="S112" s="187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184">
        <f t="shared" si="5"/>
        <v>111</v>
      </c>
      <c r="H113" s="52"/>
      <c r="I113" s="52"/>
      <c r="J113" s="52"/>
      <c r="K113" s="52"/>
      <c r="L113" s="52"/>
      <c r="M113" s="187">
        <f t="shared" si="3"/>
        <v>0</v>
      </c>
      <c r="S113" s="187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184">
        <f t="shared" si="5"/>
        <v>112</v>
      </c>
      <c r="H114" s="52"/>
      <c r="I114" s="52"/>
      <c r="J114" s="52"/>
      <c r="K114" s="52"/>
      <c r="L114" s="52"/>
      <c r="M114" s="187">
        <f t="shared" si="3"/>
        <v>0</v>
      </c>
      <c r="S114" s="187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184">
        <f t="shared" si="5"/>
        <v>113</v>
      </c>
      <c r="H115" s="52"/>
      <c r="I115" s="52"/>
      <c r="J115" s="52"/>
      <c r="K115" s="52"/>
      <c r="L115" s="52"/>
      <c r="M115" s="187">
        <f t="shared" si="3"/>
        <v>0</v>
      </c>
      <c r="S115" s="187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184">
        <f t="shared" si="5"/>
        <v>114</v>
      </c>
      <c r="H116" s="52"/>
      <c r="I116" s="52"/>
      <c r="J116" s="52"/>
      <c r="K116" s="52"/>
      <c r="L116" s="52"/>
      <c r="M116" s="187">
        <f t="shared" si="3"/>
        <v>0</v>
      </c>
      <c r="S116" s="187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184">
        <f t="shared" si="5"/>
        <v>115</v>
      </c>
      <c r="H117" s="52"/>
      <c r="I117" s="52"/>
      <c r="J117" s="52"/>
      <c r="K117" s="52"/>
      <c r="L117" s="52"/>
      <c r="M117" s="187">
        <f t="shared" si="3"/>
        <v>0</v>
      </c>
      <c r="S117" s="187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184">
        <f t="shared" si="5"/>
        <v>116</v>
      </c>
      <c r="H118" s="52"/>
      <c r="I118" s="52"/>
      <c r="J118" s="52"/>
      <c r="K118" s="52"/>
      <c r="L118" s="52"/>
      <c r="M118" s="187">
        <f t="shared" si="3"/>
        <v>0</v>
      </c>
      <c r="S118" s="187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184">
        <f t="shared" si="5"/>
        <v>117</v>
      </c>
      <c r="H119" s="52"/>
      <c r="I119" s="52"/>
      <c r="J119" s="52"/>
      <c r="K119" s="52"/>
      <c r="L119" s="52"/>
      <c r="M119" s="187">
        <f t="shared" si="3"/>
        <v>0</v>
      </c>
      <c r="S119" s="187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184">
        <f t="shared" si="5"/>
        <v>118</v>
      </c>
      <c r="H120" s="52"/>
      <c r="I120" s="52"/>
      <c r="J120" s="52"/>
      <c r="K120" s="52"/>
      <c r="L120" s="52"/>
      <c r="M120" s="187">
        <f t="shared" si="3"/>
        <v>0</v>
      </c>
      <c r="S120" s="187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184">
        <f t="shared" si="5"/>
        <v>119</v>
      </c>
      <c r="H121" s="52"/>
      <c r="I121" s="52"/>
      <c r="J121" s="52"/>
      <c r="K121" s="52"/>
      <c r="L121" s="52"/>
      <c r="M121" s="187">
        <f t="shared" si="3"/>
        <v>0</v>
      </c>
      <c r="S121" s="187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184">
        <f t="shared" si="5"/>
        <v>120</v>
      </c>
      <c r="H122" s="52"/>
      <c r="I122" s="52"/>
      <c r="J122" s="52"/>
      <c r="K122" s="52"/>
      <c r="L122" s="52"/>
      <c r="M122" s="187">
        <f t="shared" si="3"/>
        <v>0</v>
      </c>
      <c r="S122" s="187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184">
        <f t="shared" si="5"/>
        <v>121</v>
      </c>
      <c r="H123" s="52"/>
      <c r="I123" s="52"/>
      <c r="J123" s="52"/>
      <c r="K123" s="52"/>
      <c r="L123" s="52"/>
      <c r="M123" s="187">
        <f t="shared" si="3"/>
        <v>0</v>
      </c>
      <c r="S123" s="187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184">
        <f t="shared" si="5"/>
        <v>122</v>
      </c>
      <c r="H124" s="52"/>
      <c r="I124" s="52"/>
      <c r="J124" s="52"/>
      <c r="K124" s="52"/>
      <c r="L124" s="52"/>
      <c r="M124" s="187">
        <f t="shared" si="3"/>
        <v>0</v>
      </c>
      <c r="S124" s="187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184">
        <f t="shared" si="5"/>
        <v>123</v>
      </c>
      <c r="H125" s="52"/>
      <c r="I125" s="52"/>
      <c r="J125" s="52"/>
      <c r="K125" s="52"/>
      <c r="L125" s="52"/>
      <c r="M125" s="187">
        <f t="shared" si="3"/>
        <v>0</v>
      </c>
      <c r="S125" s="187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184">
        <f t="shared" si="5"/>
        <v>124</v>
      </c>
      <c r="H126" s="52"/>
      <c r="I126" s="52"/>
      <c r="J126" s="52"/>
      <c r="K126" s="52"/>
      <c r="L126" s="52"/>
      <c r="M126" s="187">
        <f t="shared" si="3"/>
        <v>0</v>
      </c>
      <c r="S126" s="187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184">
        <f t="shared" si="5"/>
        <v>125</v>
      </c>
      <c r="H127" s="52"/>
      <c r="I127" s="52"/>
      <c r="J127" s="52"/>
      <c r="K127" s="52"/>
      <c r="L127" s="52"/>
      <c r="M127" s="187">
        <f t="shared" si="3"/>
        <v>0</v>
      </c>
      <c r="S127" s="187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184">
        <f t="shared" si="5"/>
        <v>126</v>
      </c>
      <c r="H128" s="52"/>
      <c r="I128" s="52"/>
      <c r="J128" s="52"/>
      <c r="K128" s="52"/>
      <c r="L128" s="52"/>
      <c r="M128" s="187">
        <f t="shared" si="3"/>
        <v>0</v>
      </c>
      <c r="S128" s="187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184">
        <f t="shared" si="5"/>
        <v>127</v>
      </c>
      <c r="H129" s="52"/>
      <c r="I129" s="52"/>
      <c r="J129" s="52"/>
      <c r="K129" s="52"/>
      <c r="L129" s="52"/>
      <c r="M129" s="187">
        <f t="shared" si="3"/>
        <v>0</v>
      </c>
      <c r="S129" s="187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184">
        <f t="shared" si="5"/>
        <v>128</v>
      </c>
      <c r="H130" s="52"/>
      <c r="I130" s="52"/>
      <c r="J130" s="52"/>
      <c r="K130" s="52"/>
      <c r="L130" s="52"/>
      <c r="M130" s="187">
        <f t="shared" si="3"/>
        <v>0</v>
      </c>
      <c r="S130" s="187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184">
        <f t="shared" si="5"/>
        <v>129</v>
      </c>
      <c r="H131" s="52"/>
      <c r="I131" s="52"/>
      <c r="J131" s="52"/>
      <c r="K131" s="52"/>
      <c r="L131" s="52"/>
      <c r="M131" s="187">
        <f t="shared" ref="M131:M194" si="6">N131+O131+P131+Q131+R131</f>
        <v>0</v>
      </c>
      <c r="S131" s="187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184">
        <f t="shared" si="5"/>
        <v>130</v>
      </c>
      <c r="H132" s="52"/>
      <c r="I132" s="52"/>
      <c r="J132" s="52"/>
      <c r="K132" s="52"/>
      <c r="L132" s="52"/>
      <c r="M132" s="187">
        <f t="shared" si="6"/>
        <v>0</v>
      </c>
      <c r="S132" s="187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184">
        <f t="shared" ref="A133:A196" si="8">A132+1</f>
        <v>131</v>
      </c>
      <c r="H133" s="52"/>
      <c r="I133" s="52"/>
      <c r="J133" s="52"/>
      <c r="K133" s="52"/>
      <c r="L133" s="52"/>
      <c r="M133" s="187">
        <f t="shared" si="6"/>
        <v>0</v>
      </c>
      <c r="S133" s="187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184">
        <f t="shared" si="8"/>
        <v>132</v>
      </c>
      <c r="H134" s="52"/>
      <c r="I134" s="52"/>
      <c r="J134" s="52"/>
      <c r="K134" s="52"/>
      <c r="L134" s="52"/>
      <c r="M134" s="187">
        <f t="shared" si="6"/>
        <v>0</v>
      </c>
      <c r="S134" s="187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184">
        <f t="shared" si="8"/>
        <v>133</v>
      </c>
      <c r="H135" s="52"/>
      <c r="I135" s="52"/>
      <c r="J135" s="52"/>
      <c r="K135" s="52"/>
      <c r="L135" s="52"/>
      <c r="M135" s="187">
        <f t="shared" si="6"/>
        <v>0</v>
      </c>
      <c r="S135" s="187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184">
        <f t="shared" si="8"/>
        <v>134</v>
      </c>
      <c r="H136" s="52"/>
      <c r="I136" s="52"/>
      <c r="J136" s="52"/>
      <c r="K136" s="52"/>
      <c r="L136" s="52"/>
      <c r="M136" s="187">
        <f t="shared" si="6"/>
        <v>0</v>
      </c>
      <c r="S136" s="187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184">
        <f t="shared" si="8"/>
        <v>135</v>
      </c>
      <c r="H137" s="52"/>
      <c r="I137" s="52"/>
      <c r="J137" s="52"/>
      <c r="K137" s="52"/>
      <c r="L137" s="52"/>
      <c r="M137" s="187">
        <f t="shared" si="6"/>
        <v>0</v>
      </c>
      <c r="S137" s="187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184">
        <f t="shared" si="8"/>
        <v>136</v>
      </c>
      <c r="H138" s="52"/>
      <c r="I138" s="52"/>
      <c r="J138" s="52"/>
      <c r="K138" s="52"/>
      <c r="L138" s="52"/>
      <c r="M138" s="187">
        <f t="shared" si="6"/>
        <v>0</v>
      </c>
      <c r="S138" s="187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184">
        <f t="shared" si="8"/>
        <v>137</v>
      </c>
      <c r="H139" s="52"/>
      <c r="I139" s="52"/>
      <c r="J139" s="52"/>
      <c r="K139" s="52"/>
      <c r="L139" s="52"/>
      <c r="M139" s="187">
        <f t="shared" si="6"/>
        <v>0</v>
      </c>
      <c r="S139" s="187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184">
        <f t="shared" si="8"/>
        <v>138</v>
      </c>
      <c r="H140" s="52"/>
      <c r="I140" s="52"/>
      <c r="J140" s="52"/>
      <c r="K140" s="52"/>
      <c r="L140" s="52"/>
      <c r="M140" s="187">
        <f t="shared" si="6"/>
        <v>0</v>
      </c>
      <c r="S140" s="187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184">
        <f t="shared" si="8"/>
        <v>139</v>
      </c>
      <c r="H141" s="52"/>
      <c r="I141" s="52"/>
      <c r="J141" s="52"/>
      <c r="K141" s="52"/>
      <c r="L141" s="52"/>
      <c r="M141" s="187">
        <f t="shared" si="6"/>
        <v>0</v>
      </c>
      <c r="S141" s="187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184">
        <f t="shared" si="8"/>
        <v>140</v>
      </c>
      <c r="H142" s="52"/>
      <c r="I142" s="52"/>
      <c r="J142" s="52"/>
      <c r="K142" s="52"/>
      <c r="L142" s="52"/>
      <c r="M142" s="187">
        <f t="shared" si="6"/>
        <v>0</v>
      </c>
      <c r="S142" s="187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184">
        <f t="shared" si="8"/>
        <v>141</v>
      </c>
      <c r="H143" s="52"/>
      <c r="I143" s="52"/>
      <c r="J143" s="52"/>
      <c r="K143" s="52"/>
      <c r="L143" s="52"/>
      <c r="M143" s="187">
        <f t="shared" si="6"/>
        <v>0</v>
      </c>
      <c r="S143" s="187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184">
        <f t="shared" si="8"/>
        <v>142</v>
      </c>
      <c r="H144" s="52"/>
      <c r="I144" s="52"/>
      <c r="J144" s="52"/>
      <c r="K144" s="52"/>
      <c r="L144" s="52"/>
      <c r="M144" s="187">
        <f t="shared" si="6"/>
        <v>0</v>
      </c>
      <c r="S144" s="187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184">
        <f t="shared" si="8"/>
        <v>143</v>
      </c>
      <c r="H145" s="52"/>
      <c r="I145" s="52"/>
      <c r="J145" s="52"/>
      <c r="K145" s="52"/>
      <c r="L145" s="52"/>
      <c r="M145" s="187">
        <f t="shared" si="6"/>
        <v>0</v>
      </c>
      <c r="S145" s="187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184">
        <f t="shared" si="8"/>
        <v>144</v>
      </c>
      <c r="H146" s="52"/>
      <c r="I146" s="52"/>
      <c r="J146" s="52"/>
      <c r="K146" s="52"/>
      <c r="L146" s="52"/>
      <c r="M146" s="187">
        <f t="shared" si="6"/>
        <v>0</v>
      </c>
      <c r="S146" s="187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184">
        <f t="shared" si="8"/>
        <v>145</v>
      </c>
      <c r="H147" s="52"/>
      <c r="I147" s="52"/>
      <c r="J147" s="52"/>
      <c r="K147" s="52"/>
      <c r="L147" s="52"/>
      <c r="M147" s="187">
        <f t="shared" si="6"/>
        <v>0</v>
      </c>
      <c r="S147" s="187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184">
        <f t="shared" si="8"/>
        <v>146</v>
      </c>
      <c r="H148" s="52"/>
      <c r="I148" s="52"/>
      <c r="J148" s="52"/>
      <c r="K148" s="52"/>
      <c r="L148" s="52"/>
      <c r="M148" s="187">
        <f t="shared" si="6"/>
        <v>0</v>
      </c>
      <c r="S148" s="187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184">
        <f t="shared" si="8"/>
        <v>147</v>
      </c>
      <c r="H149" s="52"/>
      <c r="I149" s="52"/>
      <c r="J149" s="52"/>
      <c r="K149" s="52"/>
      <c r="L149" s="52"/>
      <c r="M149" s="187">
        <f t="shared" si="6"/>
        <v>0</v>
      </c>
      <c r="S149" s="187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184">
        <f t="shared" si="8"/>
        <v>148</v>
      </c>
      <c r="H150" s="52"/>
      <c r="I150" s="52"/>
      <c r="J150" s="52"/>
      <c r="K150" s="52"/>
      <c r="L150" s="52"/>
      <c r="M150" s="187">
        <f t="shared" si="6"/>
        <v>0</v>
      </c>
      <c r="S150" s="187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184">
        <f t="shared" si="8"/>
        <v>149</v>
      </c>
      <c r="H151" s="52"/>
      <c r="I151" s="52"/>
      <c r="J151" s="52"/>
      <c r="K151" s="52"/>
      <c r="L151" s="52"/>
      <c r="M151" s="187">
        <f t="shared" si="6"/>
        <v>0</v>
      </c>
      <c r="S151" s="187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184">
        <f t="shared" si="8"/>
        <v>150</v>
      </c>
      <c r="H152" s="52"/>
      <c r="I152" s="52"/>
      <c r="J152" s="52"/>
      <c r="K152" s="52"/>
      <c r="L152" s="52"/>
      <c r="M152" s="187">
        <f t="shared" si="6"/>
        <v>0</v>
      </c>
      <c r="S152" s="187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184">
        <f t="shared" si="8"/>
        <v>151</v>
      </c>
      <c r="H153" s="52"/>
      <c r="I153" s="52"/>
      <c r="J153" s="52"/>
      <c r="K153" s="52"/>
      <c r="L153" s="52"/>
      <c r="M153" s="187">
        <f t="shared" si="6"/>
        <v>0</v>
      </c>
      <c r="S153" s="187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184">
        <f t="shared" si="8"/>
        <v>152</v>
      </c>
      <c r="H154" s="52"/>
      <c r="I154" s="52"/>
      <c r="J154" s="52"/>
      <c r="K154" s="52"/>
      <c r="L154" s="52"/>
      <c r="M154" s="187">
        <f t="shared" si="6"/>
        <v>0</v>
      </c>
      <c r="S154" s="187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184">
        <f t="shared" si="8"/>
        <v>153</v>
      </c>
      <c r="H155" s="52"/>
      <c r="I155" s="52"/>
      <c r="J155" s="52"/>
      <c r="K155" s="52"/>
      <c r="L155" s="52"/>
      <c r="M155" s="187">
        <f t="shared" si="6"/>
        <v>0</v>
      </c>
      <c r="S155" s="187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184">
        <f t="shared" si="8"/>
        <v>154</v>
      </c>
      <c r="H156" s="52"/>
      <c r="I156" s="52"/>
      <c r="J156" s="52"/>
      <c r="K156" s="52"/>
      <c r="L156" s="52"/>
      <c r="M156" s="187">
        <f t="shared" si="6"/>
        <v>0</v>
      </c>
      <c r="S156" s="187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184">
        <f t="shared" si="8"/>
        <v>155</v>
      </c>
      <c r="H157" s="52"/>
      <c r="I157" s="52"/>
      <c r="J157" s="52"/>
      <c r="K157" s="52"/>
      <c r="L157" s="52"/>
      <c r="M157" s="187">
        <f t="shared" si="6"/>
        <v>0</v>
      </c>
      <c r="S157" s="187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184">
        <f t="shared" si="8"/>
        <v>156</v>
      </c>
      <c r="H158" s="52"/>
      <c r="I158" s="52"/>
      <c r="J158" s="52"/>
      <c r="K158" s="52"/>
      <c r="L158" s="52"/>
      <c r="M158" s="187">
        <f t="shared" si="6"/>
        <v>0</v>
      </c>
      <c r="S158" s="187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184">
        <f t="shared" si="8"/>
        <v>157</v>
      </c>
      <c r="H159" s="52"/>
      <c r="I159" s="52"/>
      <c r="J159" s="52"/>
      <c r="K159" s="52"/>
      <c r="L159" s="52"/>
      <c r="M159" s="187">
        <f t="shared" si="6"/>
        <v>0</v>
      </c>
      <c r="S159" s="187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184">
        <f t="shared" si="8"/>
        <v>158</v>
      </c>
      <c r="H160" s="52"/>
      <c r="I160" s="52"/>
      <c r="J160" s="52"/>
      <c r="K160" s="52"/>
      <c r="L160" s="52"/>
      <c r="M160" s="187">
        <f t="shared" si="6"/>
        <v>0</v>
      </c>
      <c r="S160" s="187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184">
        <f t="shared" si="8"/>
        <v>159</v>
      </c>
      <c r="H161" s="52"/>
      <c r="I161" s="52"/>
      <c r="J161" s="52"/>
      <c r="K161" s="52"/>
      <c r="L161" s="52"/>
      <c r="M161" s="187">
        <f t="shared" si="6"/>
        <v>0</v>
      </c>
      <c r="S161" s="187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184">
        <f t="shared" si="8"/>
        <v>160</v>
      </c>
      <c r="H162" s="52"/>
      <c r="I162" s="52"/>
      <c r="J162" s="52"/>
      <c r="K162" s="52"/>
      <c r="L162" s="52"/>
      <c r="M162" s="187">
        <f t="shared" si="6"/>
        <v>0</v>
      </c>
      <c r="S162" s="187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184">
        <f t="shared" si="8"/>
        <v>161</v>
      </c>
      <c r="H163" s="52"/>
      <c r="I163" s="52"/>
      <c r="J163" s="52"/>
      <c r="K163" s="52"/>
      <c r="L163" s="52"/>
      <c r="M163" s="187">
        <f t="shared" si="6"/>
        <v>0</v>
      </c>
      <c r="S163" s="187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184">
        <f t="shared" si="8"/>
        <v>162</v>
      </c>
      <c r="H164" s="52"/>
      <c r="I164" s="52"/>
      <c r="J164" s="52"/>
      <c r="K164" s="52"/>
      <c r="L164" s="52"/>
      <c r="M164" s="187">
        <f t="shared" si="6"/>
        <v>0</v>
      </c>
      <c r="S164" s="187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184">
        <f t="shared" si="8"/>
        <v>163</v>
      </c>
      <c r="H165" s="52"/>
      <c r="I165" s="52"/>
      <c r="J165" s="52"/>
      <c r="K165" s="52"/>
      <c r="L165" s="52"/>
      <c r="M165" s="187">
        <f t="shared" si="6"/>
        <v>0</v>
      </c>
      <c r="S165" s="187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184">
        <f t="shared" si="8"/>
        <v>164</v>
      </c>
      <c r="H166" s="52"/>
      <c r="I166" s="52"/>
      <c r="J166" s="52"/>
      <c r="K166" s="52"/>
      <c r="L166" s="52"/>
      <c r="M166" s="187">
        <f t="shared" si="6"/>
        <v>0</v>
      </c>
      <c r="S166" s="187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184">
        <f t="shared" si="8"/>
        <v>165</v>
      </c>
      <c r="H167" s="52"/>
      <c r="I167" s="52"/>
      <c r="J167" s="52"/>
      <c r="K167" s="52"/>
      <c r="L167" s="52"/>
      <c r="M167" s="187">
        <f t="shared" si="6"/>
        <v>0</v>
      </c>
      <c r="S167" s="187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184">
        <f t="shared" si="8"/>
        <v>166</v>
      </c>
      <c r="H168" s="52"/>
      <c r="I168" s="52"/>
      <c r="J168" s="52"/>
      <c r="K168" s="52"/>
      <c r="L168" s="52"/>
      <c r="M168" s="187">
        <f t="shared" si="6"/>
        <v>0</v>
      </c>
      <c r="S168" s="187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184">
        <f t="shared" si="8"/>
        <v>167</v>
      </c>
      <c r="H169" s="52"/>
      <c r="I169" s="52"/>
      <c r="J169" s="52"/>
      <c r="K169" s="52"/>
      <c r="L169" s="52"/>
      <c r="M169" s="187">
        <f t="shared" si="6"/>
        <v>0</v>
      </c>
      <c r="S169" s="187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184">
        <f t="shared" si="8"/>
        <v>168</v>
      </c>
      <c r="H170" s="52"/>
      <c r="I170" s="52"/>
      <c r="J170" s="52"/>
      <c r="K170" s="52"/>
      <c r="L170" s="52"/>
      <c r="M170" s="187">
        <f t="shared" si="6"/>
        <v>0</v>
      </c>
      <c r="S170" s="187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184">
        <f t="shared" si="8"/>
        <v>169</v>
      </c>
      <c r="H171" s="52"/>
      <c r="I171" s="52"/>
      <c r="J171" s="52"/>
      <c r="K171" s="52"/>
      <c r="L171" s="52"/>
      <c r="M171" s="187">
        <f t="shared" si="6"/>
        <v>0</v>
      </c>
      <c r="S171" s="187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184">
        <f t="shared" si="8"/>
        <v>170</v>
      </c>
      <c r="H172" s="52"/>
      <c r="I172" s="52"/>
      <c r="J172" s="52"/>
      <c r="K172" s="52"/>
      <c r="L172" s="52"/>
      <c r="M172" s="187">
        <f t="shared" si="6"/>
        <v>0</v>
      </c>
      <c r="S172" s="187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184">
        <f t="shared" si="8"/>
        <v>171</v>
      </c>
      <c r="H173" s="52"/>
      <c r="I173" s="52"/>
      <c r="J173" s="52"/>
      <c r="K173" s="52"/>
      <c r="L173" s="52"/>
      <c r="M173" s="187">
        <f t="shared" si="6"/>
        <v>0</v>
      </c>
      <c r="S173" s="187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184">
        <f t="shared" si="8"/>
        <v>172</v>
      </c>
      <c r="H174" s="52"/>
      <c r="I174" s="52"/>
      <c r="J174" s="52"/>
      <c r="K174" s="52"/>
      <c r="L174" s="52"/>
      <c r="M174" s="187">
        <f t="shared" si="6"/>
        <v>0</v>
      </c>
      <c r="S174" s="187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184">
        <f t="shared" si="8"/>
        <v>173</v>
      </c>
      <c r="H175" s="52"/>
      <c r="I175" s="52"/>
      <c r="J175" s="52"/>
      <c r="K175" s="52"/>
      <c r="L175" s="52"/>
      <c r="M175" s="187">
        <f t="shared" si="6"/>
        <v>0</v>
      </c>
      <c r="S175" s="187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184">
        <f t="shared" si="8"/>
        <v>174</v>
      </c>
      <c r="H176" s="52"/>
      <c r="I176" s="52"/>
      <c r="J176" s="52"/>
      <c r="K176" s="52"/>
      <c r="L176" s="52"/>
      <c r="M176" s="187">
        <f t="shared" si="6"/>
        <v>0</v>
      </c>
      <c r="S176" s="187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184">
        <f t="shared" si="8"/>
        <v>175</v>
      </c>
      <c r="H177" s="52"/>
      <c r="I177" s="52"/>
      <c r="J177" s="52"/>
      <c r="K177" s="52"/>
      <c r="L177" s="52"/>
      <c r="M177" s="187">
        <f t="shared" si="6"/>
        <v>0</v>
      </c>
      <c r="S177" s="187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184">
        <f t="shared" si="8"/>
        <v>176</v>
      </c>
      <c r="H178" s="52"/>
      <c r="I178" s="52"/>
      <c r="J178" s="52"/>
      <c r="K178" s="52"/>
      <c r="L178" s="52"/>
      <c r="M178" s="187">
        <f t="shared" si="6"/>
        <v>0</v>
      </c>
      <c r="S178" s="187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184">
        <f t="shared" si="8"/>
        <v>177</v>
      </c>
      <c r="H179" s="52"/>
      <c r="I179" s="52"/>
      <c r="J179" s="52"/>
      <c r="K179" s="52"/>
      <c r="L179" s="52"/>
      <c r="M179" s="187">
        <f t="shared" si="6"/>
        <v>0</v>
      </c>
      <c r="S179" s="187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184">
        <f t="shared" si="8"/>
        <v>178</v>
      </c>
      <c r="H180" s="52"/>
      <c r="I180" s="52"/>
      <c r="J180" s="52"/>
      <c r="K180" s="52"/>
      <c r="L180" s="52"/>
      <c r="M180" s="187">
        <f t="shared" si="6"/>
        <v>0</v>
      </c>
      <c r="S180" s="187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184">
        <f t="shared" si="8"/>
        <v>179</v>
      </c>
      <c r="H181" s="52"/>
      <c r="I181" s="52"/>
      <c r="J181" s="52"/>
      <c r="K181" s="52"/>
      <c r="L181" s="52"/>
      <c r="M181" s="187">
        <f t="shared" si="6"/>
        <v>0</v>
      </c>
      <c r="S181" s="187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184">
        <f t="shared" si="8"/>
        <v>180</v>
      </c>
      <c r="H182" s="52"/>
      <c r="I182" s="52"/>
      <c r="J182" s="52"/>
      <c r="K182" s="52"/>
      <c r="L182" s="52"/>
      <c r="M182" s="187">
        <f t="shared" si="6"/>
        <v>0</v>
      </c>
      <c r="S182" s="187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184">
        <f t="shared" si="8"/>
        <v>181</v>
      </c>
      <c r="H183" s="52"/>
      <c r="I183" s="52"/>
      <c r="J183" s="52"/>
      <c r="K183" s="52"/>
      <c r="L183" s="52"/>
      <c r="M183" s="187">
        <f t="shared" si="6"/>
        <v>0</v>
      </c>
      <c r="S183" s="187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184">
        <f t="shared" si="8"/>
        <v>182</v>
      </c>
      <c r="H184" s="52"/>
      <c r="I184" s="52"/>
      <c r="J184" s="52"/>
      <c r="K184" s="52"/>
      <c r="L184" s="52"/>
      <c r="M184" s="187">
        <f t="shared" si="6"/>
        <v>0</v>
      </c>
      <c r="S184" s="187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184">
        <f t="shared" si="8"/>
        <v>183</v>
      </c>
      <c r="H185" s="52"/>
      <c r="I185" s="52"/>
      <c r="J185" s="52"/>
      <c r="K185" s="52"/>
      <c r="L185" s="52"/>
      <c r="M185" s="187">
        <f t="shared" si="6"/>
        <v>0</v>
      </c>
      <c r="S185" s="187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184">
        <f t="shared" si="8"/>
        <v>184</v>
      </c>
      <c r="H186" s="52"/>
      <c r="I186" s="52"/>
      <c r="J186" s="52"/>
      <c r="K186" s="52"/>
      <c r="L186" s="52"/>
      <c r="M186" s="187">
        <f t="shared" si="6"/>
        <v>0</v>
      </c>
      <c r="S186" s="187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184">
        <f t="shared" si="8"/>
        <v>185</v>
      </c>
      <c r="H187" s="52"/>
      <c r="I187" s="52"/>
      <c r="J187" s="52"/>
      <c r="K187" s="52"/>
      <c r="L187" s="52"/>
      <c r="M187" s="187">
        <f t="shared" si="6"/>
        <v>0</v>
      </c>
      <c r="S187" s="187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184">
        <f t="shared" si="8"/>
        <v>186</v>
      </c>
      <c r="H188" s="52"/>
      <c r="I188" s="52"/>
      <c r="J188" s="52"/>
      <c r="K188" s="52"/>
      <c r="L188" s="52"/>
      <c r="M188" s="187">
        <f t="shared" si="6"/>
        <v>0</v>
      </c>
      <c r="S188" s="187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184">
        <f t="shared" si="8"/>
        <v>187</v>
      </c>
      <c r="H189" s="52"/>
      <c r="I189" s="52"/>
      <c r="J189" s="52"/>
      <c r="K189" s="52"/>
      <c r="L189" s="52"/>
      <c r="M189" s="187">
        <f t="shared" si="6"/>
        <v>0</v>
      </c>
      <c r="S189" s="187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184">
        <f t="shared" si="8"/>
        <v>188</v>
      </c>
      <c r="H190" s="52"/>
      <c r="I190" s="52"/>
      <c r="J190" s="52"/>
      <c r="K190" s="52"/>
      <c r="L190" s="52"/>
      <c r="M190" s="187">
        <f t="shared" si="6"/>
        <v>0</v>
      </c>
      <c r="S190" s="187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184">
        <f t="shared" si="8"/>
        <v>189</v>
      </c>
      <c r="H191" s="52"/>
      <c r="I191" s="52"/>
      <c r="J191" s="52"/>
      <c r="K191" s="52"/>
      <c r="L191" s="52"/>
      <c r="M191" s="187">
        <f t="shared" si="6"/>
        <v>0</v>
      </c>
      <c r="S191" s="187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184">
        <f t="shared" si="8"/>
        <v>190</v>
      </c>
      <c r="H192" s="52"/>
      <c r="I192" s="52"/>
      <c r="J192" s="52"/>
      <c r="K192" s="52"/>
      <c r="L192" s="52"/>
      <c r="M192" s="187">
        <f t="shared" si="6"/>
        <v>0</v>
      </c>
      <c r="S192" s="187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184">
        <f t="shared" si="8"/>
        <v>191</v>
      </c>
      <c r="H193" s="52"/>
      <c r="I193" s="52"/>
      <c r="J193" s="52"/>
      <c r="K193" s="52"/>
      <c r="L193" s="52"/>
      <c r="M193" s="187">
        <f t="shared" si="6"/>
        <v>0</v>
      </c>
      <c r="S193" s="187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184">
        <f t="shared" si="8"/>
        <v>192</v>
      </c>
      <c r="H194" s="52"/>
      <c r="I194" s="52"/>
      <c r="J194" s="52"/>
      <c r="K194" s="52"/>
      <c r="L194" s="52"/>
      <c r="M194" s="187">
        <f t="shared" si="6"/>
        <v>0</v>
      </c>
      <c r="S194" s="187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184">
        <f t="shared" si="8"/>
        <v>193</v>
      </c>
      <c r="H195" s="52"/>
      <c r="I195" s="52"/>
      <c r="J195" s="52"/>
      <c r="K195" s="52"/>
      <c r="L195" s="52"/>
      <c r="M195" s="187">
        <f t="shared" ref="M195:M258" si="9">N195+O195+P195+Q195+R195</f>
        <v>0</v>
      </c>
      <c r="S195" s="187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184">
        <f t="shared" si="8"/>
        <v>194</v>
      </c>
      <c r="H196" s="52"/>
      <c r="I196" s="52"/>
      <c r="J196" s="52"/>
      <c r="K196" s="52"/>
      <c r="L196" s="52"/>
      <c r="M196" s="187">
        <f t="shared" si="9"/>
        <v>0</v>
      </c>
      <c r="S196" s="187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184">
        <f t="shared" ref="A197:A260" si="11">A196+1</f>
        <v>195</v>
      </c>
      <c r="H197" s="52"/>
      <c r="I197" s="52"/>
      <c r="J197" s="52"/>
      <c r="K197" s="52"/>
      <c r="L197" s="52"/>
      <c r="M197" s="187">
        <f t="shared" si="9"/>
        <v>0</v>
      </c>
      <c r="S197" s="187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184">
        <f t="shared" si="11"/>
        <v>196</v>
      </c>
      <c r="H198" s="52"/>
      <c r="I198" s="52"/>
      <c r="J198" s="52"/>
      <c r="K198" s="52"/>
      <c r="L198" s="52"/>
      <c r="M198" s="187">
        <f t="shared" si="9"/>
        <v>0</v>
      </c>
      <c r="S198" s="187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184">
        <f t="shared" si="11"/>
        <v>197</v>
      </c>
      <c r="H199" s="52"/>
      <c r="I199" s="52"/>
      <c r="J199" s="52"/>
      <c r="K199" s="52"/>
      <c r="L199" s="52"/>
      <c r="M199" s="187">
        <f t="shared" si="9"/>
        <v>0</v>
      </c>
      <c r="S199" s="187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184">
        <f t="shared" si="11"/>
        <v>198</v>
      </c>
      <c r="H200" s="52"/>
      <c r="I200" s="52"/>
      <c r="J200" s="52"/>
      <c r="K200" s="52"/>
      <c r="L200" s="52"/>
      <c r="M200" s="187">
        <f t="shared" si="9"/>
        <v>0</v>
      </c>
      <c r="S200" s="187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184">
        <f t="shared" si="11"/>
        <v>199</v>
      </c>
      <c r="H201" s="52"/>
      <c r="I201" s="52"/>
      <c r="J201" s="52"/>
      <c r="K201" s="52"/>
      <c r="L201" s="52"/>
      <c r="M201" s="187">
        <f t="shared" si="9"/>
        <v>0</v>
      </c>
      <c r="S201" s="187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184">
        <f t="shared" si="11"/>
        <v>200</v>
      </c>
      <c r="H202" s="52"/>
      <c r="I202" s="52"/>
      <c r="J202" s="52"/>
      <c r="K202" s="52"/>
      <c r="L202" s="52"/>
      <c r="M202" s="187">
        <f t="shared" si="9"/>
        <v>0</v>
      </c>
      <c r="S202" s="187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184">
        <f t="shared" si="11"/>
        <v>201</v>
      </c>
      <c r="H203" s="52"/>
      <c r="I203" s="52"/>
      <c r="J203" s="52"/>
      <c r="K203" s="52"/>
      <c r="L203" s="52"/>
      <c r="M203" s="187">
        <f t="shared" si="9"/>
        <v>0</v>
      </c>
      <c r="S203" s="187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184">
        <f t="shared" si="11"/>
        <v>202</v>
      </c>
      <c r="H204" s="52"/>
      <c r="I204" s="52"/>
      <c r="J204" s="52"/>
      <c r="K204" s="52"/>
      <c r="L204" s="52"/>
      <c r="M204" s="187">
        <f t="shared" si="9"/>
        <v>0</v>
      </c>
      <c r="S204" s="187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184">
        <f t="shared" si="11"/>
        <v>203</v>
      </c>
      <c r="H205" s="52"/>
      <c r="I205" s="52"/>
      <c r="J205" s="52"/>
      <c r="K205" s="52"/>
      <c r="L205" s="52"/>
      <c r="M205" s="187">
        <f t="shared" si="9"/>
        <v>0</v>
      </c>
      <c r="S205" s="187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184">
        <f t="shared" si="11"/>
        <v>204</v>
      </c>
      <c r="H206" s="52"/>
      <c r="I206" s="52"/>
      <c r="J206" s="52"/>
      <c r="K206" s="52"/>
      <c r="L206" s="52"/>
      <c r="M206" s="187">
        <f t="shared" si="9"/>
        <v>0</v>
      </c>
      <c r="S206" s="187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184">
        <f t="shared" si="11"/>
        <v>205</v>
      </c>
      <c r="H207" s="52"/>
      <c r="I207" s="52"/>
      <c r="J207" s="52"/>
      <c r="K207" s="52"/>
      <c r="L207" s="52"/>
      <c r="M207" s="187">
        <f t="shared" si="9"/>
        <v>0</v>
      </c>
      <c r="S207" s="187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184">
        <f t="shared" si="11"/>
        <v>206</v>
      </c>
      <c r="H208" s="52"/>
      <c r="I208" s="52"/>
      <c r="J208" s="52"/>
      <c r="K208" s="52"/>
      <c r="L208" s="52"/>
      <c r="M208" s="187">
        <f t="shared" si="9"/>
        <v>0</v>
      </c>
      <c r="S208" s="187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184">
        <f t="shared" si="11"/>
        <v>207</v>
      </c>
      <c r="H209" s="52"/>
      <c r="I209" s="52"/>
      <c r="J209" s="52"/>
      <c r="K209" s="52"/>
      <c r="L209" s="52"/>
      <c r="M209" s="187">
        <f t="shared" si="9"/>
        <v>0</v>
      </c>
      <c r="S209" s="187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184">
        <f t="shared" si="11"/>
        <v>208</v>
      </c>
      <c r="H210" s="52"/>
      <c r="I210" s="52"/>
      <c r="J210" s="52"/>
      <c r="K210" s="52"/>
      <c r="L210" s="52"/>
      <c r="M210" s="187">
        <f t="shared" si="9"/>
        <v>0</v>
      </c>
      <c r="S210" s="187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184">
        <f t="shared" si="11"/>
        <v>209</v>
      </c>
      <c r="H211" s="52"/>
      <c r="I211" s="52"/>
      <c r="J211" s="52"/>
      <c r="K211" s="52"/>
      <c r="L211" s="52"/>
      <c r="M211" s="187">
        <f t="shared" si="9"/>
        <v>0</v>
      </c>
      <c r="S211" s="187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184">
        <f t="shared" si="11"/>
        <v>210</v>
      </c>
      <c r="H212" s="52"/>
      <c r="I212" s="52"/>
      <c r="J212" s="52"/>
      <c r="K212" s="52"/>
      <c r="L212" s="52"/>
      <c r="M212" s="187">
        <f t="shared" si="9"/>
        <v>0</v>
      </c>
      <c r="S212" s="187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184">
        <f t="shared" si="11"/>
        <v>211</v>
      </c>
      <c r="H213" s="52"/>
      <c r="I213" s="52"/>
      <c r="J213" s="52"/>
      <c r="K213" s="52"/>
      <c r="L213" s="52"/>
      <c r="M213" s="187">
        <f t="shared" si="9"/>
        <v>0</v>
      </c>
      <c r="S213" s="187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184">
        <f t="shared" si="11"/>
        <v>212</v>
      </c>
      <c r="H214" s="52"/>
      <c r="I214" s="52"/>
      <c r="J214" s="52"/>
      <c r="K214" s="52"/>
      <c r="L214" s="52"/>
      <c r="M214" s="187">
        <f t="shared" si="9"/>
        <v>0</v>
      </c>
      <c r="S214" s="187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184">
        <f t="shared" si="11"/>
        <v>213</v>
      </c>
      <c r="H215" s="52"/>
      <c r="I215" s="52"/>
      <c r="J215" s="52"/>
      <c r="K215" s="52"/>
      <c r="L215" s="52"/>
      <c r="M215" s="187">
        <f t="shared" si="9"/>
        <v>0</v>
      </c>
      <c r="S215" s="187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184">
        <f t="shared" si="11"/>
        <v>214</v>
      </c>
      <c r="H216" s="52"/>
      <c r="I216" s="52"/>
      <c r="J216" s="52"/>
      <c r="K216" s="52"/>
      <c r="L216" s="52"/>
      <c r="M216" s="187">
        <f t="shared" si="9"/>
        <v>0</v>
      </c>
      <c r="S216" s="187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184">
        <f t="shared" si="11"/>
        <v>215</v>
      </c>
      <c r="H217" s="52"/>
      <c r="I217" s="52"/>
      <c r="J217" s="52"/>
      <c r="K217" s="52"/>
      <c r="L217" s="52"/>
      <c r="M217" s="187">
        <f t="shared" si="9"/>
        <v>0</v>
      </c>
      <c r="S217" s="187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184">
        <f t="shared" si="11"/>
        <v>216</v>
      </c>
      <c r="H218" s="52"/>
      <c r="I218" s="52"/>
      <c r="J218" s="52"/>
      <c r="K218" s="52"/>
      <c r="L218" s="52"/>
      <c r="M218" s="187">
        <f t="shared" si="9"/>
        <v>0</v>
      </c>
      <c r="S218" s="187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184">
        <f t="shared" si="11"/>
        <v>217</v>
      </c>
      <c r="H219" s="52"/>
      <c r="I219" s="52"/>
      <c r="J219" s="52"/>
      <c r="K219" s="52"/>
      <c r="L219" s="52"/>
      <c r="M219" s="187">
        <f t="shared" si="9"/>
        <v>0</v>
      </c>
      <c r="S219" s="187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184">
        <f t="shared" si="11"/>
        <v>218</v>
      </c>
      <c r="H220" s="52"/>
      <c r="I220" s="52"/>
      <c r="J220" s="52"/>
      <c r="K220" s="52"/>
      <c r="L220" s="52"/>
      <c r="M220" s="187">
        <f t="shared" si="9"/>
        <v>0</v>
      </c>
      <c r="S220" s="187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184">
        <f t="shared" si="11"/>
        <v>219</v>
      </c>
      <c r="H221" s="52"/>
      <c r="I221" s="52"/>
      <c r="J221" s="52"/>
      <c r="K221" s="52"/>
      <c r="L221" s="52"/>
      <c r="M221" s="187">
        <f t="shared" si="9"/>
        <v>0</v>
      </c>
      <c r="S221" s="187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184">
        <f t="shared" si="11"/>
        <v>220</v>
      </c>
      <c r="H222" s="52"/>
      <c r="I222" s="52"/>
      <c r="J222" s="52"/>
      <c r="K222" s="52"/>
      <c r="L222" s="52"/>
      <c r="M222" s="187">
        <f t="shared" si="9"/>
        <v>0</v>
      </c>
      <c r="S222" s="187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184">
        <f t="shared" si="11"/>
        <v>221</v>
      </c>
      <c r="H223" s="52"/>
      <c r="I223" s="52"/>
      <c r="J223" s="52"/>
      <c r="K223" s="52"/>
      <c r="L223" s="52"/>
      <c r="M223" s="187">
        <f t="shared" si="9"/>
        <v>0</v>
      </c>
      <c r="S223" s="187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184">
        <f t="shared" si="11"/>
        <v>222</v>
      </c>
      <c r="H224" s="52"/>
      <c r="I224" s="52"/>
      <c r="J224" s="52"/>
      <c r="K224" s="52"/>
      <c r="L224" s="52"/>
      <c r="M224" s="187">
        <f t="shared" si="9"/>
        <v>0</v>
      </c>
      <c r="S224" s="187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184">
        <f t="shared" si="11"/>
        <v>223</v>
      </c>
      <c r="H225" s="52"/>
      <c r="I225" s="52"/>
      <c r="J225" s="52"/>
      <c r="K225" s="52"/>
      <c r="L225" s="52"/>
      <c r="M225" s="187">
        <f t="shared" si="9"/>
        <v>0</v>
      </c>
      <c r="S225" s="187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184">
        <f t="shared" si="11"/>
        <v>224</v>
      </c>
      <c r="H226" s="52"/>
      <c r="I226" s="52"/>
      <c r="J226" s="52"/>
      <c r="K226" s="52"/>
      <c r="L226" s="52"/>
      <c r="M226" s="187">
        <f t="shared" si="9"/>
        <v>0</v>
      </c>
      <c r="S226" s="187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184">
        <f t="shared" si="11"/>
        <v>225</v>
      </c>
      <c r="H227" s="52"/>
      <c r="I227" s="52"/>
      <c r="J227" s="52"/>
      <c r="K227" s="52"/>
      <c r="L227" s="52"/>
      <c r="M227" s="187">
        <f t="shared" si="9"/>
        <v>0</v>
      </c>
      <c r="S227" s="187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184">
        <f t="shared" si="11"/>
        <v>226</v>
      </c>
      <c r="H228" s="52"/>
      <c r="I228" s="52"/>
      <c r="J228" s="52"/>
      <c r="K228" s="52"/>
      <c r="L228" s="52"/>
      <c r="M228" s="187">
        <f t="shared" si="9"/>
        <v>0</v>
      </c>
      <c r="S228" s="187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184">
        <f t="shared" si="11"/>
        <v>227</v>
      </c>
      <c r="H229" s="52"/>
      <c r="I229" s="52"/>
      <c r="J229" s="52"/>
      <c r="K229" s="52"/>
      <c r="L229" s="52"/>
      <c r="M229" s="187">
        <f t="shared" si="9"/>
        <v>0</v>
      </c>
      <c r="S229" s="187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184">
        <f t="shared" si="11"/>
        <v>228</v>
      </c>
      <c r="H230" s="52"/>
      <c r="I230" s="52"/>
      <c r="J230" s="52"/>
      <c r="K230" s="52"/>
      <c r="L230" s="52"/>
      <c r="M230" s="187">
        <f t="shared" si="9"/>
        <v>0</v>
      </c>
      <c r="S230" s="187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184">
        <f t="shared" si="11"/>
        <v>229</v>
      </c>
      <c r="H231" s="52"/>
      <c r="I231" s="52"/>
      <c r="J231" s="52"/>
      <c r="K231" s="52"/>
      <c r="L231" s="52"/>
      <c r="M231" s="187">
        <f t="shared" si="9"/>
        <v>0</v>
      </c>
      <c r="S231" s="187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184">
        <f t="shared" si="11"/>
        <v>230</v>
      </c>
      <c r="H232" s="52"/>
      <c r="I232" s="52"/>
      <c r="J232" s="52"/>
      <c r="K232" s="52"/>
      <c r="L232" s="52"/>
      <c r="M232" s="187">
        <f t="shared" si="9"/>
        <v>0</v>
      </c>
      <c r="S232" s="187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184">
        <f t="shared" si="11"/>
        <v>231</v>
      </c>
      <c r="H233" s="52"/>
      <c r="I233" s="52"/>
      <c r="J233" s="52"/>
      <c r="K233" s="52"/>
      <c r="L233" s="52"/>
      <c r="M233" s="187">
        <f t="shared" si="9"/>
        <v>0</v>
      </c>
      <c r="S233" s="187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184">
        <f t="shared" si="11"/>
        <v>232</v>
      </c>
      <c r="H234" s="52"/>
      <c r="I234" s="52"/>
      <c r="J234" s="52"/>
      <c r="K234" s="52"/>
      <c r="L234" s="52"/>
      <c r="M234" s="187">
        <f t="shared" si="9"/>
        <v>0</v>
      </c>
      <c r="S234" s="187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184">
        <f t="shared" si="11"/>
        <v>233</v>
      </c>
      <c r="H235" s="52"/>
      <c r="I235" s="52"/>
      <c r="J235" s="52"/>
      <c r="K235" s="52"/>
      <c r="L235" s="52"/>
      <c r="M235" s="187">
        <f t="shared" si="9"/>
        <v>0</v>
      </c>
      <c r="S235" s="187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184">
        <f t="shared" si="11"/>
        <v>234</v>
      </c>
      <c r="H236" s="52"/>
      <c r="I236" s="52"/>
      <c r="J236" s="52"/>
      <c r="K236" s="52"/>
      <c r="L236" s="52"/>
      <c r="M236" s="187">
        <f t="shared" si="9"/>
        <v>0</v>
      </c>
      <c r="S236" s="187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184">
        <f t="shared" si="11"/>
        <v>235</v>
      </c>
      <c r="H237" s="52"/>
      <c r="I237" s="52"/>
      <c r="J237" s="52"/>
      <c r="K237" s="52"/>
      <c r="L237" s="52"/>
      <c r="M237" s="187">
        <f t="shared" si="9"/>
        <v>0</v>
      </c>
      <c r="S237" s="187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184">
        <f t="shared" si="11"/>
        <v>236</v>
      </c>
      <c r="H238" s="52"/>
      <c r="I238" s="52"/>
      <c r="J238" s="52"/>
      <c r="K238" s="52"/>
      <c r="L238" s="52"/>
      <c r="M238" s="187">
        <f t="shared" si="9"/>
        <v>0</v>
      </c>
      <c r="S238" s="187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184">
        <f t="shared" si="11"/>
        <v>237</v>
      </c>
      <c r="H239" s="52"/>
      <c r="I239" s="52"/>
      <c r="J239" s="52"/>
      <c r="K239" s="52"/>
      <c r="L239" s="52"/>
      <c r="M239" s="187">
        <f t="shared" si="9"/>
        <v>0</v>
      </c>
      <c r="S239" s="187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184">
        <f t="shared" si="11"/>
        <v>238</v>
      </c>
      <c r="H240" s="52"/>
      <c r="I240" s="52"/>
      <c r="J240" s="52"/>
      <c r="K240" s="52"/>
      <c r="L240" s="52"/>
      <c r="M240" s="187">
        <f t="shared" si="9"/>
        <v>0</v>
      </c>
      <c r="S240" s="187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184">
        <f t="shared" si="11"/>
        <v>239</v>
      </c>
      <c r="H241" s="52"/>
      <c r="I241" s="52"/>
      <c r="J241" s="52"/>
      <c r="K241" s="52"/>
      <c r="L241" s="52"/>
      <c r="M241" s="187">
        <f t="shared" si="9"/>
        <v>0</v>
      </c>
      <c r="S241" s="187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184">
        <f t="shared" si="11"/>
        <v>240</v>
      </c>
      <c r="H242" s="52"/>
      <c r="I242" s="52"/>
      <c r="J242" s="52"/>
      <c r="K242" s="52"/>
      <c r="L242" s="52"/>
      <c r="M242" s="187">
        <f t="shared" si="9"/>
        <v>0</v>
      </c>
      <c r="S242" s="187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184">
        <f t="shared" si="11"/>
        <v>241</v>
      </c>
      <c r="H243" s="52"/>
      <c r="I243" s="52"/>
      <c r="J243" s="52"/>
      <c r="K243" s="52"/>
      <c r="L243" s="52"/>
      <c r="M243" s="187">
        <f t="shared" si="9"/>
        <v>0</v>
      </c>
      <c r="S243" s="187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184">
        <f t="shared" si="11"/>
        <v>242</v>
      </c>
      <c r="H244" s="52"/>
      <c r="I244" s="52"/>
      <c r="J244" s="52"/>
      <c r="K244" s="52"/>
      <c r="L244" s="52"/>
      <c r="M244" s="187">
        <f t="shared" si="9"/>
        <v>0</v>
      </c>
      <c r="S244" s="187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184">
        <f t="shared" si="11"/>
        <v>243</v>
      </c>
      <c r="H245" s="52"/>
      <c r="I245" s="52"/>
      <c r="J245" s="52"/>
      <c r="K245" s="52"/>
      <c r="L245" s="52"/>
      <c r="M245" s="187">
        <f t="shared" si="9"/>
        <v>0</v>
      </c>
      <c r="S245" s="187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184">
        <f t="shared" si="11"/>
        <v>244</v>
      </c>
      <c r="H246" s="52"/>
      <c r="I246" s="52"/>
      <c r="J246" s="52"/>
      <c r="K246" s="52"/>
      <c r="L246" s="52"/>
      <c r="M246" s="187">
        <f t="shared" si="9"/>
        <v>0</v>
      </c>
      <c r="S246" s="187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184">
        <f t="shared" si="11"/>
        <v>245</v>
      </c>
      <c r="H247" s="52"/>
      <c r="I247" s="52"/>
      <c r="J247" s="52"/>
      <c r="K247" s="52"/>
      <c r="L247" s="52"/>
      <c r="M247" s="187">
        <f t="shared" si="9"/>
        <v>0</v>
      </c>
      <c r="S247" s="187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184">
        <f t="shared" si="11"/>
        <v>246</v>
      </c>
      <c r="H248" s="52"/>
      <c r="I248" s="52"/>
      <c r="J248" s="52"/>
      <c r="K248" s="52"/>
      <c r="L248" s="52"/>
      <c r="M248" s="187">
        <f t="shared" si="9"/>
        <v>0</v>
      </c>
      <c r="S248" s="187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184">
        <f t="shared" si="11"/>
        <v>247</v>
      </c>
      <c r="H249" s="52"/>
      <c r="I249" s="52"/>
      <c r="J249" s="52"/>
      <c r="K249" s="52"/>
      <c r="L249" s="52"/>
      <c r="M249" s="187">
        <f t="shared" si="9"/>
        <v>0</v>
      </c>
      <c r="S249" s="187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184">
        <f t="shared" si="11"/>
        <v>248</v>
      </c>
      <c r="H250" s="52"/>
      <c r="I250" s="52"/>
      <c r="J250" s="52"/>
      <c r="K250" s="52"/>
      <c r="L250" s="52"/>
      <c r="M250" s="187">
        <f t="shared" si="9"/>
        <v>0</v>
      </c>
      <c r="S250" s="187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184">
        <f t="shared" si="11"/>
        <v>249</v>
      </c>
      <c r="H251" s="52"/>
      <c r="I251" s="52"/>
      <c r="J251" s="52"/>
      <c r="K251" s="52"/>
      <c r="L251" s="52"/>
      <c r="M251" s="187">
        <f t="shared" si="9"/>
        <v>0</v>
      </c>
      <c r="S251" s="187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184">
        <f t="shared" si="11"/>
        <v>250</v>
      </c>
      <c r="H252" s="52"/>
      <c r="I252" s="52"/>
      <c r="J252" s="52"/>
      <c r="K252" s="52"/>
      <c r="L252" s="52"/>
      <c r="M252" s="187">
        <f t="shared" si="9"/>
        <v>0</v>
      </c>
      <c r="S252" s="187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184">
        <f t="shared" si="11"/>
        <v>251</v>
      </c>
      <c r="H253" s="52"/>
      <c r="I253" s="52"/>
      <c r="J253" s="52"/>
      <c r="K253" s="52"/>
      <c r="L253" s="52"/>
      <c r="M253" s="187">
        <f t="shared" si="9"/>
        <v>0</v>
      </c>
      <c r="S253" s="187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184">
        <f t="shared" si="11"/>
        <v>252</v>
      </c>
      <c r="H254" s="52"/>
      <c r="I254" s="52"/>
      <c r="J254" s="52"/>
      <c r="K254" s="52"/>
      <c r="L254" s="52"/>
      <c r="M254" s="187">
        <f t="shared" si="9"/>
        <v>0</v>
      </c>
      <c r="S254" s="187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184">
        <f t="shared" si="11"/>
        <v>253</v>
      </c>
      <c r="H255" s="52"/>
      <c r="I255" s="52"/>
      <c r="J255" s="52"/>
      <c r="K255" s="52"/>
      <c r="L255" s="52"/>
      <c r="M255" s="187">
        <f t="shared" si="9"/>
        <v>0</v>
      </c>
      <c r="S255" s="187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184">
        <f t="shared" si="11"/>
        <v>254</v>
      </c>
      <c r="H256" s="52"/>
      <c r="I256" s="52"/>
      <c r="J256" s="52"/>
      <c r="K256" s="52"/>
      <c r="L256" s="52"/>
      <c r="M256" s="187">
        <f t="shared" si="9"/>
        <v>0</v>
      </c>
      <c r="S256" s="187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184">
        <f t="shared" si="11"/>
        <v>255</v>
      </c>
      <c r="H257" s="52"/>
      <c r="I257" s="52"/>
      <c r="J257" s="52"/>
      <c r="K257" s="52"/>
      <c r="L257" s="52"/>
      <c r="M257" s="187">
        <f t="shared" si="9"/>
        <v>0</v>
      </c>
      <c r="S257" s="187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184">
        <f t="shared" si="11"/>
        <v>256</v>
      </c>
      <c r="H258" s="52"/>
      <c r="I258" s="52"/>
      <c r="J258" s="52"/>
      <c r="K258" s="52"/>
      <c r="L258" s="52"/>
      <c r="M258" s="187">
        <f t="shared" si="9"/>
        <v>0</v>
      </c>
      <c r="S258" s="187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184">
        <f t="shared" si="11"/>
        <v>257</v>
      </c>
      <c r="H259" s="52"/>
      <c r="I259" s="52"/>
      <c r="J259" s="52"/>
      <c r="K259" s="52"/>
      <c r="L259" s="52"/>
      <c r="M259" s="187">
        <f t="shared" ref="M259:M322" si="12">N259+O259+P259+Q259+R259</f>
        <v>0</v>
      </c>
      <c r="S259" s="187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184">
        <f t="shared" si="11"/>
        <v>258</v>
      </c>
      <c r="H260" s="52"/>
      <c r="I260" s="52"/>
      <c r="J260" s="52"/>
      <c r="K260" s="52"/>
      <c r="L260" s="52"/>
      <c r="M260" s="187">
        <f t="shared" si="12"/>
        <v>0</v>
      </c>
      <c r="S260" s="187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184">
        <f t="shared" ref="A261:A324" si="14">A260+1</f>
        <v>259</v>
      </c>
      <c r="H261" s="52"/>
      <c r="I261" s="52"/>
      <c r="J261" s="52"/>
      <c r="K261" s="52"/>
      <c r="L261" s="52"/>
      <c r="M261" s="187">
        <f t="shared" si="12"/>
        <v>0</v>
      </c>
      <c r="S261" s="187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184">
        <f t="shared" si="14"/>
        <v>260</v>
      </c>
      <c r="H262" s="52"/>
      <c r="I262" s="52"/>
      <c r="J262" s="52"/>
      <c r="K262" s="52"/>
      <c r="L262" s="52"/>
      <c r="M262" s="187">
        <f t="shared" si="12"/>
        <v>0</v>
      </c>
      <c r="S262" s="187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184">
        <f t="shared" si="14"/>
        <v>261</v>
      </c>
      <c r="H263" s="52"/>
      <c r="I263" s="52"/>
      <c r="J263" s="52"/>
      <c r="K263" s="52"/>
      <c r="L263" s="52"/>
      <c r="M263" s="187">
        <f t="shared" si="12"/>
        <v>0</v>
      </c>
      <c r="S263" s="187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184">
        <f t="shared" si="14"/>
        <v>262</v>
      </c>
      <c r="H264" s="52"/>
      <c r="I264" s="52"/>
      <c r="J264" s="52"/>
      <c r="K264" s="52"/>
      <c r="L264" s="52"/>
      <c r="M264" s="187">
        <f t="shared" si="12"/>
        <v>0</v>
      </c>
      <c r="S264" s="187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184">
        <f t="shared" si="14"/>
        <v>263</v>
      </c>
      <c r="H265" s="52"/>
      <c r="I265" s="52"/>
      <c r="J265" s="52"/>
      <c r="K265" s="52"/>
      <c r="L265" s="52"/>
      <c r="M265" s="187">
        <f t="shared" si="12"/>
        <v>0</v>
      </c>
      <c r="S265" s="187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184">
        <f t="shared" si="14"/>
        <v>264</v>
      </c>
      <c r="H266" s="52"/>
      <c r="I266" s="52"/>
      <c r="J266" s="52"/>
      <c r="K266" s="52"/>
      <c r="L266" s="52"/>
      <c r="M266" s="187">
        <f t="shared" si="12"/>
        <v>0</v>
      </c>
      <c r="S266" s="187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184">
        <f t="shared" si="14"/>
        <v>265</v>
      </c>
      <c r="H267" s="52"/>
      <c r="I267" s="52"/>
      <c r="J267" s="52"/>
      <c r="K267" s="52"/>
      <c r="L267" s="52"/>
      <c r="M267" s="187">
        <f t="shared" si="12"/>
        <v>0</v>
      </c>
      <c r="S267" s="187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184">
        <f t="shared" si="14"/>
        <v>266</v>
      </c>
      <c r="H268" s="52"/>
      <c r="I268" s="52"/>
      <c r="J268" s="52"/>
      <c r="K268" s="52"/>
      <c r="L268" s="52"/>
      <c r="M268" s="187">
        <f t="shared" si="12"/>
        <v>0</v>
      </c>
      <c r="S268" s="187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184">
        <f t="shared" si="14"/>
        <v>267</v>
      </c>
      <c r="H269" s="52"/>
      <c r="I269" s="52"/>
      <c r="J269" s="52"/>
      <c r="K269" s="52"/>
      <c r="L269" s="52"/>
      <c r="M269" s="187">
        <f t="shared" si="12"/>
        <v>0</v>
      </c>
      <c r="S269" s="187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184">
        <f t="shared" si="14"/>
        <v>268</v>
      </c>
      <c r="H270" s="52"/>
      <c r="I270" s="52"/>
      <c r="J270" s="52"/>
      <c r="K270" s="52"/>
      <c r="L270" s="52"/>
      <c r="M270" s="187">
        <f t="shared" si="12"/>
        <v>0</v>
      </c>
      <c r="S270" s="187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184">
        <f t="shared" si="14"/>
        <v>269</v>
      </c>
      <c r="H271" s="52"/>
      <c r="I271" s="52"/>
      <c r="J271" s="52"/>
      <c r="K271" s="52"/>
      <c r="L271" s="52"/>
      <c r="M271" s="187">
        <f t="shared" si="12"/>
        <v>0</v>
      </c>
      <c r="S271" s="187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184">
        <f t="shared" si="14"/>
        <v>270</v>
      </c>
      <c r="H272" s="52"/>
      <c r="I272" s="52"/>
      <c r="J272" s="52"/>
      <c r="K272" s="52"/>
      <c r="L272" s="52"/>
      <c r="M272" s="187">
        <f t="shared" si="12"/>
        <v>0</v>
      </c>
      <c r="S272" s="187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184">
        <f t="shared" si="14"/>
        <v>271</v>
      </c>
      <c r="H273" s="52"/>
      <c r="I273" s="52"/>
      <c r="J273" s="52"/>
      <c r="K273" s="52"/>
      <c r="L273" s="52"/>
      <c r="M273" s="187">
        <f t="shared" si="12"/>
        <v>0</v>
      </c>
      <c r="S273" s="187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184">
        <f t="shared" si="14"/>
        <v>272</v>
      </c>
      <c r="H274" s="52"/>
      <c r="I274" s="52"/>
      <c r="J274" s="52"/>
      <c r="K274" s="52"/>
      <c r="L274" s="52"/>
      <c r="M274" s="187">
        <f t="shared" si="12"/>
        <v>0</v>
      </c>
      <c r="S274" s="187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184">
        <f t="shared" si="14"/>
        <v>273</v>
      </c>
      <c r="H275" s="52"/>
      <c r="I275" s="52"/>
      <c r="J275" s="52"/>
      <c r="K275" s="52"/>
      <c r="L275" s="52"/>
      <c r="M275" s="187">
        <f t="shared" si="12"/>
        <v>0</v>
      </c>
      <c r="S275" s="187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184">
        <f t="shared" si="14"/>
        <v>274</v>
      </c>
      <c r="H276" s="52"/>
      <c r="I276" s="52"/>
      <c r="J276" s="52"/>
      <c r="K276" s="52"/>
      <c r="L276" s="52"/>
      <c r="M276" s="187">
        <f t="shared" si="12"/>
        <v>0</v>
      </c>
      <c r="S276" s="187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184">
        <f t="shared" si="14"/>
        <v>275</v>
      </c>
      <c r="H277" s="52"/>
      <c r="I277" s="52"/>
      <c r="J277" s="52"/>
      <c r="K277" s="52"/>
      <c r="L277" s="52"/>
      <c r="M277" s="187">
        <f t="shared" si="12"/>
        <v>0</v>
      </c>
      <c r="S277" s="187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184">
        <f t="shared" si="14"/>
        <v>276</v>
      </c>
      <c r="H278" s="52"/>
      <c r="I278" s="52"/>
      <c r="J278" s="52"/>
      <c r="K278" s="52"/>
      <c r="L278" s="52"/>
      <c r="M278" s="187">
        <f t="shared" si="12"/>
        <v>0</v>
      </c>
      <c r="S278" s="187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184">
        <f t="shared" si="14"/>
        <v>277</v>
      </c>
      <c r="H279" s="52"/>
      <c r="I279" s="52"/>
      <c r="J279" s="52"/>
      <c r="K279" s="52"/>
      <c r="L279" s="52"/>
      <c r="M279" s="187">
        <f t="shared" si="12"/>
        <v>0</v>
      </c>
      <c r="S279" s="187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184">
        <f t="shared" si="14"/>
        <v>278</v>
      </c>
      <c r="H280" s="52"/>
      <c r="I280" s="52"/>
      <c r="J280" s="52"/>
      <c r="K280" s="52"/>
      <c r="L280" s="52"/>
      <c r="M280" s="187">
        <f t="shared" si="12"/>
        <v>0</v>
      </c>
      <c r="S280" s="187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184">
        <f t="shared" si="14"/>
        <v>279</v>
      </c>
      <c r="H281" s="52"/>
      <c r="I281" s="52"/>
      <c r="J281" s="52"/>
      <c r="K281" s="52"/>
      <c r="L281" s="52"/>
      <c r="M281" s="187">
        <f t="shared" si="12"/>
        <v>0</v>
      </c>
      <c r="S281" s="187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184">
        <f t="shared" si="14"/>
        <v>280</v>
      </c>
      <c r="H282" s="52"/>
      <c r="I282" s="52"/>
      <c r="J282" s="52"/>
      <c r="K282" s="52"/>
      <c r="L282" s="52"/>
      <c r="M282" s="187">
        <f t="shared" si="12"/>
        <v>0</v>
      </c>
      <c r="S282" s="187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184">
        <f t="shared" si="14"/>
        <v>281</v>
      </c>
      <c r="H283" s="52"/>
      <c r="I283" s="52"/>
      <c r="J283" s="52"/>
      <c r="K283" s="52"/>
      <c r="L283" s="52"/>
      <c r="M283" s="187">
        <f t="shared" si="12"/>
        <v>0</v>
      </c>
      <c r="S283" s="187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184">
        <f t="shared" si="14"/>
        <v>282</v>
      </c>
      <c r="H284" s="52"/>
      <c r="I284" s="52"/>
      <c r="J284" s="52"/>
      <c r="K284" s="52"/>
      <c r="L284" s="52"/>
      <c r="M284" s="187">
        <f t="shared" si="12"/>
        <v>0</v>
      </c>
      <c r="S284" s="187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184">
        <f t="shared" si="14"/>
        <v>283</v>
      </c>
      <c r="H285" s="52"/>
      <c r="I285" s="52"/>
      <c r="J285" s="52"/>
      <c r="K285" s="52"/>
      <c r="L285" s="52"/>
      <c r="M285" s="187">
        <f t="shared" si="12"/>
        <v>0</v>
      </c>
      <c r="S285" s="187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184">
        <f t="shared" si="14"/>
        <v>284</v>
      </c>
      <c r="H286" s="52"/>
      <c r="I286" s="52"/>
      <c r="J286" s="52"/>
      <c r="K286" s="52"/>
      <c r="L286" s="52"/>
      <c r="M286" s="187">
        <f t="shared" si="12"/>
        <v>0</v>
      </c>
      <c r="S286" s="187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184">
        <f t="shared" si="14"/>
        <v>285</v>
      </c>
      <c r="H287" s="52"/>
      <c r="I287" s="52"/>
      <c r="J287" s="52"/>
      <c r="K287" s="52"/>
      <c r="L287" s="52"/>
      <c r="M287" s="187">
        <f t="shared" si="12"/>
        <v>0</v>
      </c>
      <c r="S287" s="187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184">
        <f t="shared" si="14"/>
        <v>286</v>
      </c>
      <c r="H288" s="52"/>
      <c r="I288" s="52"/>
      <c r="J288" s="52"/>
      <c r="K288" s="52"/>
      <c r="L288" s="52"/>
      <c r="M288" s="187">
        <f t="shared" si="12"/>
        <v>0</v>
      </c>
      <c r="S288" s="187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184">
        <f t="shared" si="14"/>
        <v>287</v>
      </c>
      <c r="H289" s="52"/>
      <c r="I289" s="52"/>
      <c r="J289" s="52"/>
      <c r="K289" s="52"/>
      <c r="L289" s="52"/>
      <c r="M289" s="187">
        <f t="shared" si="12"/>
        <v>0</v>
      </c>
      <c r="S289" s="187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184">
        <f t="shared" si="14"/>
        <v>288</v>
      </c>
      <c r="H290" s="52"/>
      <c r="I290" s="52"/>
      <c r="J290" s="52"/>
      <c r="K290" s="52"/>
      <c r="L290" s="52"/>
      <c r="M290" s="187">
        <f t="shared" si="12"/>
        <v>0</v>
      </c>
      <c r="S290" s="187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184">
        <f t="shared" si="14"/>
        <v>289</v>
      </c>
      <c r="H291" s="52"/>
      <c r="I291" s="52"/>
      <c r="J291" s="52"/>
      <c r="K291" s="52"/>
      <c r="L291" s="52"/>
      <c r="M291" s="187">
        <f t="shared" si="12"/>
        <v>0</v>
      </c>
      <c r="S291" s="187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184">
        <f t="shared" si="14"/>
        <v>290</v>
      </c>
      <c r="H292" s="52"/>
      <c r="I292" s="52"/>
      <c r="J292" s="52"/>
      <c r="K292" s="52"/>
      <c r="L292" s="52"/>
      <c r="M292" s="187">
        <f t="shared" si="12"/>
        <v>0</v>
      </c>
      <c r="S292" s="187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184">
        <f t="shared" si="14"/>
        <v>291</v>
      </c>
      <c r="H293" s="52"/>
      <c r="I293" s="52"/>
      <c r="J293" s="52"/>
      <c r="K293" s="52"/>
      <c r="L293" s="52"/>
      <c r="M293" s="187">
        <f t="shared" si="12"/>
        <v>0</v>
      </c>
      <c r="S293" s="187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184">
        <f t="shared" si="14"/>
        <v>292</v>
      </c>
      <c r="H294" s="52"/>
      <c r="I294" s="52"/>
      <c r="J294" s="52"/>
      <c r="K294" s="52"/>
      <c r="L294" s="52"/>
      <c r="M294" s="187">
        <f t="shared" si="12"/>
        <v>0</v>
      </c>
      <c r="S294" s="187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184">
        <f t="shared" si="14"/>
        <v>293</v>
      </c>
      <c r="H295" s="52"/>
      <c r="I295" s="52"/>
      <c r="J295" s="52"/>
      <c r="K295" s="52"/>
      <c r="L295" s="52"/>
      <c r="M295" s="187">
        <f t="shared" si="12"/>
        <v>0</v>
      </c>
      <c r="S295" s="187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184">
        <f t="shared" si="14"/>
        <v>294</v>
      </c>
      <c r="H296" s="52"/>
      <c r="I296" s="52"/>
      <c r="J296" s="52"/>
      <c r="K296" s="52"/>
      <c r="L296" s="52"/>
      <c r="M296" s="187">
        <f t="shared" si="12"/>
        <v>0</v>
      </c>
      <c r="S296" s="187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184">
        <f t="shared" si="14"/>
        <v>295</v>
      </c>
      <c r="H297" s="52"/>
      <c r="I297" s="52"/>
      <c r="J297" s="52"/>
      <c r="K297" s="52"/>
      <c r="L297" s="52"/>
      <c r="M297" s="187">
        <f t="shared" si="12"/>
        <v>0</v>
      </c>
      <c r="S297" s="187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184">
        <f t="shared" si="14"/>
        <v>296</v>
      </c>
      <c r="H298" s="52"/>
      <c r="I298" s="52"/>
      <c r="J298" s="52"/>
      <c r="K298" s="52"/>
      <c r="L298" s="52"/>
      <c r="M298" s="187">
        <f t="shared" si="12"/>
        <v>0</v>
      </c>
      <c r="S298" s="187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184">
        <f t="shared" si="14"/>
        <v>297</v>
      </c>
      <c r="H299" s="52"/>
      <c r="I299" s="52"/>
      <c r="J299" s="52"/>
      <c r="K299" s="52"/>
      <c r="L299" s="52"/>
      <c r="M299" s="187">
        <f t="shared" si="12"/>
        <v>0</v>
      </c>
      <c r="S299" s="187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184">
        <f t="shared" si="14"/>
        <v>298</v>
      </c>
      <c r="H300" s="52"/>
      <c r="I300" s="52"/>
      <c r="J300" s="52"/>
      <c r="K300" s="52"/>
      <c r="L300" s="52"/>
      <c r="M300" s="187">
        <f t="shared" si="12"/>
        <v>0</v>
      </c>
      <c r="S300" s="187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184">
        <f t="shared" si="14"/>
        <v>299</v>
      </c>
      <c r="H301" s="52"/>
      <c r="I301" s="52"/>
      <c r="J301" s="52"/>
      <c r="K301" s="52"/>
      <c r="L301" s="52"/>
      <c r="M301" s="187">
        <f t="shared" si="12"/>
        <v>0</v>
      </c>
      <c r="S301" s="187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184">
        <f t="shared" si="14"/>
        <v>300</v>
      </c>
      <c r="H302" s="52"/>
      <c r="I302" s="52"/>
      <c r="J302" s="52"/>
      <c r="K302" s="52"/>
      <c r="L302" s="52"/>
      <c r="M302" s="187">
        <f t="shared" si="12"/>
        <v>0</v>
      </c>
      <c r="S302" s="187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184">
        <f t="shared" si="14"/>
        <v>301</v>
      </c>
      <c r="H303" s="52"/>
      <c r="I303" s="52"/>
      <c r="J303" s="52"/>
      <c r="K303" s="52"/>
      <c r="L303" s="52"/>
      <c r="M303" s="187">
        <f t="shared" si="12"/>
        <v>0</v>
      </c>
      <c r="S303" s="187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184">
        <f t="shared" si="14"/>
        <v>302</v>
      </c>
      <c r="H304" s="52"/>
      <c r="I304" s="52"/>
      <c r="J304" s="52"/>
      <c r="K304" s="52"/>
      <c r="L304" s="52"/>
      <c r="M304" s="187">
        <f t="shared" si="12"/>
        <v>0</v>
      </c>
      <c r="S304" s="187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184">
        <f t="shared" si="14"/>
        <v>303</v>
      </c>
      <c r="H305" s="52"/>
      <c r="I305" s="52"/>
      <c r="J305" s="52"/>
      <c r="K305" s="52"/>
      <c r="L305" s="52"/>
      <c r="M305" s="187">
        <f t="shared" si="12"/>
        <v>0</v>
      </c>
      <c r="S305" s="187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184">
        <f t="shared" si="14"/>
        <v>304</v>
      </c>
      <c r="H306" s="52"/>
      <c r="I306" s="52"/>
      <c r="J306" s="52"/>
      <c r="K306" s="52"/>
      <c r="L306" s="52"/>
      <c r="M306" s="187">
        <f t="shared" si="12"/>
        <v>0</v>
      </c>
      <c r="S306" s="187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184">
        <f t="shared" si="14"/>
        <v>305</v>
      </c>
      <c r="H307" s="52"/>
      <c r="I307" s="52"/>
      <c r="J307" s="52"/>
      <c r="K307" s="52"/>
      <c r="L307" s="52"/>
      <c r="M307" s="187">
        <f t="shared" si="12"/>
        <v>0</v>
      </c>
      <c r="S307" s="187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184">
        <f t="shared" si="14"/>
        <v>306</v>
      </c>
      <c r="H308" s="52"/>
      <c r="I308" s="52"/>
      <c r="J308" s="52"/>
      <c r="K308" s="52"/>
      <c r="L308" s="52"/>
      <c r="M308" s="187">
        <f t="shared" si="12"/>
        <v>0</v>
      </c>
      <c r="S308" s="187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184">
        <f t="shared" si="14"/>
        <v>307</v>
      </c>
      <c r="H309" s="52"/>
      <c r="I309" s="52"/>
      <c r="J309" s="52"/>
      <c r="K309" s="52"/>
      <c r="L309" s="52"/>
      <c r="M309" s="187">
        <f t="shared" si="12"/>
        <v>0</v>
      </c>
      <c r="S309" s="187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184">
        <f t="shared" si="14"/>
        <v>308</v>
      </c>
      <c r="H310" s="52"/>
      <c r="I310" s="52"/>
      <c r="J310" s="52"/>
      <c r="K310" s="52"/>
      <c r="L310" s="52"/>
      <c r="M310" s="187">
        <f t="shared" si="12"/>
        <v>0</v>
      </c>
      <c r="S310" s="187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184">
        <f t="shared" si="14"/>
        <v>309</v>
      </c>
      <c r="H311" s="52"/>
      <c r="I311" s="52"/>
      <c r="J311" s="52"/>
      <c r="K311" s="52"/>
      <c r="L311" s="52"/>
      <c r="M311" s="187">
        <f t="shared" si="12"/>
        <v>0</v>
      </c>
      <c r="S311" s="187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184">
        <f t="shared" si="14"/>
        <v>310</v>
      </c>
      <c r="H312" s="52"/>
      <c r="I312" s="52"/>
      <c r="J312" s="52"/>
      <c r="K312" s="52"/>
      <c r="L312" s="52"/>
      <c r="M312" s="187">
        <f t="shared" si="12"/>
        <v>0</v>
      </c>
      <c r="S312" s="187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184">
        <f t="shared" si="14"/>
        <v>311</v>
      </c>
      <c r="H313" s="52"/>
      <c r="I313" s="52"/>
      <c r="J313" s="52"/>
      <c r="K313" s="52"/>
      <c r="L313" s="52"/>
      <c r="M313" s="187">
        <f t="shared" si="12"/>
        <v>0</v>
      </c>
      <c r="S313" s="187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184">
        <f t="shared" si="14"/>
        <v>312</v>
      </c>
      <c r="H314" s="52"/>
      <c r="I314" s="52"/>
      <c r="J314" s="52"/>
      <c r="K314" s="52"/>
      <c r="L314" s="52"/>
      <c r="M314" s="187">
        <f t="shared" si="12"/>
        <v>0</v>
      </c>
      <c r="S314" s="187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184">
        <f t="shared" si="14"/>
        <v>313</v>
      </c>
      <c r="H315" s="52"/>
      <c r="I315" s="52"/>
      <c r="J315" s="52"/>
      <c r="K315" s="52"/>
      <c r="L315" s="52"/>
      <c r="M315" s="187">
        <f t="shared" si="12"/>
        <v>0</v>
      </c>
      <c r="S315" s="187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184">
        <f t="shared" si="14"/>
        <v>314</v>
      </c>
      <c r="H316" s="52"/>
      <c r="I316" s="52"/>
      <c r="J316" s="52"/>
      <c r="K316" s="52"/>
      <c r="L316" s="52"/>
      <c r="M316" s="187">
        <f t="shared" si="12"/>
        <v>0</v>
      </c>
      <c r="S316" s="187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184">
        <f t="shared" si="14"/>
        <v>315</v>
      </c>
      <c r="H317" s="52"/>
      <c r="I317" s="52"/>
      <c r="J317" s="52"/>
      <c r="K317" s="52"/>
      <c r="L317" s="52"/>
      <c r="M317" s="187">
        <f t="shared" si="12"/>
        <v>0</v>
      </c>
      <c r="S317" s="187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184">
        <f t="shared" si="14"/>
        <v>316</v>
      </c>
      <c r="H318" s="52"/>
      <c r="I318" s="52"/>
      <c r="J318" s="52"/>
      <c r="K318" s="52"/>
      <c r="L318" s="52"/>
      <c r="M318" s="187">
        <f t="shared" si="12"/>
        <v>0</v>
      </c>
      <c r="S318" s="187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184">
        <f t="shared" si="14"/>
        <v>317</v>
      </c>
      <c r="H319" s="52"/>
      <c r="I319" s="52"/>
      <c r="J319" s="52"/>
      <c r="K319" s="52"/>
      <c r="L319" s="52"/>
      <c r="M319" s="187">
        <f t="shared" si="12"/>
        <v>0</v>
      </c>
      <c r="S319" s="187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184">
        <f t="shared" si="14"/>
        <v>318</v>
      </c>
      <c r="H320" s="52"/>
      <c r="I320" s="52"/>
      <c r="J320" s="52"/>
      <c r="K320" s="52"/>
      <c r="L320" s="52"/>
      <c r="M320" s="187">
        <f t="shared" si="12"/>
        <v>0</v>
      </c>
      <c r="S320" s="187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184">
        <f t="shared" si="14"/>
        <v>319</v>
      </c>
      <c r="H321" s="52"/>
      <c r="I321" s="52"/>
      <c r="J321" s="52"/>
      <c r="K321" s="52"/>
      <c r="L321" s="52"/>
      <c r="M321" s="187">
        <f t="shared" si="12"/>
        <v>0</v>
      </c>
      <c r="S321" s="187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184">
        <f t="shared" si="14"/>
        <v>320</v>
      </c>
      <c r="H322" s="52"/>
      <c r="I322" s="52"/>
      <c r="J322" s="52"/>
      <c r="K322" s="52"/>
      <c r="L322" s="52"/>
      <c r="M322" s="187">
        <f t="shared" si="12"/>
        <v>0</v>
      </c>
      <c r="S322" s="187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184">
        <f t="shared" si="14"/>
        <v>321</v>
      </c>
      <c r="H323" s="52"/>
      <c r="I323" s="52"/>
      <c r="J323" s="52"/>
      <c r="K323" s="52"/>
      <c r="L323" s="52"/>
      <c r="M323" s="187">
        <f t="shared" ref="M323:M360" si="15">N323+O323+P323+Q323+R323</f>
        <v>0</v>
      </c>
      <c r="S323" s="187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184">
        <f t="shared" si="14"/>
        <v>322</v>
      </c>
      <c r="H324" s="52"/>
      <c r="I324" s="52"/>
      <c r="J324" s="52"/>
      <c r="K324" s="52"/>
      <c r="L324" s="52"/>
      <c r="M324" s="187">
        <f t="shared" si="15"/>
        <v>0</v>
      </c>
      <c r="S324" s="187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184">
        <f t="shared" ref="A325:A358" si="17">A324+1</f>
        <v>323</v>
      </c>
      <c r="H325" s="52"/>
      <c r="I325" s="52"/>
      <c r="J325" s="52"/>
      <c r="K325" s="52"/>
      <c r="L325" s="52"/>
      <c r="M325" s="187">
        <f t="shared" si="15"/>
        <v>0</v>
      </c>
      <c r="S325" s="187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184">
        <f t="shared" si="17"/>
        <v>324</v>
      </c>
      <c r="H326" s="52"/>
      <c r="I326" s="52"/>
      <c r="J326" s="52"/>
      <c r="K326" s="52"/>
      <c r="L326" s="52"/>
      <c r="M326" s="187">
        <f t="shared" si="15"/>
        <v>0</v>
      </c>
      <c r="S326" s="187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184">
        <f t="shared" si="17"/>
        <v>325</v>
      </c>
      <c r="H327" s="52"/>
      <c r="I327" s="52"/>
      <c r="J327" s="52"/>
      <c r="K327" s="52"/>
      <c r="L327" s="52"/>
      <c r="M327" s="187">
        <f t="shared" si="15"/>
        <v>0</v>
      </c>
      <c r="S327" s="187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184">
        <f t="shared" si="17"/>
        <v>326</v>
      </c>
      <c r="H328" s="52"/>
      <c r="I328" s="52"/>
      <c r="J328" s="52"/>
      <c r="K328" s="52"/>
      <c r="L328" s="52"/>
      <c r="M328" s="187">
        <f t="shared" si="15"/>
        <v>0</v>
      </c>
      <c r="S328" s="187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184">
        <f t="shared" si="17"/>
        <v>327</v>
      </c>
      <c r="H329" s="52"/>
      <c r="I329" s="52"/>
      <c r="J329" s="52"/>
      <c r="K329" s="52"/>
      <c r="L329" s="52"/>
      <c r="M329" s="187">
        <f t="shared" si="15"/>
        <v>0</v>
      </c>
      <c r="S329" s="187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184">
        <f t="shared" si="17"/>
        <v>328</v>
      </c>
      <c r="H330" s="52"/>
      <c r="I330" s="52"/>
      <c r="J330" s="52"/>
      <c r="K330" s="52"/>
      <c r="L330" s="52"/>
      <c r="M330" s="187">
        <f t="shared" si="15"/>
        <v>0</v>
      </c>
      <c r="S330" s="187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184">
        <f t="shared" si="17"/>
        <v>329</v>
      </c>
      <c r="H331" s="52"/>
      <c r="I331" s="52"/>
      <c r="J331" s="52"/>
      <c r="K331" s="52"/>
      <c r="L331" s="52"/>
      <c r="M331" s="187">
        <f t="shared" si="15"/>
        <v>0</v>
      </c>
      <c r="S331" s="187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184">
        <f t="shared" si="17"/>
        <v>330</v>
      </c>
      <c r="H332" s="52"/>
      <c r="I332" s="52"/>
      <c r="J332" s="52"/>
      <c r="K332" s="52"/>
      <c r="L332" s="52"/>
      <c r="M332" s="187">
        <f t="shared" si="15"/>
        <v>0</v>
      </c>
      <c r="S332" s="187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184">
        <f t="shared" si="17"/>
        <v>331</v>
      </c>
      <c r="H333" s="52"/>
      <c r="I333" s="52"/>
      <c r="J333" s="52"/>
      <c r="K333" s="52"/>
      <c r="L333" s="52"/>
      <c r="M333" s="187">
        <f t="shared" si="15"/>
        <v>0</v>
      </c>
      <c r="S333" s="187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184">
        <f t="shared" si="17"/>
        <v>332</v>
      </c>
      <c r="H334" s="52"/>
      <c r="I334" s="52"/>
      <c r="J334" s="52"/>
      <c r="K334" s="52"/>
      <c r="L334" s="52"/>
      <c r="M334" s="187">
        <f t="shared" si="15"/>
        <v>0</v>
      </c>
      <c r="S334" s="187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184">
        <f t="shared" si="17"/>
        <v>333</v>
      </c>
      <c r="H335" s="52"/>
      <c r="I335" s="52"/>
      <c r="J335" s="52"/>
      <c r="K335" s="52"/>
      <c r="L335" s="52"/>
      <c r="M335" s="187">
        <f t="shared" si="15"/>
        <v>0</v>
      </c>
      <c r="S335" s="187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184">
        <f t="shared" si="17"/>
        <v>334</v>
      </c>
      <c r="H336" s="52"/>
      <c r="I336" s="52"/>
      <c r="J336" s="52"/>
      <c r="K336" s="52"/>
      <c r="L336" s="52"/>
      <c r="M336" s="187">
        <f t="shared" si="15"/>
        <v>0</v>
      </c>
      <c r="S336" s="187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184">
        <f t="shared" si="17"/>
        <v>335</v>
      </c>
      <c r="H337" s="52"/>
      <c r="I337" s="52"/>
      <c r="J337" s="52"/>
      <c r="K337" s="52"/>
      <c r="L337" s="52"/>
      <c r="M337" s="187">
        <f t="shared" si="15"/>
        <v>0</v>
      </c>
      <c r="S337" s="187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184">
        <f t="shared" si="17"/>
        <v>336</v>
      </c>
      <c r="H338" s="52"/>
      <c r="I338" s="52"/>
      <c r="J338" s="52"/>
      <c r="K338" s="52"/>
      <c r="L338" s="52"/>
      <c r="M338" s="187">
        <f t="shared" si="15"/>
        <v>0</v>
      </c>
      <c r="S338" s="187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184">
        <f t="shared" si="17"/>
        <v>337</v>
      </c>
      <c r="H339" s="52"/>
      <c r="I339" s="52"/>
      <c r="J339" s="52"/>
      <c r="K339" s="52"/>
      <c r="L339" s="52"/>
      <c r="M339" s="187">
        <f t="shared" si="15"/>
        <v>0</v>
      </c>
      <c r="S339" s="187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184">
        <f t="shared" si="17"/>
        <v>338</v>
      </c>
      <c r="H340" s="52"/>
      <c r="I340" s="52"/>
      <c r="J340" s="52"/>
      <c r="K340" s="52"/>
      <c r="L340" s="52"/>
      <c r="M340" s="187">
        <f t="shared" si="15"/>
        <v>0</v>
      </c>
      <c r="S340" s="187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184">
        <f t="shared" si="17"/>
        <v>339</v>
      </c>
      <c r="H341" s="52"/>
      <c r="I341" s="52"/>
      <c r="J341" s="52"/>
      <c r="K341" s="52"/>
      <c r="L341" s="52"/>
      <c r="M341" s="187">
        <f t="shared" si="15"/>
        <v>0</v>
      </c>
      <c r="S341" s="187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184">
        <f t="shared" si="17"/>
        <v>340</v>
      </c>
      <c r="H342" s="52"/>
      <c r="I342" s="52"/>
      <c r="J342" s="52"/>
      <c r="K342" s="52"/>
      <c r="L342" s="52"/>
      <c r="M342" s="187">
        <f t="shared" si="15"/>
        <v>0</v>
      </c>
      <c r="S342" s="187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184">
        <f t="shared" si="17"/>
        <v>341</v>
      </c>
      <c r="H343" s="52"/>
      <c r="I343" s="52"/>
      <c r="J343" s="52"/>
      <c r="K343" s="52"/>
      <c r="L343" s="52"/>
      <c r="M343" s="187">
        <f t="shared" si="15"/>
        <v>0</v>
      </c>
      <c r="S343" s="187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184">
        <f t="shared" si="17"/>
        <v>342</v>
      </c>
      <c r="H344" s="52"/>
      <c r="I344" s="52"/>
      <c r="J344" s="52"/>
      <c r="K344" s="52"/>
      <c r="L344" s="52"/>
      <c r="M344" s="187">
        <f t="shared" si="15"/>
        <v>0</v>
      </c>
      <c r="S344" s="187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184">
        <f t="shared" si="17"/>
        <v>343</v>
      </c>
      <c r="H345" s="52"/>
      <c r="I345" s="52"/>
      <c r="J345" s="52"/>
      <c r="K345" s="52"/>
      <c r="L345" s="52"/>
      <c r="M345" s="187">
        <f t="shared" si="15"/>
        <v>0</v>
      </c>
      <c r="S345" s="187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184">
        <f t="shared" si="17"/>
        <v>344</v>
      </c>
      <c r="H346" s="52"/>
      <c r="I346" s="52"/>
      <c r="J346" s="52"/>
      <c r="K346" s="52"/>
      <c r="L346" s="52"/>
      <c r="M346" s="187">
        <f t="shared" si="15"/>
        <v>0</v>
      </c>
      <c r="S346" s="187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184">
        <f t="shared" si="17"/>
        <v>345</v>
      </c>
      <c r="H347" s="52"/>
      <c r="I347" s="52"/>
      <c r="J347" s="52"/>
      <c r="K347" s="52"/>
      <c r="L347" s="52"/>
      <c r="M347" s="187">
        <f t="shared" si="15"/>
        <v>0</v>
      </c>
      <c r="S347" s="187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184">
        <f t="shared" si="17"/>
        <v>346</v>
      </c>
      <c r="H348" s="52"/>
      <c r="I348" s="52"/>
      <c r="J348" s="52"/>
      <c r="K348" s="52"/>
      <c r="L348" s="52"/>
      <c r="M348" s="187">
        <f t="shared" si="15"/>
        <v>0</v>
      </c>
      <c r="S348" s="187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184">
        <f t="shared" si="17"/>
        <v>347</v>
      </c>
      <c r="H349" s="52"/>
      <c r="I349" s="52"/>
      <c r="J349" s="52"/>
      <c r="K349" s="52"/>
      <c r="L349" s="52"/>
      <c r="M349" s="187">
        <f t="shared" si="15"/>
        <v>0</v>
      </c>
      <c r="S349" s="187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184">
        <f t="shared" si="17"/>
        <v>348</v>
      </c>
      <c r="H350" s="52"/>
      <c r="I350" s="52"/>
      <c r="J350" s="52"/>
      <c r="K350" s="52"/>
      <c r="L350" s="52"/>
      <c r="M350" s="187">
        <f t="shared" si="15"/>
        <v>0</v>
      </c>
      <c r="S350" s="187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184">
        <f t="shared" si="17"/>
        <v>349</v>
      </c>
      <c r="H351" s="52"/>
      <c r="I351" s="52"/>
      <c r="J351" s="52"/>
      <c r="K351" s="52"/>
      <c r="L351" s="52"/>
      <c r="M351" s="187">
        <f t="shared" si="15"/>
        <v>0</v>
      </c>
      <c r="S351" s="187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184">
        <f t="shared" si="17"/>
        <v>350</v>
      </c>
      <c r="H352" s="52"/>
      <c r="I352" s="52"/>
      <c r="J352" s="52"/>
      <c r="K352" s="52"/>
      <c r="L352" s="52"/>
      <c r="M352" s="187">
        <f t="shared" si="15"/>
        <v>0</v>
      </c>
      <c r="S352" s="187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184">
        <f t="shared" si="17"/>
        <v>351</v>
      </c>
      <c r="H353" s="52"/>
      <c r="I353" s="52"/>
      <c r="J353" s="52"/>
      <c r="K353" s="52"/>
      <c r="L353" s="52"/>
      <c r="M353" s="187">
        <f t="shared" si="15"/>
        <v>0</v>
      </c>
      <c r="S353" s="187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184">
        <f t="shared" si="17"/>
        <v>352</v>
      </c>
      <c r="H354" s="52"/>
      <c r="I354" s="52"/>
      <c r="J354" s="52"/>
      <c r="K354" s="52"/>
      <c r="L354" s="52"/>
      <c r="M354" s="187">
        <f t="shared" si="15"/>
        <v>0</v>
      </c>
      <c r="S354" s="187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184">
        <f t="shared" si="17"/>
        <v>353</v>
      </c>
      <c r="H355" s="52"/>
      <c r="I355" s="52"/>
      <c r="J355" s="52"/>
      <c r="K355" s="52"/>
      <c r="L355" s="52"/>
      <c r="M355" s="187">
        <f t="shared" si="15"/>
        <v>0</v>
      </c>
      <c r="S355" s="187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184">
        <f t="shared" si="17"/>
        <v>354</v>
      </c>
      <c r="H356" s="52"/>
      <c r="I356" s="52"/>
      <c r="J356" s="52"/>
      <c r="K356" s="52"/>
      <c r="L356" s="52"/>
      <c r="M356" s="187">
        <f t="shared" si="15"/>
        <v>0</v>
      </c>
      <c r="S356" s="187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184">
        <f t="shared" si="17"/>
        <v>355</v>
      </c>
      <c r="H357" s="52"/>
      <c r="I357" s="52"/>
      <c r="J357" s="52"/>
      <c r="K357" s="52"/>
      <c r="L357" s="52"/>
      <c r="M357" s="187">
        <f t="shared" si="15"/>
        <v>0</v>
      </c>
      <c r="S357" s="187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184">
        <f t="shared" si="17"/>
        <v>356</v>
      </c>
      <c r="H358" s="52"/>
      <c r="I358" s="52"/>
      <c r="J358" s="52"/>
      <c r="K358" s="52"/>
      <c r="L358" s="52"/>
      <c r="M358" s="187">
        <f t="shared" si="15"/>
        <v>0</v>
      </c>
      <c r="S358" s="187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52"/>
      <c r="I359" s="52"/>
      <c r="J359" s="52"/>
      <c r="K359" s="52"/>
      <c r="L359" s="52"/>
      <c r="M359" s="187">
        <f t="shared" si="15"/>
        <v>0</v>
      </c>
      <c r="S359" s="187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52"/>
      <c r="I360" s="52"/>
      <c r="J360" s="52"/>
      <c r="K360" s="52"/>
      <c r="L360" s="52"/>
      <c r="M360" s="187">
        <f t="shared" si="15"/>
        <v>0</v>
      </c>
      <c r="S360" s="187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52"/>
      <c r="I361" s="52"/>
      <c r="J361" s="52"/>
      <c r="K361" s="52"/>
      <c r="L361" s="52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52"/>
      <c r="I362" s="52"/>
      <c r="J362" s="52"/>
      <c r="K362" s="52"/>
      <c r="L362" s="52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52"/>
      <c r="I363" s="52"/>
      <c r="J363" s="52"/>
      <c r="K363" s="52"/>
      <c r="L363" s="52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52"/>
      <c r="I364" s="52"/>
      <c r="J364" s="52"/>
      <c r="K364" s="52"/>
      <c r="L364" s="52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52"/>
      <c r="I365" s="52"/>
      <c r="J365" s="52"/>
      <c r="K365" s="52"/>
      <c r="L365" s="52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52"/>
      <c r="I366" s="52"/>
      <c r="J366" s="52"/>
      <c r="K366" s="52"/>
      <c r="L366" s="52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52"/>
      <c r="I367" s="52"/>
      <c r="J367" s="52"/>
      <c r="K367" s="52"/>
      <c r="L367" s="52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52"/>
      <c r="I368" s="52"/>
      <c r="J368" s="52"/>
      <c r="K368" s="52"/>
      <c r="L368" s="52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2"/>
      <c r="I369" s="52"/>
      <c r="J369" s="52"/>
      <c r="K369" s="52"/>
      <c r="L369" s="52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2"/>
      <c r="I370" s="52"/>
      <c r="J370" s="52"/>
      <c r="K370" s="52"/>
      <c r="L370" s="52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2"/>
      <c r="I371" s="52"/>
      <c r="J371" s="52"/>
      <c r="K371" s="52"/>
      <c r="L371" s="52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2"/>
      <c r="I372" s="52"/>
      <c r="J372" s="52"/>
      <c r="K372" s="52"/>
      <c r="L372" s="52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2"/>
      <c r="I373" s="52"/>
      <c r="J373" s="52"/>
      <c r="K373" s="52"/>
      <c r="L373" s="52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2"/>
      <c r="I374" s="52"/>
      <c r="J374" s="52"/>
      <c r="K374" s="52"/>
      <c r="L374" s="52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2"/>
      <c r="I375" s="52"/>
      <c r="J375" s="52"/>
      <c r="K375" s="52"/>
      <c r="L375" s="52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2"/>
      <c r="I376" s="52"/>
      <c r="J376" s="52"/>
      <c r="K376" s="52"/>
      <c r="L376" s="52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2"/>
      <c r="I377" s="52"/>
      <c r="J377" s="52"/>
      <c r="K377" s="52"/>
      <c r="L377" s="52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2"/>
      <c r="I378" s="52"/>
      <c r="J378" s="52"/>
      <c r="K378" s="52"/>
      <c r="L378" s="52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2"/>
      <c r="I379" s="52"/>
      <c r="J379" s="52"/>
      <c r="K379" s="52"/>
      <c r="L379" s="52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2"/>
      <c r="I380" s="52"/>
      <c r="J380" s="52"/>
      <c r="K380" s="52"/>
      <c r="L380" s="52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2"/>
      <c r="I381" s="52"/>
      <c r="J381" s="52"/>
      <c r="K381" s="52"/>
      <c r="L381" s="52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2"/>
      <c r="I382" s="52"/>
      <c r="J382" s="52"/>
      <c r="K382" s="52"/>
      <c r="L382" s="52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2"/>
      <c r="I383" s="52"/>
      <c r="J383" s="52"/>
      <c r="K383" s="52"/>
      <c r="L383" s="52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2"/>
      <c r="I384" s="52"/>
      <c r="J384" s="52"/>
      <c r="K384" s="52"/>
      <c r="L384" s="52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2"/>
      <c r="I385" s="52"/>
      <c r="J385" s="52"/>
      <c r="K385" s="52"/>
      <c r="L385" s="52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2"/>
      <c r="I386" s="52"/>
      <c r="J386" s="52"/>
      <c r="K386" s="52"/>
      <c r="L386" s="52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2"/>
      <c r="I387" s="52"/>
      <c r="J387" s="52"/>
      <c r="K387" s="52"/>
      <c r="L387" s="52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2"/>
      <c r="I388" s="52"/>
      <c r="J388" s="52"/>
      <c r="K388" s="52"/>
      <c r="L388" s="52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2"/>
      <c r="I389" s="52"/>
      <c r="J389" s="52"/>
      <c r="K389" s="52"/>
      <c r="L389" s="52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2"/>
      <c r="I390" s="52"/>
      <c r="J390" s="52"/>
      <c r="K390" s="52"/>
      <c r="L390" s="52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2"/>
      <c r="I391" s="52"/>
      <c r="J391" s="52"/>
      <c r="K391" s="52"/>
      <c r="L391" s="52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2"/>
      <c r="I392" s="52"/>
      <c r="J392" s="52"/>
      <c r="K392" s="52"/>
      <c r="L392" s="52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2"/>
      <c r="I393" s="52"/>
      <c r="J393" s="52"/>
      <c r="K393" s="52"/>
      <c r="L393" s="52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2"/>
      <c r="I394" s="52"/>
      <c r="J394" s="52"/>
      <c r="K394" s="52"/>
      <c r="L394" s="52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2"/>
      <c r="I395" s="52"/>
      <c r="J395" s="52"/>
      <c r="K395" s="52"/>
      <c r="L395" s="52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2"/>
      <c r="I396" s="52"/>
      <c r="J396" s="52"/>
      <c r="K396" s="52"/>
      <c r="L396" s="52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2"/>
      <c r="I397" s="52"/>
      <c r="J397" s="52"/>
      <c r="K397" s="52"/>
      <c r="L397" s="52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2"/>
      <c r="I398" s="52"/>
      <c r="J398" s="52"/>
      <c r="K398" s="52"/>
      <c r="L398" s="52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2"/>
      <c r="I399" s="52"/>
      <c r="J399" s="52"/>
      <c r="K399" s="52"/>
      <c r="L399" s="52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2"/>
      <c r="I400" s="52"/>
      <c r="J400" s="52"/>
      <c r="K400" s="52"/>
      <c r="L400" s="52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2"/>
      <c r="I401" s="52"/>
      <c r="J401" s="52"/>
      <c r="K401" s="52"/>
      <c r="L401" s="52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2"/>
      <c r="I402" s="52"/>
      <c r="J402" s="52"/>
      <c r="K402" s="52"/>
      <c r="L402" s="52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2"/>
      <c r="I403" s="52"/>
      <c r="J403" s="52"/>
      <c r="K403" s="52"/>
      <c r="L403" s="52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2"/>
      <c r="I404" s="52"/>
      <c r="J404" s="52"/>
      <c r="K404" s="52"/>
      <c r="L404" s="52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2"/>
      <c r="I405" s="52"/>
      <c r="J405" s="52"/>
      <c r="K405" s="52"/>
      <c r="L405" s="52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2"/>
      <c r="I406" s="52"/>
      <c r="J406" s="52"/>
      <c r="K406" s="52"/>
      <c r="L406" s="52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2"/>
      <c r="I407" s="52"/>
      <c r="J407" s="52"/>
      <c r="K407" s="52"/>
      <c r="L407" s="52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2"/>
      <c r="I408" s="52"/>
      <c r="J408" s="52"/>
      <c r="K408" s="52"/>
      <c r="L408" s="52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2"/>
      <c r="I409" s="52"/>
      <c r="J409" s="52"/>
      <c r="K409" s="52"/>
      <c r="L409" s="52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2"/>
      <c r="I410" s="52"/>
      <c r="J410" s="52"/>
      <c r="K410" s="52"/>
      <c r="L410" s="52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2"/>
      <c r="I411" s="52"/>
      <c r="J411" s="52"/>
      <c r="K411" s="52"/>
      <c r="L411" s="52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2"/>
      <c r="I412" s="52"/>
      <c r="J412" s="52"/>
      <c r="K412" s="52"/>
      <c r="L412" s="52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2"/>
      <c r="I413" s="52"/>
      <c r="J413" s="52"/>
      <c r="K413" s="52"/>
      <c r="L413" s="52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2"/>
      <c r="I414" s="52"/>
      <c r="J414" s="52"/>
      <c r="K414" s="52"/>
      <c r="L414" s="52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2"/>
      <c r="I415" s="52"/>
      <c r="J415" s="52"/>
      <c r="K415" s="52"/>
      <c r="L415" s="52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2"/>
      <c r="I416" s="52"/>
      <c r="J416" s="52"/>
      <c r="K416" s="52"/>
      <c r="L416" s="52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2"/>
      <c r="I417" s="52"/>
      <c r="J417" s="52"/>
      <c r="K417" s="52"/>
      <c r="L417" s="52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2"/>
      <c r="I418" s="52"/>
      <c r="J418" s="52"/>
      <c r="K418" s="52"/>
      <c r="L418" s="52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2"/>
      <c r="I419" s="52"/>
      <c r="J419" s="52"/>
      <c r="K419" s="52"/>
      <c r="L419" s="52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2"/>
      <c r="I420" s="52"/>
      <c r="J420" s="52"/>
      <c r="K420" s="52"/>
      <c r="L420" s="52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2"/>
      <c r="I421" s="52"/>
      <c r="J421" s="52"/>
      <c r="K421" s="52"/>
      <c r="L421" s="52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2"/>
      <c r="I422" s="52"/>
      <c r="J422" s="52"/>
      <c r="K422" s="52"/>
      <c r="L422" s="52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2"/>
      <c r="I423" s="52"/>
      <c r="J423" s="52"/>
      <c r="K423" s="52"/>
      <c r="L423" s="52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2"/>
      <c r="I424" s="52"/>
      <c r="J424" s="52"/>
      <c r="K424" s="52"/>
      <c r="L424" s="52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2"/>
      <c r="I425" s="52"/>
      <c r="J425" s="52"/>
      <c r="K425" s="52"/>
      <c r="L425" s="52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2"/>
      <c r="I426" s="52"/>
      <c r="J426" s="52"/>
      <c r="K426" s="52"/>
      <c r="L426" s="52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2"/>
      <c r="I427" s="52"/>
      <c r="J427" s="52"/>
      <c r="K427" s="52"/>
      <c r="L427" s="52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2"/>
      <c r="I428" s="52"/>
      <c r="J428" s="52"/>
      <c r="K428" s="52"/>
      <c r="L428" s="52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2"/>
      <c r="I429" s="52"/>
      <c r="J429" s="52"/>
      <c r="K429" s="52"/>
      <c r="L429" s="52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2"/>
      <c r="I430" s="52"/>
      <c r="J430" s="52"/>
      <c r="K430" s="52"/>
      <c r="L430" s="52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2"/>
      <c r="I431" s="52"/>
      <c r="J431" s="52"/>
      <c r="K431" s="52"/>
      <c r="L431" s="52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2"/>
      <c r="I432" s="52"/>
      <c r="J432" s="52"/>
      <c r="K432" s="52"/>
      <c r="L432" s="52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2"/>
      <c r="I433" s="52"/>
      <c r="J433" s="52"/>
      <c r="K433" s="52"/>
      <c r="L433" s="52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2"/>
      <c r="I434" s="52"/>
      <c r="J434" s="52"/>
      <c r="K434" s="52"/>
      <c r="L434" s="52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2"/>
      <c r="I435" s="52"/>
      <c r="J435" s="52"/>
      <c r="K435" s="52"/>
      <c r="L435" s="52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2"/>
      <c r="I436" s="52"/>
      <c r="J436" s="52"/>
      <c r="K436" s="52"/>
      <c r="L436" s="52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2"/>
      <c r="I437" s="52"/>
      <c r="J437" s="52"/>
      <c r="K437" s="52"/>
      <c r="L437" s="52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2"/>
      <c r="I438" s="52"/>
      <c r="J438" s="52"/>
      <c r="K438" s="52"/>
      <c r="L438" s="52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2"/>
      <c r="I439" s="52"/>
      <c r="J439" s="52"/>
      <c r="K439" s="52"/>
      <c r="L439" s="52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2"/>
      <c r="I440" s="52"/>
      <c r="J440" s="52"/>
      <c r="K440" s="52"/>
      <c r="L440" s="52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2"/>
      <c r="I441" s="52"/>
      <c r="J441" s="52"/>
      <c r="K441" s="52"/>
      <c r="L441" s="52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2"/>
      <c r="I442" s="52"/>
      <c r="J442" s="52"/>
      <c r="K442" s="52"/>
      <c r="L442" s="52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2"/>
      <c r="I443" s="52"/>
      <c r="J443" s="52"/>
      <c r="K443" s="52"/>
      <c r="L443" s="52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2"/>
      <c r="I444" s="52"/>
      <c r="J444" s="52"/>
      <c r="K444" s="52"/>
      <c r="L444" s="52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2"/>
      <c r="I445" s="52"/>
      <c r="J445" s="52"/>
      <c r="K445" s="52"/>
      <c r="L445" s="52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2"/>
      <c r="I446" s="52"/>
      <c r="J446" s="52"/>
      <c r="K446" s="52"/>
      <c r="L446" s="52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2"/>
      <c r="I447" s="52"/>
      <c r="J447" s="52"/>
      <c r="K447" s="52"/>
      <c r="L447" s="52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2"/>
      <c r="I448" s="52"/>
      <c r="J448" s="52"/>
      <c r="K448" s="52"/>
      <c r="L448" s="52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2"/>
      <c r="I449" s="52"/>
      <c r="J449" s="52"/>
      <c r="K449" s="52"/>
      <c r="L449" s="52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2"/>
      <c r="I450" s="52"/>
      <c r="J450" s="52"/>
      <c r="K450" s="52"/>
      <c r="L450" s="52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2"/>
      <c r="I451" s="52"/>
      <c r="J451" s="52"/>
      <c r="K451" s="52"/>
      <c r="L451" s="52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2"/>
      <c r="I452" s="52"/>
      <c r="J452" s="52"/>
      <c r="K452" s="52"/>
      <c r="L452" s="52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2"/>
      <c r="I453" s="52"/>
      <c r="J453" s="52"/>
      <c r="K453" s="52"/>
      <c r="L453" s="52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2"/>
      <c r="I454" s="52"/>
      <c r="J454" s="52"/>
      <c r="K454" s="52"/>
      <c r="L454" s="52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2"/>
      <c r="I455" s="52"/>
      <c r="J455" s="52"/>
      <c r="K455" s="52"/>
      <c r="L455" s="52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2"/>
      <c r="I456" s="52"/>
      <c r="J456" s="52"/>
      <c r="K456" s="52"/>
      <c r="L456" s="52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2"/>
      <c r="I457" s="52"/>
      <c r="J457" s="52"/>
      <c r="K457" s="52"/>
      <c r="L457" s="52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2"/>
      <c r="I458" s="52"/>
      <c r="J458" s="52"/>
      <c r="K458" s="52"/>
      <c r="L458" s="52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2"/>
      <c r="I459" s="52"/>
      <c r="J459" s="52"/>
      <c r="K459" s="52"/>
      <c r="L459" s="52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2"/>
      <c r="I460" s="52"/>
      <c r="J460" s="52"/>
      <c r="K460" s="52"/>
      <c r="L460" s="52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2"/>
      <c r="I461" s="52"/>
      <c r="J461" s="52"/>
      <c r="K461" s="52"/>
      <c r="L461" s="52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2"/>
      <c r="I462" s="52"/>
      <c r="J462" s="52"/>
      <c r="K462" s="52"/>
      <c r="L462" s="52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2"/>
      <c r="I463" s="52"/>
      <c r="J463" s="52"/>
      <c r="K463" s="52"/>
      <c r="L463" s="52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2"/>
      <c r="I464" s="52"/>
      <c r="J464" s="52"/>
      <c r="K464" s="52"/>
      <c r="L464" s="52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2"/>
      <c r="I465" s="52"/>
      <c r="J465" s="52"/>
      <c r="K465" s="52"/>
      <c r="L465" s="52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2"/>
      <c r="I466" s="52"/>
      <c r="J466" s="52"/>
      <c r="K466" s="52"/>
      <c r="L466" s="52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2"/>
      <c r="I467" s="52"/>
      <c r="J467" s="52"/>
      <c r="K467" s="52"/>
      <c r="L467" s="52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2"/>
      <c r="I468" s="52"/>
      <c r="J468" s="52"/>
      <c r="K468" s="52"/>
      <c r="L468" s="52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2"/>
      <c r="I469" s="52"/>
      <c r="J469" s="52"/>
      <c r="K469" s="52"/>
      <c r="L469" s="52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2"/>
      <c r="I470" s="52"/>
      <c r="J470" s="52"/>
      <c r="K470" s="52"/>
      <c r="L470" s="52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2"/>
      <c r="I471" s="52"/>
      <c r="J471" s="52"/>
      <c r="K471" s="52"/>
      <c r="L471" s="52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2"/>
      <c r="I472" s="52"/>
      <c r="J472" s="52"/>
      <c r="K472" s="52"/>
      <c r="L472" s="52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2"/>
      <c r="I473" s="52"/>
      <c r="J473" s="52"/>
      <c r="K473" s="52"/>
      <c r="L473" s="52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2"/>
      <c r="I474" s="52"/>
      <c r="J474" s="52"/>
      <c r="K474" s="52"/>
      <c r="L474" s="52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2"/>
      <c r="I475" s="52"/>
      <c r="J475" s="52"/>
      <c r="K475" s="52"/>
      <c r="L475" s="52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2"/>
      <c r="I476" s="52"/>
      <c r="J476" s="52"/>
      <c r="K476" s="52"/>
      <c r="L476" s="52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2"/>
      <c r="I477" s="52"/>
      <c r="J477" s="52"/>
      <c r="K477" s="52"/>
      <c r="L477" s="52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2"/>
      <c r="I478" s="52"/>
      <c r="J478" s="52"/>
      <c r="K478" s="52"/>
      <c r="L478" s="52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N1:R1"/>
    <mergeCell ref="S1:S2"/>
    <mergeCell ref="T1:X1"/>
    <mergeCell ref="Y1:Y2"/>
    <mergeCell ref="Z1:Z2"/>
    <mergeCell ref="AA1:AA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A359:XFD1048576">
    <cfRule type="cellIs" dxfId="1" priority="2" operator="equal">
      <formula>0</formula>
    </cfRule>
  </conditionalFormatting>
  <conditionalFormatting sqref="A3:XFD358 B1:XFD2">
    <cfRule type="cellIs" dxfId="0" priority="1" operator="equal">
      <formula>0</formula>
    </cfRule>
  </conditionalFormatting>
  <dataValidations count="4">
    <dataValidation type="list" allowBlank="1" showInputMessage="1" showErrorMessage="1" sqref="D1:D358">
      <formula1>$AT$3:$AT$5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H1:L358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83" customWidth="1"/>
    <col min="5" max="10" width="9.140625" style="90"/>
    <col min="11" max="12" width="0" style="90" hidden="1" customWidth="1"/>
    <col min="13" max="43" width="9.140625" style="90"/>
  </cols>
  <sheetData>
    <row r="1" spans="1:12">
      <c r="A1" s="67" t="s">
        <v>703</v>
      </c>
      <c r="B1" s="67" t="s">
        <v>704</v>
      </c>
      <c r="C1" s="67" t="s">
        <v>705</v>
      </c>
      <c r="D1" s="82" t="s">
        <v>706</v>
      </c>
    </row>
    <row r="2" spans="1:12" ht="15.75">
      <c r="A2" s="13" t="s">
        <v>879</v>
      </c>
    </row>
    <row r="3" spans="1:12" ht="15.75">
      <c r="A3" s="13"/>
      <c r="K3" s="90" t="s">
        <v>707</v>
      </c>
      <c r="L3" s="90" t="s">
        <v>709</v>
      </c>
    </row>
    <row r="4" spans="1:12" ht="15.75">
      <c r="A4" s="13"/>
      <c r="K4" s="90" t="s">
        <v>708</v>
      </c>
      <c r="L4" s="90" t="s">
        <v>710</v>
      </c>
    </row>
    <row r="5" spans="1:12" ht="15.75">
      <c r="A5" s="13"/>
      <c r="L5" s="90" t="s">
        <v>711</v>
      </c>
    </row>
    <row r="6" spans="1:12" ht="15.75">
      <c r="A6" s="13"/>
      <c r="L6" s="90" t="s">
        <v>712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83" customWidth="1"/>
    <col min="4" max="9" width="9.140625" style="90"/>
    <col min="10" max="11" width="0" style="90" hidden="1" customWidth="1"/>
    <col min="12" max="36" width="9.140625" style="90"/>
  </cols>
  <sheetData>
    <row r="1" spans="1:36" s="68" customFormat="1" ht="19.5" customHeight="1">
      <c r="A1" s="87" t="s">
        <v>713</v>
      </c>
      <c r="B1" s="87" t="s">
        <v>704</v>
      </c>
      <c r="C1" s="95" t="s">
        <v>706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</row>
    <row r="2" spans="1:36" ht="15.75">
      <c r="A2" s="13"/>
    </row>
    <row r="3" spans="1:36" ht="15.75">
      <c r="A3" s="13"/>
      <c r="J3" s="90" t="s">
        <v>707</v>
      </c>
      <c r="K3" s="90" t="s">
        <v>709</v>
      </c>
    </row>
    <row r="4" spans="1:36" ht="15.75">
      <c r="A4" s="13"/>
      <c r="J4" s="90" t="s">
        <v>708</v>
      </c>
      <c r="K4" s="90" t="s">
        <v>710</v>
      </c>
    </row>
    <row r="5" spans="1:36" ht="15.75">
      <c r="A5" s="13"/>
      <c r="K5" s="90" t="s">
        <v>711</v>
      </c>
    </row>
    <row r="6" spans="1:36" ht="15.75">
      <c r="A6" s="13"/>
      <c r="K6" s="90" t="s">
        <v>712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9"/>
  <sheetViews>
    <sheetView rightToLeft="1" workbookViewId="0">
      <selection activeCell="A20" sqref="A20"/>
    </sheetView>
  </sheetViews>
  <sheetFormatPr baseColWidth="10" defaultColWidth="9.140625" defaultRowHeight="15"/>
  <cols>
    <col min="1" max="1" width="38.42578125" style="10" customWidth="1"/>
    <col min="2" max="28" width="9.140625" style="90"/>
  </cols>
  <sheetData>
    <row r="1" spans="1:1">
      <c r="A1" s="10" t="s">
        <v>859</v>
      </c>
    </row>
    <row r="2" spans="1:1">
      <c r="A2" s="10" t="s">
        <v>860</v>
      </c>
    </row>
    <row r="3" spans="1:1">
      <c r="A3" s="10" t="s">
        <v>861</v>
      </c>
    </row>
    <row r="4" spans="1:1">
      <c r="A4" s="10" t="s">
        <v>862</v>
      </c>
    </row>
    <row r="5" spans="1:1">
      <c r="A5" s="10" t="s">
        <v>863</v>
      </c>
    </row>
    <row r="6" spans="1:1">
      <c r="A6" s="10" t="s">
        <v>864</v>
      </c>
    </row>
    <row r="7" spans="1:1">
      <c r="A7" s="10" t="s">
        <v>865</v>
      </c>
    </row>
    <row r="8" spans="1:1">
      <c r="A8" s="10" t="s">
        <v>866</v>
      </c>
    </row>
    <row r="9" spans="1:1">
      <c r="A9" s="10" t="s">
        <v>867</v>
      </c>
    </row>
    <row r="10" spans="1:1">
      <c r="A10" s="10" t="s">
        <v>868</v>
      </c>
    </row>
    <row r="11" spans="1:1">
      <c r="A11" s="10" t="s">
        <v>869</v>
      </c>
    </row>
    <row r="12" spans="1:1">
      <c r="A12" s="10" t="s">
        <v>870</v>
      </c>
    </row>
    <row r="13" spans="1:1">
      <c r="A13" s="10" t="s">
        <v>871</v>
      </c>
    </row>
    <row r="14" spans="1:1">
      <c r="A14" s="10" t="s">
        <v>872</v>
      </c>
    </row>
    <row r="15" spans="1:1">
      <c r="A15" s="10" t="s">
        <v>873</v>
      </c>
    </row>
    <row r="16" spans="1:1">
      <c r="A16" s="10" t="s">
        <v>874</v>
      </c>
    </row>
    <row r="17" spans="1:1">
      <c r="A17" s="10" t="s">
        <v>875</v>
      </c>
    </row>
    <row r="18" spans="1:1">
      <c r="A18" s="10" t="s">
        <v>876</v>
      </c>
    </row>
    <row r="19" spans="1:1">
      <c r="A19" s="10" t="s">
        <v>877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99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ColWidth="9.140625" defaultRowHeight="15"/>
  <cols>
    <col min="1" max="1" width="21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6.28515625" style="10" customWidth="1"/>
    <col min="7" max="7" width="9.140625" style="10"/>
    <col min="8" max="10" width="9.140625" style="90"/>
    <col min="11" max="13" width="0" style="90" hidden="1" customWidth="1"/>
    <col min="14" max="42" width="9.140625" style="90"/>
  </cols>
  <sheetData>
    <row r="1" spans="1:13" ht="24" customHeight="1">
      <c r="A1" s="87" t="s">
        <v>605</v>
      </c>
      <c r="B1" s="87" t="s">
        <v>602</v>
      </c>
      <c r="C1" s="87" t="s">
        <v>606</v>
      </c>
      <c r="D1" s="87" t="s">
        <v>607</v>
      </c>
      <c r="E1" s="87" t="s">
        <v>277</v>
      </c>
      <c r="F1" s="87" t="s">
        <v>608</v>
      </c>
      <c r="G1" s="87" t="s">
        <v>691</v>
      </c>
    </row>
    <row r="2" spans="1:13">
      <c r="A2" s="10" t="s">
        <v>815</v>
      </c>
      <c r="B2" s="10" t="s">
        <v>816</v>
      </c>
      <c r="C2" s="10">
        <v>2213934</v>
      </c>
      <c r="D2" s="12">
        <v>40100</v>
      </c>
      <c r="F2" s="10" t="s">
        <v>725</v>
      </c>
    </row>
    <row r="3" spans="1:13">
      <c r="A3" s="10" t="s">
        <v>815</v>
      </c>
      <c r="B3" s="10" t="s">
        <v>817</v>
      </c>
      <c r="C3" s="10">
        <v>2207174</v>
      </c>
      <c r="D3" s="12">
        <v>35227</v>
      </c>
      <c r="F3" s="10" t="s">
        <v>725</v>
      </c>
      <c r="K3" s="90" t="s">
        <v>715</v>
      </c>
      <c r="L3" s="90" t="s">
        <v>723</v>
      </c>
      <c r="M3" s="90" t="s">
        <v>728</v>
      </c>
    </row>
    <row r="4" spans="1:13">
      <c r="A4" s="10" t="s">
        <v>815</v>
      </c>
      <c r="B4" s="10" t="s">
        <v>818</v>
      </c>
      <c r="C4" s="10">
        <v>2213383</v>
      </c>
      <c r="D4" s="12">
        <v>39581</v>
      </c>
      <c r="F4" s="10" t="s">
        <v>725</v>
      </c>
      <c r="K4" s="90" t="s">
        <v>716</v>
      </c>
      <c r="L4" s="90" t="s">
        <v>724</v>
      </c>
      <c r="M4" s="90" t="s">
        <v>729</v>
      </c>
    </row>
    <row r="5" spans="1:13">
      <c r="A5" s="10" t="s">
        <v>815</v>
      </c>
      <c r="C5" s="10" t="s">
        <v>858</v>
      </c>
      <c r="D5" s="12"/>
    </row>
    <row r="6" spans="1:13">
      <c r="A6" s="10" t="s">
        <v>815</v>
      </c>
      <c r="B6" s="10" t="s">
        <v>819</v>
      </c>
      <c r="C6" s="10">
        <v>2210336</v>
      </c>
      <c r="D6" s="12">
        <v>36986</v>
      </c>
      <c r="F6" s="10" t="s">
        <v>725</v>
      </c>
      <c r="K6" s="90" t="s">
        <v>717</v>
      </c>
      <c r="L6" s="90" t="s">
        <v>725</v>
      </c>
      <c r="M6" s="90" t="s">
        <v>730</v>
      </c>
    </row>
    <row r="7" spans="1:13">
      <c r="A7" s="10" t="s">
        <v>815</v>
      </c>
      <c r="B7" s="10" t="s">
        <v>816</v>
      </c>
      <c r="C7" s="10">
        <v>2213136</v>
      </c>
      <c r="D7" s="12">
        <v>39282</v>
      </c>
      <c r="F7" s="10" t="s">
        <v>725</v>
      </c>
      <c r="K7" s="90" t="s">
        <v>718</v>
      </c>
      <c r="L7" s="90" t="s">
        <v>726</v>
      </c>
    </row>
    <row r="8" spans="1:13">
      <c r="A8" s="10" t="s">
        <v>815</v>
      </c>
      <c r="B8" s="10" t="s">
        <v>820</v>
      </c>
      <c r="C8" s="10">
        <v>2209089</v>
      </c>
      <c r="D8" s="12"/>
      <c r="F8" s="10" t="s">
        <v>723</v>
      </c>
      <c r="K8" s="90" t="s">
        <v>719</v>
      </c>
      <c r="L8" s="90" t="s">
        <v>727</v>
      </c>
    </row>
    <row r="9" spans="1:13">
      <c r="A9" s="10" t="s">
        <v>815</v>
      </c>
      <c r="B9" s="10" t="s">
        <v>821</v>
      </c>
      <c r="C9" s="10">
        <v>2204209</v>
      </c>
      <c r="D9" s="12"/>
      <c r="F9" s="10" t="s">
        <v>723</v>
      </c>
      <c r="K9" s="90" t="s">
        <v>720</v>
      </c>
    </row>
    <row r="10" spans="1:13">
      <c r="A10" s="10" t="s">
        <v>815</v>
      </c>
      <c r="B10" s="10" t="s">
        <v>822</v>
      </c>
      <c r="C10" s="10">
        <v>2212772</v>
      </c>
      <c r="D10" s="12"/>
      <c r="F10" s="10" t="s">
        <v>723</v>
      </c>
      <c r="K10" s="90" t="s">
        <v>721</v>
      </c>
    </row>
    <row r="11" spans="1:13">
      <c r="A11" s="10" t="s">
        <v>715</v>
      </c>
      <c r="B11" s="10" t="s">
        <v>823</v>
      </c>
      <c r="C11" s="10">
        <v>2214012</v>
      </c>
      <c r="D11" s="12">
        <v>40183</v>
      </c>
      <c r="F11" s="10" t="s">
        <v>725</v>
      </c>
      <c r="K11" s="90" t="s">
        <v>722</v>
      </c>
    </row>
    <row r="12" spans="1:13">
      <c r="A12" s="10" t="s">
        <v>715</v>
      </c>
      <c r="B12" s="10" t="s">
        <v>823</v>
      </c>
      <c r="C12" s="10">
        <v>2212300</v>
      </c>
      <c r="D12" s="12">
        <v>38301</v>
      </c>
      <c r="F12" s="10" t="s">
        <v>725</v>
      </c>
    </row>
    <row r="13" spans="1:13">
      <c r="A13" s="10" t="s">
        <v>715</v>
      </c>
      <c r="B13" s="10" t="s">
        <v>823</v>
      </c>
      <c r="C13" s="10">
        <v>2214011</v>
      </c>
      <c r="D13" s="12">
        <v>40183</v>
      </c>
      <c r="F13" s="10" t="s">
        <v>725</v>
      </c>
      <c r="K13" s="90" t="s">
        <v>721</v>
      </c>
    </row>
    <row r="14" spans="1:13">
      <c r="A14" s="10" t="s">
        <v>715</v>
      </c>
      <c r="B14" s="10" t="s">
        <v>823</v>
      </c>
      <c r="C14" s="10">
        <v>2214010</v>
      </c>
      <c r="D14" s="12">
        <v>40183</v>
      </c>
      <c r="F14" s="10" t="s">
        <v>725</v>
      </c>
    </row>
    <row r="15" spans="1:13">
      <c r="A15" s="10" t="s">
        <v>715</v>
      </c>
      <c r="B15" s="10" t="s">
        <v>823</v>
      </c>
      <c r="C15" s="10">
        <v>2212303</v>
      </c>
      <c r="D15" s="12">
        <v>38301</v>
      </c>
      <c r="F15" s="10" t="s">
        <v>725</v>
      </c>
    </row>
    <row r="16" spans="1:13">
      <c r="A16" s="10" t="s">
        <v>715</v>
      </c>
      <c r="B16" s="10" t="s">
        <v>823</v>
      </c>
      <c r="C16" s="10">
        <v>2214026</v>
      </c>
      <c r="D16" s="12">
        <v>40183</v>
      </c>
      <c r="F16" s="10" t="s">
        <v>725</v>
      </c>
    </row>
    <row r="17" spans="1:6">
      <c r="A17" s="10" t="s">
        <v>715</v>
      </c>
      <c r="C17" s="10">
        <v>2215898</v>
      </c>
      <c r="D17" s="12"/>
      <c r="F17" s="10" t="s">
        <v>725</v>
      </c>
    </row>
    <row r="18" spans="1:6">
      <c r="A18" s="10" t="s">
        <v>715</v>
      </c>
      <c r="B18" s="10" t="s">
        <v>823</v>
      </c>
      <c r="C18" s="10">
        <v>2212302</v>
      </c>
      <c r="D18" s="12">
        <v>38301</v>
      </c>
      <c r="E18" s="12"/>
      <c r="F18" s="10" t="s">
        <v>725</v>
      </c>
    </row>
    <row r="19" spans="1:6">
      <c r="A19" s="10" t="s">
        <v>715</v>
      </c>
      <c r="B19" s="10" t="s">
        <v>823</v>
      </c>
      <c r="C19" s="10">
        <v>2212304</v>
      </c>
      <c r="D19" s="12">
        <v>38301</v>
      </c>
      <c r="F19" s="10" t="s">
        <v>725</v>
      </c>
    </row>
    <row r="20" spans="1:6">
      <c r="A20" s="10" t="s">
        <v>715</v>
      </c>
      <c r="B20" s="10" t="s">
        <v>823</v>
      </c>
      <c r="C20" s="10">
        <v>2212298</v>
      </c>
      <c r="D20" s="12">
        <v>38301</v>
      </c>
      <c r="F20" s="10" t="s">
        <v>725</v>
      </c>
    </row>
    <row r="21" spans="1:6">
      <c r="A21" s="10" t="s">
        <v>715</v>
      </c>
      <c r="B21" s="10" t="s">
        <v>823</v>
      </c>
      <c r="C21" s="10">
        <v>2212299</v>
      </c>
      <c r="D21" s="12">
        <v>38301</v>
      </c>
      <c r="F21" s="10" t="s">
        <v>725</v>
      </c>
    </row>
    <row r="22" spans="1:6">
      <c r="A22" s="10" t="s">
        <v>715</v>
      </c>
      <c r="B22" s="10" t="s">
        <v>823</v>
      </c>
      <c r="C22" s="10">
        <v>2212301</v>
      </c>
      <c r="D22" s="12">
        <v>38301</v>
      </c>
      <c r="F22" s="10" t="s">
        <v>725</v>
      </c>
    </row>
    <row r="23" spans="1:6">
      <c r="A23" s="10" t="s">
        <v>715</v>
      </c>
      <c r="C23" s="10">
        <v>2215900</v>
      </c>
      <c r="D23" s="12">
        <v>41368</v>
      </c>
      <c r="F23" s="10" t="s">
        <v>725</v>
      </c>
    </row>
    <row r="24" spans="1:6">
      <c r="A24" s="10" t="s">
        <v>715</v>
      </c>
      <c r="C24" s="10">
        <v>2215899</v>
      </c>
      <c r="D24" s="12">
        <v>41368</v>
      </c>
      <c r="F24" s="10" t="s">
        <v>725</v>
      </c>
    </row>
    <row r="25" spans="1:6">
      <c r="A25" s="10" t="s">
        <v>715</v>
      </c>
      <c r="B25" s="28"/>
      <c r="C25" s="10">
        <v>2215899</v>
      </c>
      <c r="D25" s="12">
        <v>41368</v>
      </c>
      <c r="F25" s="10" t="s">
        <v>725</v>
      </c>
    </row>
    <row r="26" spans="1:6">
      <c r="A26" s="10" t="s">
        <v>715</v>
      </c>
      <c r="B26" s="10" t="s">
        <v>823</v>
      </c>
      <c r="C26" s="10">
        <v>2212878</v>
      </c>
      <c r="D26" s="12">
        <v>38897</v>
      </c>
      <c r="F26" s="10" t="s">
        <v>725</v>
      </c>
    </row>
    <row r="27" spans="1:6">
      <c r="A27" s="10" t="s">
        <v>715</v>
      </c>
      <c r="B27" s="10" t="s">
        <v>824</v>
      </c>
      <c r="C27" s="10">
        <v>2210864</v>
      </c>
      <c r="D27" s="12">
        <v>37467</v>
      </c>
      <c r="F27" s="10" t="s">
        <v>725</v>
      </c>
    </row>
    <row r="28" spans="1:6">
      <c r="A28" s="10" t="s">
        <v>715</v>
      </c>
      <c r="B28" s="10" t="s">
        <v>825</v>
      </c>
      <c r="C28" s="10">
        <v>2201033</v>
      </c>
      <c r="D28" s="12">
        <v>37467</v>
      </c>
      <c r="F28" s="10" t="s">
        <v>724</v>
      </c>
    </row>
    <row r="29" spans="1:6">
      <c r="A29" s="10" t="s">
        <v>715</v>
      </c>
      <c r="B29" s="10" t="s">
        <v>825</v>
      </c>
      <c r="C29" s="10">
        <v>2201043</v>
      </c>
      <c r="D29" s="12">
        <v>37467</v>
      </c>
      <c r="F29" s="10" t="s">
        <v>724</v>
      </c>
    </row>
    <row r="30" spans="1:6">
      <c r="A30" s="10" t="s">
        <v>715</v>
      </c>
      <c r="B30" s="10" t="s">
        <v>826</v>
      </c>
      <c r="C30" s="10">
        <v>2210667</v>
      </c>
      <c r="D30" s="12">
        <v>37232</v>
      </c>
      <c r="F30" s="10" t="s">
        <v>724</v>
      </c>
    </row>
    <row r="31" spans="1:6">
      <c r="A31" s="10" t="s">
        <v>715</v>
      </c>
      <c r="B31" s="10" t="s">
        <v>824</v>
      </c>
      <c r="C31" s="10">
        <v>2210865</v>
      </c>
      <c r="D31" s="12">
        <v>37467</v>
      </c>
      <c r="F31" s="10" t="s">
        <v>724</v>
      </c>
    </row>
    <row r="32" spans="1:6">
      <c r="A32" s="10" t="s">
        <v>715</v>
      </c>
      <c r="B32" s="10" t="s">
        <v>824</v>
      </c>
      <c r="C32" s="10">
        <v>2206079</v>
      </c>
      <c r="D32" s="12">
        <v>36978</v>
      </c>
      <c r="F32" s="10" t="s">
        <v>723</v>
      </c>
    </row>
    <row r="33" spans="1:6">
      <c r="A33" s="10" t="s">
        <v>715</v>
      </c>
      <c r="B33" s="10" t="s">
        <v>827</v>
      </c>
      <c r="C33" s="10">
        <v>2203131</v>
      </c>
      <c r="D33" s="12"/>
      <c r="F33" s="10" t="s">
        <v>723</v>
      </c>
    </row>
    <row r="34" spans="1:6">
      <c r="A34" s="10" t="s">
        <v>715</v>
      </c>
      <c r="B34" s="10" t="s">
        <v>824</v>
      </c>
      <c r="C34" s="10">
        <v>2210863</v>
      </c>
      <c r="D34" s="12">
        <v>37467</v>
      </c>
      <c r="F34" s="10" t="s">
        <v>828</v>
      </c>
    </row>
    <row r="35" spans="1:6">
      <c r="A35" s="10" t="s">
        <v>829</v>
      </c>
      <c r="B35" s="10" t="s">
        <v>819</v>
      </c>
      <c r="C35" s="10">
        <v>2214248</v>
      </c>
      <c r="D35" s="12">
        <v>40198</v>
      </c>
      <c r="F35" s="10" t="s">
        <v>725</v>
      </c>
    </row>
    <row r="36" spans="1:6">
      <c r="A36" s="10" t="s">
        <v>829</v>
      </c>
      <c r="B36" s="10" t="s">
        <v>819</v>
      </c>
      <c r="C36" s="10">
        <v>2211684</v>
      </c>
      <c r="D36" s="12">
        <v>38195</v>
      </c>
      <c r="F36" s="10" t="s">
        <v>725</v>
      </c>
    </row>
    <row r="37" spans="1:6">
      <c r="A37" s="10" t="s">
        <v>829</v>
      </c>
      <c r="B37" s="10" t="s">
        <v>830</v>
      </c>
      <c r="C37" s="10">
        <v>2208891</v>
      </c>
      <c r="D37" s="12">
        <v>36127</v>
      </c>
      <c r="F37" s="10" t="s">
        <v>725</v>
      </c>
    </row>
    <row r="38" spans="1:6">
      <c r="A38" s="10" t="s">
        <v>829</v>
      </c>
      <c r="B38" s="10" t="s">
        <v>831</v>
      </c>
      <c r="C38" s="10">
        <v>2214972</v>
      </c>
      <c r="D38" s="12">
        <v>40688</v>
      </c>
      <c r="F38" s="10" t="s">
        <v>725</v>
      </c>
    </row>
    <row r="39" spans="1:6">
      <c r="A39" s="10" t="s">
        <v>829</v>
      </c>
      <c r="B39" s="10" t="s">
        <v>819</v>
      </c>
      <c r="C39" s="10">
        <v>2214237</v>
      </c>
      <c r="D39" s="12">
        <v>40205</v>
      </c>
      <c r="F39" s="10" t="s">
        <v>725</v>
      </c>
    </row>
    <row r="40" spans="1:6">
      <c r="A40" s="10" t="s">
        <v>829</v>
      </c>
      <c r="B40" s="10" t="s">
        <v>819</v>
      </c>
      <c r="C40" s="10">
        <v>2207720</v>
      </c>
      <c r="D40" s="12">
        <v>35486</v>
      </c>
      <c r="F40" s="10" t="s">
        <v>724</v>
      </c>
    </row>
    <row r="41" spans="1:6">
      <c r="A41" s="10" t="s">
        <v>829</v>
      </c>
      <c r="B41" s="10" t="s">
        <v>831</v>
      </c>
      <c r="C41" s="10">
        <v>2206075</v>
      </c>
      <c r="D41" s="12">
        <v>34418</v>
      </c>
      <c r="F41" s="10" t="s">
        <v>723</v>
      </c>
    </row>
    <row r="42" spans="1:6">
      <c r="A42" s="10" t="s">
        <v>832</v>
      </c>
      <c r="B42" s="10" t="s">
        <v>833</v>
      </c>
      <c r="C42" s="10">
        <v>96156</v>
      </c>
      <c r="D42" s="12">
        <v>41375</v>
      </c>
      <c r="F42" s="10" t="s">
        <v>725</v>
      </c>
    </row>
    <row r="43" spans="1:6">
      <c r="A43" s="10" t="s">
        <v>832</v>
      </c>
      <c r="B43" s="10" t="s">
        <v>819</v>
      </c>
      <c r="C43" s="10">
        <v>2214285</v>
      </c>
      <c r="D43" s="12">
        <v>40196</v>
      </c>
      <c r="F43" s="10" t="s">
        <v>725</v>
      </c>
    </row>
    <row r="44" spans="1:6">
      <c r="A44" s="10" t="s">
        <v>834</v>
      </c>
      <c r="B44" s="10" t="s">
        <v>835</v>
      </c>
      <c r="C44" s="10">
        <v>2211666</v>
      </c>
      <c r="D44" s="12">
        <v>38147</v>
      </c>
      <c r="F44" s="10" t="s">
        <v>725</v>
      </c>
    </row>
    <row r="45" spans="1:6">
      <c r="A45" s="10" t="s">
        <v>834</v>
      </c>
      <c r="B45" s="10" t="s">
        <v>836</v>
      </c>
      <c r="C45" s="10">
        <v>2209931</v>
      </c>
      <c r="D45" s="12">
        <v>36794</v>
      </c>
      <c r="F45" s="10" t="s">
        <v>723</v>
      </c>
    </row>
    <row r="46" spans="1:6">
      <c r="A46" s="10" t="s">
        <v>834</v>
      </c>
      <c r="B46" s="10" t="s">
        <v>837</v>
      </c>
      <c r="C46" s="10">
        <v>2206080</v>
      </c>
      <c r="D46" s="12">
        <v>34419</v>
      </c>
      <c r="F46" s="10" t="s">
        <v>723</v>
      </c>
    </row>
    <row r="47" spans="1:6">
      <c r="A47" s="10" t="s">
        <v>838</v>
      </c>
      <c r="B47" s="10" t="s">
        <v>839</v>
      </c>
      <c r="C47" s="10">
        <v>9000250</v>
      </c>
      <c r="F47" s="10" t="s">
        <v>725</v>
      </c>
    </row>
    <row r="48" spans="1:6">
      <c r="A48" s="10" t="s">
        <v>838</v>
      </c>
      <c r="B48" s="10" t="s">
        <v>839</v>
      </c>
      <c r="C48" s="10">
        <v>8907074</v>
      </c>
      <c r="F48" s="10" t="s">
        <v>725</v>
      </c>
    </row>
    <row r="49" spans="1:6">
      <c r="A49" s="10" t="s">
        <v>838</v>
      </c>
      <c r="B49" s="10" t="s">
        <v>840</v>
      </c>
      <c r="C49" s="10" t="s">
        <v>841</v>
      </c>
      <c r="D49" s="12">
        <v>40365</v>
      </c>
      <c r="F49" s="10" t="s">
        <v>725</v>
      </c>
    </row>
    <row r="50" spans="1:6">
      <c r="A50" s="10" t="s">
        <v>838</v>
      </c>
      <c r="B50" s="10" t="s">
        <v>840</v>
      </c>
      <c r="C50" s="10" t="s">
        <v>841</v>
      </c>
      <c r="D50" s="12">
        <v>40365</v>
      </c>
      <c r="F50" s="10" t="s">
        <v>725</v>
      </c>
    </row>
    <row r="51" spans="1:6">
      <c r="A51" s="10" t="s">
        <v>838</v>
      </c>
      <c r="B51" s="10" t="s">
        <v>839</v>
      </c>
      <c r="C51" s="10">
        <v>970116</v>
      </c>
      <c r="D51" s="12"/>
      <c r="F51" s="10" t="s">
        <v>725</v>
      </c>
    </row>
    <row r="52" spans="1:6">
      <c r="A52" s="10" t="s">
        <v>838</v>
      </c>
      <c r="B52" s="10" t="s">
        <v>839</v>
      </c>
      <c r="C52" s="10">
        <v>9302304</v>
      </c>
      <c r="F52" s="10" t="s">
        <v>725</v>
      </c>
    </row>
    <row r="53" spans="1:6">
      <c r="A53" s="10" t="s">
        <v>838</v>
      </c>
      <c r="B53" s="10" t="s">
        <v>840</v>
      </c>
      <c r="C53" s="10" t="s">
        <v>842</v>
      </c>
      <c r="D53" s="12">
        <v>40364</v>
      </c>
      <c r="F53" s="10" t="s">
        <v>725</v>
      </c>
    </row>
    <row r="54" spans="1:6">
      <c r="A54" s="10" t="s">
        <v>838</v>
      </c>
      <c r="B54" s="10" t="s">
        <v>840</v>
      </c>
      <c r="C54" s="10" t="s">
        <v>843</v>
      </c>
      <c r="D54" s="12">
        <v>40361</v>
      </c>
      <c r="F54" s="10" t="s">
        <v>725</v>
      </c>
    </row>
    <row r="55" spans="1:6">
      <c r="A55" s="10" t="s">
        <v>838</v>
      </c>
      <c r="B55" s="10" t="s">
        <v>840</v>
      </c>
      <c r="C55" s="10" t="s">
        <v>844</v>
      </c>
      <c r="D55" s="12">
        <v>40364</v>
      </c>
      <c r="F55" s="10" t="s">
        <v>725</v>
      </c>
    </row>
    <row r="56" spans="1:6">
      <c r="A56" s="10" t="s">
        <v>838</v>
      </c>
      <c r="B56" s="10" t="s">
        <v>840</v>
      </c>
      <c r="C56" s="10" t="s">
        <v>843</v>
      </c>
      <c r="D56" s="12">
        <v>40361</v>
      </c>
      <c r="F56" s="10" t="s">
        <v>725</v>
      </c>
    </row>
    <row r="57" spans="1:6">
      <c r="A57" s="10" t="s">
        <v>838</v>
      </c>
      <c r="B57" s="10" t="s">
        <v>840</v>
      </c>
      <c r="C57" s="10" t="s">
        <v>844</v>
      </c>
      <c r="D57" s="12">
        <v>40364</v>
      </c>
      <c r="F57" s="10" t="s">
        <v>725</v>
      </c>
    </row>
    <row r="58" spans="1:6">
      <c r="A58" s="10" t="s">
        <v>838</v>
      </c>
      <c r="B58" s="10" t="s">
        <v>840</v>
      </c>
      <c r="C58" s="10" t="s">
        <v>842</v>
      </c>
      <c r="D58" s="12">
        <v>40364</v>
      </c>
      <c r="F58" s="10" t="s">
        <v>725</v>
      </c>
    </row>
    <row r="59" spans="1:6">
      <c r="A59" s="10" t="s">
        <v>838</v>
      </c>
      <c r="B59" s="10" t="s">
        <v>840</v>
      </c>
      <c r="C59" s="10" t="s">
        <v>845</v>
      </c>
      <c r="D59" s="12">
        <v>40484</v>
      </c>
      <c r="F59" s="10" t="s">
        <v>725</v>
      </c>
    </row>
    <row r="60" spans="1:6">
      <c r="A60" s="10" t="s">
        <v>838</v>
      </c>
      <c r="B60" s="10" t="s">
        <v>840</v>
      </c>
      <c r="C60" s="10" t="s">
        <v>845</v>
      </c>
      <c r="D60" s="12">
        <v>40484</v>
      </c>
      <c r="F60" s="10" t="s">
        <v>725</v>
      </c>
    </row>
    <row r="61" spans="1:6">
      <c r="A61" s="10" t="s">
        <v>838</v>
      </c>
      <c r="B61" s="10" t="s">
        <v>846</v>
      </c>
      <c r="C61" s="62">
        <v>1260</v>
      </c>
      <c r="D61" s="28"/>
      <c r="F61" s="10" t="s">
        <v>724</v>
      </c>
    </row>
    <row r="62" spans="1:6">
      <c r="A62" s="10" t="s">
        <v>838</v>
      </c>
      <c r="B62" s="10" t="s">
        <v>839</v>
      </c>
      <c r="C62" s="10">
        <v>9100287</v>
      </c>
      <c r="F62" s="10" t="s">
        <v>724</v>
      </c>
    </row>
    <row r="63" spans="1:6">
      <c r="A63" s="10" t="s">
        <v>838</v>
      </c>
      <c r="B63" s="10" t="s">
        <v>839</v>
      </c>
      <c r="C63" s="10">
        <v>8701742</v>
      </c>
      <c r="F63" s="10" t="s">
        <v>724</v>
      </c>
    </row>
    <row r="64" spans="1:6">
      <c r="A64" s="10" t="s">
        <v>838</v>
      </c>
      <c r="B64" s="10" t="s">
        <v>839</v>
      </c>
      <c r="C64" s="10">
        <v>9111857</v>
      </c>
      <c r="F64" s="10" t="s">
        <v>724</v>
      </c>
    </row>
    <row r="65" spans="1:6">
      <c r="A65" s="10" t="s">
        <v>838</v>
      </c>
      <c r="B65" s="10" t="s">
        <v>847</v>
      </c>
      <c r="C65" s="10">
        <v>9111687</v>
      </c>
      <c r="F65" s="10" t="s">
        <v>724</v>
      </c>
    </row>
    <row r="66" spans="1:6">
      <c r="A66" s="10" t="s">
        <v>838</v>
      </c>
      <c r="B66" s="10" t="s">
        <v>840</v>
      </c>
      <c r="C66" s="10">
        <v>9209886</v>
      </c>
      <c r="F66" s="10" t="s">
        <v>724</v>
      </c>
    </row>
    <row r="67" spans="1:6">
      <c r="A67" s="10" t="s">
        <v>838</v>
      </c>
      <c r="B67" s="10" t="s">
        <v>839</v>
      </c>
      <c r="C67" s="10">
        <v>9302516</v>
      </c>
      <c r="F67" s="10" t="s">
        <v>724</v>
      </c>
    </row>
    <row r="68" spans="1:6">
      <c r="A68" s="10" t="s">
        <v>838</v>
      </c>
      <c r="B68" s="10" t="s">
        <v>839</v>
      </c>
      <c r="C68" s="10">
        <v>22032</v>
      </c>
      <c r="F68" s="10" t="s">
        <v>724</v>
      </c>
    </row>
    <row r="69" spans="1:6">
      <c r="A69" s="10" t="s">
        <v>838</v>
      </c>
      <c r="B69" s="10" t="s">
        <v>847</v>
      </c>
      <c r="C69" s="10">
        <v>9111518</v>
      </c>
      <c r="F69" s="10" t="s">
        <v>724</v>
      </c>
    </row>
    <row r="70" spans="1:6">
      <c r="A70" s="10" t="s">
        <v>838</v>
      </c>
      <c r="B70" s="10" t="s">
        <v>839</v>
      </c>
      <c r="C70" s="10">
        <v>10281</v>
      </c>
      <c r="F70" s="10" t="s">
        <v>724</v>
      </c>
    </row>
    <row r="71" spans="1:6">
      <c r="A71" s="10" t="s">
        <v>838</v>
      </c>
      <c r="B71" s="10" t="s">
        <v>839</v>
      </c>
      <c r="C71" s="10">
        <v>9500255</v>
      </c>
      <c r="F71" s="10" t="s">
        <v>724</v>
      </c>
    </row>
    <row r="72" spans="1:6">
      <c r="A72" s="10" t="s">
        <v>838</v>
      </c>
      <c r="B72" s="10" t="s">
        <v>839</v>
      </c>
      <c r="C72" s="10">
        <v>6064427</v>
      </c>
      <c r="F72" s="10" t="s">
        <v>724</v>
      </c>
    </row>
    <row r="73" spans="1:6">
      <c r="A73" s="10" t="s">
        <v>838</v>
      </c>
      <c r="B73" s="10" t="s">
        <v>839</v>
      </c>
      <c r="C73" s="10">
        <v>8800095</v>
      </c>
      <c r="F73" s="10" t="s">
        <v>724</v>
      </c>
    </row>
    <row r="74" spans="1:6">
      <c r="A74" s="10" t="s">
        <v>838</v>
      </c>
      <c r="B74" s="10" t="s">
        <v>839</v>
      </c>
      <c r="C74" s="10">
        <v>2448</v>
      </c>
      <c r="F74" s="10" t="s">
        <v>724</v>
      </c>
    </row>
    <row r="75" spans="1:6">
      <c r="A75" s="10" t="s">
        <v>838</v>
      </c>
      <c r="B75" s="10" t="s">
        <v>839</v>
      </c>
      <c r="C75" s="10">
        <v>8291106</v>
      </c>
      <c r="F75" s="10" t="s">
        <v>828</v>
      </c>
    </row>
    <row r="76" spans="1:6">
      <c r="A76" s="10" t="s">
        <v>838</v>
      </c>
      <c r="B76" s="10" t="s">
        <v>839</v>
      </c>
      <c r="C76" s="10">
        <v>809087</v>
      </c>
      <c r="F76" s="10" t="s">
        <v>828</v>
      </c>
    </row>
    <row r="77" spans="1:6">
      <c r="A77" s="10" t="s">
        <v>838</v>
      </c>
      <c r="B77" s="10" t="s">
        <v>848</v>
      </c>
      <c r="C77" s="10">
        <v>641156</v>
      </c>
      <c r="F77" s="10" t="s">
        <v>828</v>
      </c>
    </row>
    <row r="78" spans="1:6">
      <c r="A78" s="10" t="s">
        <v>849</v>
      </c>
      <c r="F78" s="10" t="s">
        <v>725</v>
      </c>
    </row>
    <row r="79" spans="1:6">
      <c r="A79" s="10" t="s">
        <v>849</v>
      </c>
      <c r="F79" s="10" t="s">
        <v>724</v>
      </c>
    </row>
    <row r="80" spans="1:6">
      <c r="A80" s="10" t="s">
        <v>721</v>
      </c>
      <c r="C80" s="10">
        <v>2215902</v>
      </c>
      <c r="D80" s="12">
        <v>41368</v>
      </c>
      <c r="F80" s="10" t="s">
        <v>725</v>
      </c>
    </row>
    <row r="81" spans="1:6">
      <c r="A81" s="10" t="s">
        <v>721</v>
      </c>
      <c r="B81" s="10" t="s">
        <v>850</v>
      </c>
      <c r="C81" s="10">
        <v>2210866</v>
      </c>
      <c r="D81" s="12">
        <v>37466</v>
      </c>
      <c r="F81" s="10" t="s">
        <v>725</v>
      </c>
    </row>
    <row r="82" spans="1:6">
      <c r="A82" s="10" t="s">
        <v>721</v>
      </c>
      <c r="B82" s="10" t="s">
        <v>850</v>
      </c>
      <c r="C82" s="10">
        <v>2210867</v>
      </c>
      <c r="D82" s="12">
        <v>37466</v>
      </c>
      <c r="F82" s="10" t="s">
        <v>725</v>
      </c>
    </row>
    <row r="83" spans="1:6">
      <c r="A83" s="10" t="s">
        <v>721</v>
      </c>
      <c r="B83" s="10" t="s">
        <v>850</v>
      </c>
      <c r="C83" s="10">
        <v>2212452</v>
      </c>
      <c r="D83" s="12">
        <v>38406</v>
      </c>
      <c r="F83" s="10" t="s">
        <v>725</v>
      </c>
    </row>
    <row r="84" spans="1:6">
      <c r="A84" s="10" t="s">
        <v>721</v>
      </c>
      <c r="B84" s="10" t="s">
        <v>850</v>
      </c>
      <c r="C84" s="10">
        <v>2215903</v>
      </c>
      <c r="D84" s="12">
        <v>41368</v>
      </c>
      <c r="F84" s="10" t="s">
        <v>725</v>
      </c>
    </row>
    <row r="85" spans="1:6">
      <c r="A85" s="10" t="s">
        <v>721</v>
      </c>
      <c r="B85" s="10" t="s">
        <v>850</v>
      </c>
      <c r="C85" s="10">
        <v>2210868</v>
      </c>
      <c r="D85" s="12">
        <v>37466</v>
      </c>
      <c r="F85" s="10" t="s">
        <v>725</v>
      </c>
    </row>
    <row r="86" spans="1:6">
      <c r="A86" s="10" t="s">
        <v>721</v>
      </c>
      <c r="B86" s="10" t="s">
        <v>850</v>
      </c>
      <c r="C86" s="10">
        <v>2212453</v>
      </c>
      <c r="D86" s="12">
        <v>38407</v>
      </c>
      <c r="F86" s="10" t="s">
        <v>725</v>
      </c>
    </row>
    <row r="87" spans="1:6">
      <c r="A87" s="10" t="s">
        <v>721</v>
      </c>
      <c r="B87" s="10" t="s">
        <v>850</v>
      </c>
      <c r="C87" s="10">
        <v>2212458</v>
      </c>
      <c r="D87" s="12">
        <v>38407</v>
      </c>
      <c r="F87" s="10" t="s">
        <v>725</v>
      </c>
    </row>
    <row r="88" spans="1:6">
      <c r="A88" s="10" t="s">
        <v>721</v>
      </c>
      <c r="B88" s="10" t="s">
        <v>850</v>
      </c>
      <c r="C88" s="10">
        <v>2212457</v>
      </c>
      <c r="D88" s="12">
        <v>38408</v>
      </c>
      <c r="F88" s="10" t="s">
        <v>725</v>
      </c>
    </row>
    <row r="89" spans="1:6">
      <c r="A89" s="10" t="s">
        <v>721</v>
      </c>
      <c r="B89" s="10" t="s">
        <v>850</v>
      </c>
      <c r="C89" s="10">
        <v>2209092</v>
      </c>
      <c r="D89" s="12">
        <v>34057</v>
      </c>
      <c r="F89" s="10" t="s">
        <v>725</v>
      </c>
    </row>
    <row r="90" spans="1:6">
      <c r="A90" s="10" t="s">
        <v>721</v>
      </c>
      <c r="B90" s="10" t="s">
        <v>850</v>
      </c>
      <c r="C90" s="10">
        <v>2212456</v>
      </c>
      <c r="D90" s="12">
        <v>38407</v>
      </c>
      <c r="F90" s="10" t="s">
        <v>725</v>
      </c>
    </row>
    <row r="91" spans="1:6">
      <c r="A91" s="10" t="s">
        <v>721</v>
      </c>
      <c r="B91" s="10" t="s">
        <v>850</v>
      </c>
      <c r="C91" s="10">
        <v>2212455</v>
      </c>
      <c r="D91" s="12">
        <v>38407</v>
      </c>
      <c r="F91" s="10" t="s">
        <v>725</v>
      </c>
    </row>
    <row r="92" spans="1:6">
      <c r="A92" s="10" t="s">
        <v>721</v>
      </c>
      <c r="B92" s="10" t="s">
        <v>850</v>
      </c>
      <c r="C92" s="10">
        <v>2212454</v>
      </c>
      <c r="D92" s="12">
        <v>38407</v>
      </c>
      <c r="F92" s="10" t="s">
        <v>725</v>
      </c>
    </row>
    <row r="93" spans="1:6">
      <c r="A93" s="10" t="s">
        <v>851</v>
      </c>
      <c r="B93" s="10" t="s">
        <v>852</v>
      </c>
      <c r="C93" s="10">
        <v>2212494</v>
      </c>
      <c r="D93" s="12">
        <v>38462</v>
      </c>
      <c r="F93" s="10" t="s">
        <v>725</v>
      </c>
    </row>
    <row r="94" spans="1:6">
      <c r="A94" s="10" t="s">
        <v>851</v>
      </c>
      <c r="B94" s="10" t="s">
        <v>852</v>
      </c>
      <c r="C94" s="10">
        <v>2212493</v>
      </c>
      <c r="D94" s="12">
        <v>38462</v>
      </c>
      <c r="F94" s="10" t="s">
        <v>725</v>
      </c>
    </row>
    <row r="95" spans="1:6">
      <c r="A95" s="10" t="s">
        <v>851</v>
      </c>
      <c r="B95" s="10" t="s">
        <v>853</v>
      </c>
      <c r="C95" s="10">
        <v>2215901</v>
      </c>
      <c r="D95" s="12">
        <v>41368</v>
      </c>
      <c r="F95" s="10" t="s">
        <v>725</v>
      </c>
    </row>
    <row r="96" spans="1:6">
      <c r="A96" s="10" t="s">
        <v>851</v>
      </c>
      <c r="B96" s="10" t="s">
        <v>854</v>
      </c>
      <c r="C96" s="10">
        <v>2203513</v>
      </c>
      <c r="D96" s="12">
        <v>32784</v>
      </c>
      <c r="F96" s="10" t="s">
        <v>724</v>
      </c>
    </row>
    <row r="97" spans="1:6">
      <c r="A97" s="10" t="s">
        <v>855</v>
      </c>
      <c r="F97" s="10" t="s">
        <v>724</v>
      </c>
    </row>
    <row r="98" spans="1:6">
      <c r="A98" s="10" t="s">
        <v>856</v>
      </c>
      <c r="F98" s="10" t="s">
        <v>725</v>
      </c>
    </row>
    <row r="99" spans="1:6">
      <c r="A99" s="10" t="s">
        <v>857</v>
      </c>
      <c r="F99" s="10" t="s">
        <v>725</v>
      </c>
    </row>
  </sheetData>
  <conditionalFormatting sqref="B3:B24 B1:D2 C3:D60 C62:D1048576 B26:B1048576 E1:G1048576 A1:A1048576">
    <cfRule type="cellIs" dxfId="2" priority="12" operator="equal">
      <formula>0</formula>
    </cfRule>
  </conditionalFormatting>
  <dataValidations count="3">
    <dataValidation type="list" allowBlank="1" showInputMessage="1" showErrorMessage="1" sqref="A34 A100:A1048576 A80:A92">
      <formula1>$K$3:$K$11</formula1>
    </dataValidation>
    <dataValidation type="list" allowBlank="1" showInputMessage="1" showErrorMessage="1" sqref="F2:F33 F78:F1048576 F35:F74">
      <formula1>$L$3:$L$8</formula1>
    </dataValidation>
    <dataValidation type="list" allowBlank="1" showInputMessage="1" showErrorMessage="1" sqref="G2:G1048576">
      <formula1>$M$3:$M$6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72" sqref="F72"/>
    </sheetView>
  </sheetViews>
  <sheetFormatPr baseColWidth="10" defaultColWidth="9.140625" defaultRowHeight="15"/>
  <cols>
    <col min="1" max="1" width="11.7109375" bestFit="1" customWidth="1"/>
    <col min="2" max="2" width="4.5703125" style="55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56" t="s">
        <v>609</v>
      </c>
      <c r="B1" s="56" t="s">
        <v>676</v>
      </c>
      <c r="C1" s="56" t="s">
        <v>610</v>
      </c>
      <c r="D1" s="56" t="s">
        <v>611</v>
      </c>
      <c r="E1" s="56" t="s">
        <v>612</v>
      </c>
      <c r="F1" s="56" t="s">
        <v>613</v>
      </c>
      <c r="G1" s="59" t="s">
        <v>678</v>
      </c>
      <c r="H1" s="59" t="s">
        <v>679</v>
      </c>
      <c r="I1" s="59" t="s">
        <v>680</v>
      </c>
    </row>
    <row r="2" spans="1:9">
      <c r="A2" s="57" t="s">
        <v>614</v>
      </c>
      <c r="B2" s="58"/>
      <c r="C2" s="57" t="s">
        <v>615</v>
      </c>
      <c r="D2" s="57"/>
      <c r="E2" s="57"/>
      <c r="F2" s="57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57" t="s">
        <v>614</v>
      </c>
      <c r="B3" s="58"/>
      <c r="C3" s="57" t="s">
        <v>616</v>
      </c>
      <c r="D3" s="57"/>
      <c r="E3" s="57"/>
      <c r="F3" s="57">
        <f t="shared" ref="F3:F80" si="1">D3-E3</f>
        <v>0</v>
      </c>
    </row>
    <row r="4" spans="1:9">
      <c r="A4" s="57" t="s">
        <v>614</v>
      </c>
      <c r="B4" s="58"/>
      <c r="C4" s="57" t="s">
        <v>617</v>
      </c>
      <c r="D4" s="57"/>
      <c r="E4" s="57"/>
      <c r="F4" s="57">
        <f t="shared" si="1"/>
        <v>0</v>
      </c>
    </row>
    <row r="5" spans="1:9">
      <c r="A5" s="57" t="s">
        <v>614</v>
      </c>
      <c r="B5" s="58"/>
      <c r="C5" s="57" t="s">
        <v>618</v>
      </c>
      <c r="D5" s="57"/>
      <c r="E5" s="57"/>
      <c r="F5" s="57">
        <f t="shared" si="1"/>
        <v>0</v>
      </c>
    </row>
    <row r="6" spans="1:9">
      <c r="A6" s="57" t="s">
        <v>614</v>
      </c>
      <c r="B6" s="58"/>
      <c r="C6" s="57" t="s">
        <v>619</v>
      </c>
      <c r="D6" s="57"/>
      <c r="E6" s="57"/>
      <c r="F6" s="57">
        <f t="shared" si="1"/>
        <v>0</v>
      </c>
    </row>
    <row r="7" spans="1:9">
      <c r="A7" s="57" t="s">
        <v>614</v>
      </c>
      <c r="B7" s="58"/>
      <c r="C7" s="57" t="s">
        <v>620</v>
      </c>
      <c r="D7" s="57"/>
      <c r="E7" s="57"/>
      <c r="F7" s="57">
        <f t="shared" si="1"/>
        <v>0</v>
      </c>
    </row>
    <row r="8" spans="1:9">
      <c r="A8" s="57" t="s">
        <v>614</v>
      </c>
      <c r="B8" s="58"/>
      <c r="C8" s="57" t="s">
        <v>621</v>
      </c>
      <c r="D8" s="57"/>
      <c r="E8" s="57"/>
      <c r="F8" s="57">
        <f t="shared" si="1"/>
        <v>0</v>
      </c>
    </row>
    <row r="9" spans="1:9">
      <c r="A9" s="10" t="s">
        <v>622</v>
      </c>
      <c r="B9" s="54">
        <v>1</v>
      </c>
      <c r="C9" s="10" t="s">
        <v>623</v>
      </c>
      <c r="D9" s="10"/>
      <c r="E9" s="10"/>
      <c r="F9" s="10">
        <f t="shared" si="1"/>
        <v>0</v>
      </c>
      <c r="G9">
        <f>SUM(D9:D22)</f>
        <v>45</v>
      </c>
      <c r="H9">
        <f t="shared" ref="H9:I9" si="2">SUM(E9:E22)</f>
        <v>37</v>
      </c>
      <c r="I9">
        <f t="shared" si="2"/>
        <v>8</v>
      </c>
    </row>
    <row r="10" spans="1:9">
      <c r="A10" s="10" t="s">
        <v>622</v>
      </c>
      <c r="B10" s="54">
        <v>1</v>
      </c>
      <c r="C10" s="10" t="s">
        <v>624</v>
      </c>
      <c r="D10" s="10"/>
      <c r="E10" s="10"/>
      <c r="F10" s="10">
        <f t="shared" si="1"/>
        <v>0</v>
      </c>
    </row>
    <row r="11" spans="1:9">
      <c r="A11" s="10" t="s">
        <v>622</v>
      </c>
      <c r="B11" s="54">
        <v>1</v>
      </c>
      <c r="C11" s="10" t="s">
        <v>625</v>
      </c>
      <c r="D11" s="10">
        <v>3</v>
      </c>
      <c r="E11" s="10">
        <v>2</v>
      </c>
      <c r="F11" s="10">
        <f t="shared" si="1"/>
        <v>1</v>
      </c>
    </row>
    <row r="12" spans="1:9">
      <c r="A12" s="10" t="s">
        <v>622</v>
      </c>
      <c r="B12" s="54">
        <v>1</v>
      </c>
      <c r="C12" s="10" t="s">
        <v>626</v>
      </c>
      <c r="D12" s="10"/>
      <c r="E12" s="10"/>
      <c r="F12" s="10">
        <f t="shared" si="1"/>
        <v>0</v>
      </c>
    </row>
    <row r="13" spans="1:9">
      <c r="A13" s="10" t="s">
        <v>622</v>
      </c>
      <c r="B13" s="54">
        <v>1</v>
      </c>
      <c r="C13" s="10" t="s">
        <v>627</v>
      </c>
      <c r="D13" s="10">
        <v>7</v>
      </c>
      <c r="E13" s="10">
        <v>7</v>
      </c>
      <c r="F13" s="10">
        <f t="shared" si="1"/>
        <v>0</v>
      </c>
    </row>
    <row r="14" spans="1:9">
      <c r="A14" s="10" t="s">
        <v>622</v>
      </c>
      <c r="B14" s="54">
        <v>1</v>
      </c>
      <c r="C14" s="10" t="s">
        <v>628</v>
      </c>
      <c r="D14" s="10">
        <v>2</v>
      </c>
      <c r="E14" s="10">
        <v>2</v>
      </c>
      <c r="F14" s="10">
        <f t="shared" si="1"/>
        <v>0</v>
      </c>
    </row>
    <row r="15" spans="1:9">
      <c r="A15" s="10" t="s">
        <v>622</v>
      </c>
      <c r="B15" s="54">
        <v>1</v>
      </c>
      <c r="C15" s="10" t="s">
        <v>629</v>
      </c>
      <c r="D15" s="10"/>
      <c r="E15" s="10"/>
      <c r="F15" s="10">
        <f t="shared" si="1"/>
        <v>0</v>
      </c>
    </row>
    <row r="16" spans="1:9">
      <c r="A16" s="10" t="s">
        <v>622</v>
      </c>
      <c r="B16" s="54">
        <v>1</v>
      </c>
      <c r="C16" s="10" t="s">
        <v>630</v>
      </c>
      <c r="D16" s="10"/>
      <c r="E16" s="10"/>
      <c r="F16" s="10">
        <f t="shared" si="1"/>
        <v>0</v>
      </c>
    </row>
    <row r="17" spans="1:9">
      <c r="A17" s="10" t="s">
        <v>622</v>
      </c>
      <c r="B17" s="54">
        <v>1</v>
      </c>
      <c r="C17" s="10" t="s">
        <v>631</v>
      </c>
      <c r="D17" s="10">
        <v>9</v>
      </c>
      <c r="E17" s="10">
        <v>7</v>
      </c>
      <c r="F17" s="10">
        <f t="shared" si="1"/>
        <v>2</v>
      </c>
    </row>
    <row r="18" spans="1:9">
      <c r="A18" s="10" t="s">
        <v>622</v>
      </c>
      <c r="B18" s="54">
        <v>1</v>
      </c>
      <c r="C18" s="10" t="s">
        <v>632</v>
      </c>
      <c r="D18" s="10">
        <v>21</v>
      </c>
      <c r="E18" s="10">
        <v>16</v>
      </c>
      <c r="F18" s="10">
        <f t="shared" si="1"/>
        <v>5</v>
      </c>
    </row>
    <row r="19" spans="1:9">
      <c r="A19" s="10" t="s">
        <v>622</v>
      </c>
      <c r="B19" s="54">
        <v>1</v>
      </c>
      <c r="C19" s="10" t="s">
        <v>633</v>
      </c>
      <c r="D19" s="10"/>
      <c r="E19" s="10"/>
      <c r="F19" s="10">
        <f t="shared" si="1"/>
        <v>0</v>
      </c>
    </row>
    <row r="20" spans="1:9">
      <c r="A20" s="10" t="s">
        <v>622</v>
      </c>
      <c r="B20" s="54">
        <v>1</v>
      </c>
      <c r="C20" s="10" t="s">
        <v>634</v>
      </c>
      <c r="D20" s="10"/>
      <c r="E20" s="10"/>
      <c r="F20" s="10">
        <f t="shared" si="1"/>
        <v>0</v>
      </c>
    </row>
    <row r="21" spans="1:9">
      <c r="A21" s="10" t="s">
        <v>622</v>
      </c>
      <c r="B21" s="54">
        <v>1</v>
      </c>
      <c r="C21" s="10" t="s">
        <v>635</v>
      </c>
      <c r="D21" s="10"/>
      <c r="E21" s="10"/>
      <c r="F21" s="10">
        <f t="shared" si="1"/>
        <v>0</v>
      </c>
    </row>
    <row r="22" spans="1:9">
      <c r="A22" s="10" t="s">
        <v>622</v>
      </c>
      <c r="B22" s="54">
        <v>1</v>
      </c>
      <c r="C22" s="10" t="s">
        <v>677</v>
      </c>
      <c r="D22" s="10">
        <v>3</v>
      </c>
      <c r="E22" s="10">
        <v>3</v>
      </c>
      <c r="F22" s="10">
        <f t="shared" si="1"/>
        <v>0</v>
      </c>
    </row>
    <row r="23" spans="1:9">
      <c r="A23" s="57" t="s">
        <v>636</v>
      </c>
      <c r="B23" s="58">
        <v>2</v>
      </c>
      <c r="C23" s="57" t="s">
        <v>637</v>
      </c>
      <c r="D23" s="57"/>
      <c r="E23" s="57"/>
      <c r="F23" s="57">
        <f t="shared" si="1"/>
        <v>0</v>
      </c>
      <c r="G23">
        <f>SUM(D23:D31)</f>
        <v>21</v>
      </c>
      <c r="H23">
        <f t="shared" ref="H23:I23" si="3">SUM(E23:E31)</f>
        <v>10</v>
      </c>
      <c r="I23">
        <f t="shared" si="3"/>
        <v>11</v>
      </c>
    </row>
    <row r="24" spans="1:9">
      <c r="A24" s="57" t="s">
        <v>636</v>
      </c>
      <c r="B24" s="58">
        <v>2</v>
      </c>
      <c r="C24" s="57" t="s">
        <v>638</v>
      </c>
      <c r="D24" s="57"/>
      <c r="E24" s="57"/>
      <c r="F24" s="57">
        <f t="shared" si="1"/>
        <v>0</v>
      </c>
    </row>
    <row r="25" spans="1:9">
      <c r="A25" s="57" t="s">
        <v>636</v>
      </c>
      <c r="B25" s="58">
        <v>2</v>
      </c>
      <c r="C25" s="57" t="s">
        <v>639</v>
      </c>
      <c r="D25" s="57"/>
      <c r="E25" s="57"/>
      <c r="F25" s="57">
        <f t="shared" si="1"/>
        <v>0</v>
      </c>
    </row>
    <row r="26" spans="1:9">
      <c r="A26" s="57" t="s">
        <v>636</v>
      </c>
      <c r="B26" s="58">
        <v>2</v>
      </c>
      <c r="C26" s="57" t="s">
        <v>640</v>
      </c>
      <c r="D26" s="57"/>
      <c r="E26" s="57"/>
      <c r="F26" s="57">
        <f t="shared" si="1"/>
        <v>0</v>
      </c>
    </row>
    <row r="27" spans="1:9">
      <c r="A27" s="57" t="s">
        <v>636</v>
      </c>
      <c r="B27" s="58">
        <v>2</v>
      </c>
      <c r="C27" s="57" t="s">
        <v>641</v>
      </c>
      <c r="D27" s="57"/>
      <c r="E27" s="57"/>
      <c r="F27" s="57">
        <f t="shared" si="1"/>
        <v>0</v>
      </c>
    </row>
    <row r="28" spans="1:9">
      <c r="A28" s="57" t="s">
        <v>636</v>
      </c>
      <c r="B28" s="58">
        <v>2</v>
      </c>
      <c r="C28" s="57" t="s">
        <v>642</v>
      </c>
      <c r="D28" s="57">
        <v>3</v>
      </c>
      <c r="E28" s="57">
        <v>2</v>
      </c>
      <c r="F28" s="57">
        <f t="shared" si="1"/>
        <v>1</v>
      </c>
    </row>
    <row r="29" spans="1:9">
      <c r="A29" s="57" t="s">
        <v>636</v>
      </c>
      <c r="B29" s="58">
        <v>2</v>
      </c>
      <c r="C29" s="57" t="s">
        <v>643</v>
      </c>
      <c r="D29" s="57">
        <v>5</v>
      </c>
      <c r="E29" s="57">
        <v>4</v>
      </c>
      <c r="F29" s="57">
        <f t="shared" si="1"/>
        <v>1</v>
      </c>
    </row>
    <row r="30" spans="1:9">
      <c r="A30" s="57" t="s">
        <v>636</v>
      </c>
      <c r="B30" s="58">
        <v>2</v>
      </c>
      <c r="C30" s="57" t="s">
        <v>644</v>
      </c>
      <c r="D30" s="57">
        <v>1</v>
      </c>
      <c r="E30" s="57">
        <v>1</v>
      </c>
      <c r="F30" s="57">
        <f t="shared" si="1"/>
        <v>0</v>
      </c>
    </row>
    <row r="31" spans="1:9">
      <c r="A31" s="57" t="s">
        <v>636</v>
      </c>
      <c r="B31" s="58">
        <v>2</v>
      </c>
      <c r="C31" s="57" t="s">
        <v>645</v>
      </c>
      <c r="D31" s="57">
        <v>12</v>
      </c>
      <c r="E31" s="57">
        <v>3</v>
      </c>
      <c r="F31" s="57">
        <f t="shared" si="1"/>
        <v>9</v>
      </c>
    </row>
    <row r="32" spans="1:9">
      <c r="A32" s="10" t="s">
        <v>636</v>
      </c>
      <c r="B32" s="54">
        <v>3</v>
      </c>
      <c r="C32" s="10" t="s">
        <v>646</v>
      </c>
      <c r="D32" s="10"/>
      <c r="E32" s="10"/>
      <c r="F32" s="10">
        <f t="shared" si="1"/>
        <v>0</v>
      </c>
      <c r="G32">
        <f>SUM(D32:D34)</f>
        <v>1</v>
      </c>
      <c r="H32">
        <f t="shared" ref="H32:I32" si="4">SUM(E32:E34)</f>
        <v>0</v>
      </c>
      <c r="I32">
        <f t="shared" si="4"/>
        <v>1</v>
      </c>
    </row>
    <row r="33" spans="1:9">
      <c r="A33" s="10" t="s">
        <v>636</v>
      </c>
      <c r="B33" s="54">
        <v>3</v>
      </c>
      <c r="C33" s="10" t="s">
        <v>647</v>
      </c>
      <c r="D33" s="10">
        <v>1</v>
      </c>
      <c r="E33" s="10"/>
      <c r="F33" s="10">
        <f t="shared" si="1"/>
        <v>1</v>
      </c>
    </row>
    <row r="34" spans="1:9">
      <c r="A34" s="10" t="s">
        <v>636</v>
      </c>
      <c r="B34" s="54">
        <v>3</v>
      </c>
      <c r="C34" s="10" t="s">
        <v>648</v>
      </c>
      <c r="D34" s="10"/>
      <c r="E34" s="10"/>
      <c r="F34" s="10">
        <f t="shared" si="1"/>
        <v>0</v>
      </c>
    </row>
    <row r="35" spans="1:9">
      <c r="A35" s="57" t="s">
        <v>636</v>
      </c>
      <c r="B35" s="58">
        <v>4</v>
      </c>
      <c r="C35" s="57" t="s">
        <v>649</v>
      </c>
      <c r="D35" s="57"/>
      <c r="E35" s="57"/>
      <c r="F35" s="57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57" t="s">
        <v>636</v>
      </c>
      <c r="B36" s="58">
        <v>4</v>
      </c>
      <c r="C36" s="57" t="s">
        <v>650</v>
      </c>
      <c r="D36" s="57"/>
      <c r="E36" s="57"/>
      <c r="F36" s="57">
        <f t="shared" si="1"/>
        <v>0</v>
      </c>
    </row>
    <row r="37" spans="1:9">
      <c r="A37" s="57" t="s">
        <v>636</v>
      </c>
      <c r="B37" s="58">
        <v>4</v>
      </c>
      <c r="C37" s="57" t="s">
        <v>651</v>
      </c>
      <c r="D37" s="57"/>
      <c r="E37" s="57"/>
      <c r="F37" s="57">
        <f t="shared" si="1"/>
        <v>0</v>
      </c>
    </row>
    <row r="38" spans="1:9">
      <c r="A38" s="10" t="s">
        <v>652</v>
      </c>
      <c r="B38" s="54">
        <v>5</v>
      </c>
      <c r="C38" s="10" t="s">
        <v>653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652</v>
      </c>
      <c r="B39" s="54">
        <v>5</v>
      </c>
      <c r="C39" s="10" t="s">
        <v>654</v>
      </c>
      <c r="D39" s="10"/>
      <c r="E39" s="10"/>
      <c r="F39" s="10">
        <f t="shared" si="1"/>
        <v>0</v>
      </c>
    </row>
    <row r="40" spans="1:9">
      <c r="A40" s="10" t="s">
        <v>652</v>
      </c>
      <c r="B40" s="54">
        <v>5</v>
      </c>
      <c r="C40" s="10" t="s">
        <v>655</v>
      </c>
      <c r="D40" s="10"/>
      <c r="E40" s="10"/>
      <c r="F40" s="10">
        <f t="shared" si="1"/>
        <v>0</v>
      </c>
    </row>
    <row r="41" spans="1:9">
      <c r="A41" s="10" t="s">
        <v>652</v>
      </c>
      <c r="B41" s="54">
        <v>5</v>
      </c>
      <c r="C41" s="10" t="s">
        <v>656</v>
      </c>
      <c r="D41" s="10">
        <v>1</v>
      </c>
      <c r="E41" s="10"/>
      <c r="F41" s="10">
        <f t="shared" si="1"/>
        <v>1</v>
      </c>
    </row>
    <row r="42" spans="1:9">
      <c r="A42" s="10" t="s">
        <v>652</v>
      </c>
      <c r="B42" s="54">
        <v>5</v>
      </c>
      <c r="C42" s="10" t="s">
        <v>657</v>
      </c>
      <c r="D42" s="10"/>
      <c r="E42" s="10"/>
      <c r="F42" s="10">
        <f t="shared" si="1"/>
        <v>0</v>
      </c>
    </row>
    <row r="43" spans="1:9">
      <c r="A43" s="10" t="s">
        <v>652</v>
      </c>
      <c r="B43" s="54">
        <v>5</v>
      </c>
      <c r="C43" s="10" t="s">
        <v>658</v>
      </c>
      <c r="D43" s="10"/>
      <c r="E43" s="10"/>
      <c r="F43" s="10">
        <f t="shared" si="1"/>
        <v>0</v>
      </c>
    </row>
    <row r="44" spans="1:9">
      <c r="A44" s="10" t="s">
        <v>652</v>
      </c>
      <c r="B44" s="54">
        <v>5</v>
      </c>
      <c r="C44" s="10" t="s">
        <v>659</v>
      </c>
      <c r="D44" s="10"/>
      <c r="E44" s="10"/>
      <c r="F44" s="10">
        <f t="shared" si="1"/>
        <v>0</v>
      </c>
    </row>
    <row r="45" spans="1:9">
      <c r="A45" s="57" t="s">
        <v>652</v>
      </c>
      <c r="B45" s="58">
        <v>6</v>
      </c>
      <c r="C45" s="57" t="s">
        <v>660</v>
      </c>
      <c r="D45" s="57"/>
      <c r="E45" s="57"/>
      <c r="F45" s="57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57" t="s">
        <v>652</v>
      </c>
      <c r="B46" s="58">
        <v>6</v>
      </c>
      <c r="C46" s="57" t="s">
        <v>661</v>
      </c>
      <c r="D46" s="57"/>
      <c r="E46" s="57"/>
      <c r="F46" s="57">
        <f t="shared" si="1"/>
        <v>0</v>
      </c>
    </row>
    <row r="47" spans="1:9">
      <c r="A47" s="10" t="s">
        <v>652</v>
      </c>
      <c r="B47" s="54">
        <v>7</v>
      </c>
      <c r="C47" s="10" t="s">
        <v>662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652</v>
      </c>
      <c r="B48" s="54">
        <v>7</v>
      </c>
      <c r="C48" s="10" t="s">
        <v>663</v>
      </c>
      <c r="D48" s="10"/>
      <c r="E48" s="10"/>
      <c r="F48" s="10">
        <f t="shared" si="1"/>
        <v>0</v>
      </c>
    </row>
    <row r="49" spans="1:9">
      <c r="A49" s="57" t="s">
        <v>652</v>
      </c>
      <c r="B49" s="58">
        <v>8</v>
      </c>
      <c r="C49" s="57" t="s">
        <v>664</v>
      </c>
      <c r="D49" s="57"/>
      <c r="E49" s="57"/>
      <c r="F49" s="57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57" t="s">
        <v>652</v>
      </c>
      <c r="B50" s="58">
        <v>8</v>
      </c>
      <c r="C50" s="57" t="s">
        <v>665</v>
      </c>
      <c r="D50" s="57"/>
      <c r="E50" s="57"/>
      <c r="F50" s="57">
        <f t="shared" si="1"/>
        <v>0</v>
      </c>
    </row>
    <row r="51" spans="1:9">
      <c r="A51" s="57" t="s">
        <v>652</v>
      </c>
      <c r="B51" s="58">
        <v>8</v>
      </c>
      <c r="C51" s="57" t="s">
        <v>665</v>
      </c>
      <c r="D51" s="57"/>
      <c r="E51" s="57"/>
      <c r="F51" s="57">
        <f t="shared" si="1"/>
        <v>0</v>
      </c>
    </row>
    <row r="52" spans="1:9">
      <c r="A52" s="57" t="s">
        <v>652</v>
      </c>
      <c r="B52" s="58">
        <v>8</v>
      </c>
      <c r="C52" s="57" t="s">
        <v>666</v>
      </c>
      <c r="D52" s="57"/>
      <c r="E52" s="57"/>
      <c r="F52" s="57">
        <f t="shared" si="1"/>
        <v>0</v>
      </c>
    </row>
    <row r="53" spans="1:9">
      <c r="A53" s="57" t="s">
        <v>652</v>
      </c>
      <c r="B53" s="58">
        <v>8</v>
      </c>
      <c r="C53" s="57" t="s">
        <v>667</v>
      </c>
      <c r="D53" s="57"/>
      <c r="E53" s="57"/>
      <c r="F53" s="57">
        <f t="shared" si="1"/>
        <v>0</v>
      </c>
    </row>
    <row r="54" spans="1:9">
      <c r="A54" s="57" t="s">
        <v>652</v>
      </c>
      <c r="B54" s="58">
        <v>8</v>
      </c>
      <c r="C54" s="57" t="s">
        <v>668</v>
      </c>
      <c r="D54" s="57"/>
      <c r="E54" s="57"/>
      <c r="F54" s="57">
        <f t="shared" si="1"/>
        <v>0</v>
      </c>
    </row>
    <row r="55" spans="1:9">
      <c r="A55" s="57" t="s">
        <v>652</v>
      </c>
      <c r="B55" s="58">
        <v>8</v>
      </c>
      <c r="C55" s="57" t="s">
        <v>670</v>
      </c>
      <c r="D55" s="57"/>
      <c r="E55" s="57"/>
      <c r="F55" s="57">
        <f t="shared" si="1"/>
        <v>0</v>
      </c>
    </row>
    <row r="56" spans="1:9">
      <c r="A56" s="57" t="s">
        <v>652</v>
      </c>
      <c r="B56" s="58">
        <v>8</v>
      </c>
      <c r="C56" s="57" t="s">
        <v>669</v>
      </c>
      <c r="D56" s="57"/>
      <c r="E56" s="57"/>
      <c r="F56" s="57">
        <f t="shared" si="1"/>
        <v>0</v>
      </c>
    </row>
    <row r="57" spans="1:9">
      <c r="A57" s="57" t="s">
        <v>652</v>
      </c>
      <c r="B57" s="58">
        <v>8</v>
      </c>
      <c r="C57" s="57" t="s">
        <v>671</v>
      </c>
      <c r="D57" s="57"/>
      <c r="E57" s="57"/>
      <c r="F57" s="57">
        <f t="shared" si="1"/>
        <v>0</v>
      </c>
    </row>
    <row r="58" spans="1:9">
      <c r="A58" s="62" t="s">
        <v>652</v>
      </c>
      <c r="B58" s="63">
        <v>9</v>
      </c>
      <c r="C58" s="62" t="s">
        <v>693</v>
      </c>
      <c r="D58" s="62"/>
      <c r="E58" s="62"/>
      <c r="F58" s="62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62" t="s">
        <v>652</v>
      </c>
      <c r="B59" s="63">
        <v>9</v>
      </c>
      <c r="C59" s="62" t="s">
        <v>694</v>
      </c>
      <c r="D59" s="62"/>
      <c r="E59" s="62"/>
      <c r="F59" s="62">
        <f t="shared" si="10"/>
        <v>0</v>
      </c>
    </row>
    <row r="60" spans="1:9">
      <c r="A60" s="62" t="s">
        <v>652</v>
      </c>
      <c r="B60" s="63">
        <v>9</v>
      </c>
      <c r="C60" s="62" t="s">
        <v>695</v>
      </c>
      <c r="D60" s="62"/>
      <c r="E60" s="62"/>
      <c r="F60" s="62">
        <f t="shared" si="10"/>
        <v>0</v>
      </c>
    </row>
    <row r="61" spans="1:9">
      <c r="A61" s="62" t="s">
        <v>652</v>
      </c>
      <c r="B61" s="63">
        <v>9</v>
      </c>
      <c r="C61" s="62" t="s">
        <v>696</v>
      </c>
      <c r="D61" s="62"/>
      <c r="E61" s="62"/>
      <c r="F61" s="62">
        <f t="shared" ref="F61:F62" si="13">D61-E61</f>
        <v>0</v>
      </c>
    </row>
    <row r="62" spans="1:9">
      <c r="A62" s="62" t="s">
        <v>652</v>
      </c>
      <c r="B62" s="63">
        <v>9</v>
      </c>
      <c r="C62" s="62" t="s">
        <v>697</v>
      </c>
      <c r="D62" s="62">
        <v>1</v>
      </c>
      <c r="E62" s="62"/>
      <c r="F62" s="62">
        <f t="shared" si="13"/>
        <v>1</v>
      </c>
    </row>
    <row r="63" spans="1:9">
      <c r="A63" s="57" t="s">
        <v>681</v>
      </c>
      <c r="B63" s="58">
        <v>10</v>
      </c>
      <c r="C63" s="57" t="s">
        <v>682</v>
      </c>
      <c r="D63" s="57"/>
      <c r="E63" s="57"/>
      <c r="F63" s="57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57" t="s">
        <v>681</v>
      </c>
      <c r="B64" s="58">
        <v>10</v>
      </c>
      <c r="C64" s="57" t="s">
        <v>683</v>
      </c>
      <c r="D64" s="57"/>
      <c r="E64" s="57"/>
      <c r="F64" s="57">
        <f t="shared" si="1"/>
        <v>0</v>
      </c>
    </row>
    <row r="65" spans="1:9">
      <c r="A65" s="57" t="s">
        <v>681</v>
      </c>
      <c r="B65" s="58">
        <v>10</v>
      </c>
      <c r="C65" s="57" t="s">
        <v>684</v>
      </c>
      <c r="D65" s="57"/>
      <c r="E65" s="57"/>
      <c r="F65" s="57">
        <f t="shared" si="1"/>
        <v>0</v>
      </c>
    </row>
    <row r="66" spans="1:9">
      <c r="A66" s="60" t="s">
        <v>681</v>
      </c>
      <c r="B66" s="54">
        <v>11</v>
      </c>
      <c r="C66" s="60" t="s">
        <v>685</v>
      </c>
      <c r="D66" s="10">
        <v>1</v>
      </c>
      <c r="E66" s="10">
        <v>1</v>
      </c>
      <c r="F66" s="10">
        <f t="shared" si="1"/>
        <v>0</v>
      </c>
      <c r="G66">
        <f>SUM(D66:D67)</f>
        <v>1</v>
      </c>
      <c r="H66">
        <f>SUM(E66:E67)</f>
        <v>1</v>
      </c>
      <c r="I66">
        <f>SUM(F66:F67)</f>
        <v>0</v>
      </c>
    </row>
    <row r="67" spans="1:9">
      <c r="A67" s="60" t="s">
        <v>681</v>
      </c>
      <c r="B67" s="54">
        <v>11</v>
      </c>
      <c r="C67" s="60" t="s">
        <v>686</v>
      </c>
      <c r="D67" s="10"/>
      <c r="E67" s="10"/>
      <c r="F67" s="10">
        <f t="shared" si="1"/>
        <v>0</v>
      </c>
    </row>
    <row r="68" spans="1:9">
      <c r="A68" s="57" t="s">
        <v>681</v>
      </c>
      <c r="B68" s="58">
        <v>12</v>
      </c>
      <c r="C68" s="57" t="s">
        <v>687</v>
      </c>
      <c r="D68" s="57"/>
      <c r="E68" s="57"/>
      <c r="F68" s="57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57" t="s">
        <v>681</v>
      </c>
      <c r="B69" s="58">
        <v>12</v>
      </c>
      <c r="C69" s="57" t="s">
        <v>688</v>
      </c>
      <c r="D69" s="57"/>
      <c r="E69" s="57"/>
      <c r="F69" s="57">
        <f t="shared" si="1"/>
        <v>0</v>
      </c>
    </row>
    <row r="70" spans="1:9">
      <c r="A70" s="57" t="s">
        <v>681</v>
      </c>
      <c r="B70" s="58">
        <v>12</v>
      </c>
      <c r="C70" s="57" t="s">
        <v>689</v>
      </c>
      <c r="D70" s="57"/>
      <c r="E70" s="57"/>
      <c r="F70" s="57">
        <f t="shared" si="1"/>
        <v>0</v>
      </c>
    </row>
    <row r="71" spans="1:9">
      <c r="A71" s="10" t="s">
        <v>672</v>
      </c>
      <c r="B71" s="54"/>
      <c r="C71" s="10" t="s">
        <v>673</v>
      </c>
      <c r="D71" s="10">
        <v>117</v>
      </c>
      <c r="E71" s="10">
        <v>112</v>
      </c>
      <c r="F71" s="10">
        <f t="shared" si="1"/>
        <v>5</v>
      </c>
      <c r="G71">
        <f>SUM(D71:D73)</f>
        <v>207</v>
      </c>
      <c r="H71">
        <f t="shared" ref="H71:I71" si="16">SUM(E71:E73)</f>
        <v>168</v>
      </c>
      <c r="I71">
        <f t="shared" si="16"/>
        <v>39</v>
      </c>
    </row>
    <row r="72" spans="1:9">
      <c r="A72" s="10" t="s">
        <v>672</v>
      </c>
      <c r="B72" s="54"/>
      <c r="C72" s="10" t="s">
        <v>674</v>
      </c>
      <c r="D72" s="10">
        <v>86</v>
      </c>
      <c r="E72" s="10">
        <v>56</v>
      </c>
      <c r="F72" s="10">
        <f t="shared" si="1"/>
        <v>30</v>
      </c>
    </row>
    <row r="73" spans="1:9">
      <c r="A73" s="10" t="s">
        <v>672</v>
      </c>
      <c r="B73" s="54"/>
      <c r="C73" s="10" t="s">
        <v>675</v>
      </c>
      <c r="D73" s="10">
        <v>4</v>
      </c>
      <c r="E73" s="10"/>
      <c r="F73" s="10">
        <f t="shared" si="1"/>
        <v>4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0" zoomScale="115" zoomScaleNormal="11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59.140625" customWidth="1"/>
    <col min="3" max="3" width="24.5703125" customWidth="1"/>
    <col min="4" max="4" width="18.85546875" customWidth="1"/>
    <col min="5" max="5" width="18" customWidth="1"/>
    <col min="7" max="7" width="15.5703125" bestFit="1" customWidth="1"/>
    <col min="8" max="8" width="22.140625" customWidth="1"/>
    <col min="9" max="9" width="15.42578125" bestFit="1" customWidth="1"/>
    <col min="10" max="10" width="20.42578125" bestFit="1" customWidth="1"/>
  </cols>
  <sheetData>
    <row r="1" spans="1:14" ht="18.75">
      <c r="A1" s="137" t="s">
        <v>30</v>
      </c>
      <c r="B1" s="137"/>
      <c r="C1" s="137"/>
      <c r="D1" s="114" t="s">
        <v>804</v>
      </c>
      <c r="E1" s="114" t="s">
        <v>803</v>
      </c>
      <c r="G1" s="43" t="s">
        <v>31</v>
      </c>
      <c r="H1" s="44">
        <f>C2+C114</f>
        <v>3100000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2956720</v>
      </c>
      <c r="D2" s="26">
        <f>D3+D67</f>
        <v>2956720</v>
      </c>
      <c r="E2" s="26">
        <f>E3+E67</f>
        <v>2956720</v>
      </c>
      <c r="G2" s="39" t="s">
        <v>60</v>
      </c>
      <c r="H2" s="41">
        <f>C2</f>
        <v>2956720</v>
      </c>
      <c r="I2" s="42"/>
      <c r="J2" s="40" t="b">
        <f>AND(H2=I2)</f>
        <v>0</v>
      </c>
    </row>
    <row r="3" spans="1:14">
      <c r="A3" s="142" t="s">
        <v>578</v>
      </c>
      <c r="B3" s="142"/>
      <c r="C3" s="23">
        <f>C4+C11+C38+C61</f>
        <v>1553000</v>
      </c>
      <c r="D3" s="23">
        <f>D4+D11+D38+D61</f>
        <v>1553000</v>
      </c>
      <c r="E3" s="23">
        <f>E4+E11+E38+E61</f>
        <v>1553000</v>
      </c>
      <c r="G3" s="39" t="s">
        <v>57</v>
      </c>
      <c r="H3" s="41">
        <f t="shared" ref="H3:H66" si="0">C3</f>
        <v>1553000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564500</v>
      </c>
      <c r="D4" s="21">
        <f>SUM(D5:D10)</f>
        <v>564500</v>
      </c>
      <c r="E4" s="21">
        <f>SUM(E5:E10)</f>
        <v>564500</v>
      </c>
      <c r="F4" s="17"/>
      <c r="G4" s="39" t="s">
        <v>53</v>
      </c>
      <c r="H4" s="41">
        <f t="shared" si="0"/>
        <v>564500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250000</v>
      </c>
      <c r="D7" s="2">
        <f t="shared" si="1"/>
        <v>250000</v>
      </c>
      <c r="E7" s="2">
        <f t="shared" si="1"/>
        <v>250000</v>
      </c>
      <c r="F7" s="17"/>
      <c r="G7" s="17"/>
      <c r="H7" s="41">
        <f t="shared" si="0"/>
        <v>250000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</v>
      </c>
      <c r="D9" s="2">
        <f t="shared" si="1"/>
        <v>1500</v>
      </c>
      <c r="E9" s="2">
        <f t="shared" si="1"/>
        <v>1500</v>
      </c>
      <c r="F9" s="17"/>
      <c r="G9" s="17"/>
      <c r="H9" s="41">
        <f t="shared" si="0"/>
        <v>1500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38" t="s">
        <v>125</v>
      </c>
      <c r="B11" s="139"/>
      <c r="C11" s="21">
        <f>SUM(C12:C37)</f>
        <v>380000</v>
      </c>
      <c r="D11" s="21">
        <f>SUM(D12:D37)</f>
        <v>380000</v>
      </c>
      <c r="E11" s="21">
        <f>SUM(E12:E37)</f>
        <v>380000</v>
      </c>
      <c r="F11" s="17"/>
      <c r="G11" s="39" t="s">
        <v>54</v>
      </c>
      <c r="H11" s="41">
        <f t="shared" si="0"/>
        <v>380000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300000</v>
      </c>
      <c r="D12" s="2">
        <f>C12</f>
        <v>300000</v>
      </c>
      <c r="E12" s="2">
        <f>D12</f>
        <v>300000</v>
      </c>
      <c r="H12" s="41">
        <f t="shared" si="0"/>
        <v>300000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20000</v>
      </c>
      <c r="D21" s="2">
        <f t="shared" si="2"/>
        <v>20000</v>
      </c>
      <c r="E21" s="2">
        <f t="shared" si="2"/>
        <v>20000</v>
      </c>
      <c r="H21" s="41">
        <f t="shared" si="0"/>
        <v>20000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20000</v>
      </c>
      <c r="D26" s="2">
        <f t="shared" si="2"/>
        <v>20000</v>
      </c>
      <c r="E26" s="2">
        <f t="shared" si="2"/>
        <v>20000</v>
      </c>
      <c r="H26" s="41">
        <f t="shared" si="0"/>
        <v>20000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38" t="s">
        <v>145</v>
      </c>
      <c r="B38" s="139"/>
      <c r="C38" s="21">
        <f>SUM(C39:C60)</f>
        <v>602500</v>
      </c>
      <c r="D38" s="21">
        <f>SUM(D39:D60)</f>
        <v>602500</v>
      </c>
      <c r="E38" s="21">
        <f>SUM(E39:E60)</f>
        <v>602500</v>
      </c>
      <c r="G38" s="39" t="s">
        <v>55</v>
      </c>
      <c r="H38" s="41">
        <f t="shared" si="0"/>
        <v>602500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>
        <v>5000</v>
      </c>
      <c r="D50" s="2">
        <f t="shared" si="4"/>
        <v>5000</v>
      </c>
      <c r="E50" s="2">
        <f t="shared" si="4"/>
        <v>5000</v>
      </c>
      <c r="H50" s="41">
        <f t="shared" si="0"/>
        <v>5000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332000</v>
      </c>
      <c r="D52" s="2">
        <f t="shared" si="4"/>
        <v>332000</v>
      </c>
      <c r="E52" s="2">
        <f t="shared" si="4"/>
        <v>332000</v>
      </c>
      <c r="H52" s="41">
        <f t="shared" si="0"/>
        <v>332000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>
      <c r="A61" s="138" t="s">
        <v>158</v>
      </c>
      <c r="B61" s="139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>
        <f t="shared" si="0"/>
        <v>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500</v>
      </c>
      <c r="D66" s="2">
        <f t="shared" si="6"/>
        <v>500</v>
      </c>
      <c r="E66" s="2">
        <f t="shared" si="6"/>
        <v>500</v>
      </c>
      <c r="H66" s="41">
        <f t="shared" si="0"/>
        <v>500</v>
      </c>
    </row>
    <row r="67" spans="1:10">
      <c r="A67" s="142" t="s">
        <v>579</v>
      </c>
      <c r="B67" s="142"/>
      <c r="C67" s="25">
        <f>C97+C68</f>
        <v>1403720</v>
      </c>
      <c r="D67" s="25">
        <f>D97+D68</f>
        <v>1403720</v>
      </c>
      <c r="E67" s="25">
        <f>E97+E68</f>
        <v>1403720</v>
      </c>
      <c r="G67" s="39" t="s">
        <v>59</v>
      </c>
      <c r="H67" s="41">
        <f t="shared" ref="H67:H130" si="7">C67</f>
        <v>1403720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363220</v>
      </c>
      <c r="D68" s="21">
        <f>SUM(D69:D96)</f>
        <v>363220</v>
      </c>
      <c r="E68" s="21">
        <f>SUM(E69:E96)</f>
        <v>363220</v>
      </c>
      <c r="G68" s="39" t="s">
        <v>56</v>
      </c>
      <c r="H68" s="41">
        <f t="shared" si="7"/>
        <v>363220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8"/>
        <v>200000</v>
      </c>
      <c r="E79" s="2">
        <f t="shared" si="8"/>
        <v>200000</v>
      </c>
      <c r="H79" s="41">
        <f t="shared" si="7"/>
        <v>200000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10000</v>
      </c>
      <c r="D83" s="2">
        <f t="shared" si="8"/>
        <v>10000</v>
      </c>
      <c r="E83" s="2">
        <f t="shared" si="8"/>
        <v>10000</v>
      </c>
      <c r="H83" s="41">
        <f t="shared" si="7"/>
        <v>10000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100000</v>
      </c>
      <c r="D94" s="2">
        <f t="shared" si="9"/>
        <v>100000</v>
      </c>
      <c r="E94" s="2">
        <f t="shared" si="9"/>
        <v>100000</v>
      </c>
      <c r="H94" s="41">
        <f t="shared" si="7"/>
        <v>100000</v>
      </c>
    </row>
    <row r="95" spans="1:8" ht="13.5" customHeight="1" outlineLevel="1">
      <c r="A95" s="3">
        <v>5302</v>
      </c>
      <c r="B95" s="2" t="s">
        <v>24</v>
      </c>
      <c r="C95" s="2">
        <v>29000</v>
      </c>
      <c r="D95" s="2">
        <f t="shared" si="9"/>
        <v>29000</v>
      </c>
      <c r="E95" s="2">
        <f t="shared" si="9"/>
        <v>29000</v>
      </c>
      <c r="H95" s="41">
        <f t="shared" si="7"/>
        <v>29000</v>
      </c>
    </row>
    <row r="96" spans="1:8" ht="13.5" customHeight="1" outlineLevel="1">
      <c r="A96" s="3">
        <v>5399</v>
      </c>
      <c r="B96" s="2" t="s">
        <v>183</v>
      </c>
      <c r="C96" s="2">
        <v>19720</v>
      </c>
      <c r="D96" s="2">
        <f t="shared" si="9"/>
        <v>19720</v>
      </c>
      <c r="E96" s="2">
        <f t="shared" si="9"/>
        <v>19720</v>
      </c>
      <c r="H96" s="41">
        <f t="shared" si="7"/>
        <v>19720</v>
      </c>
    </row>
    <row r="97" spans="1:10">
      <c r="A97" s="19" t="s">
        <v>184</v>
      </c>
      <c r="B97" s="24"/>
      <c r="C97" s="21">
        <f>SUM(C98:C113)</f>
        <v>1040500</v>
      </c>
      <c r="D97" s="21">
        <f>SUM(D98:D113)</f>
        <v>1040500</v>
      </c>
      <c r="E97" s="21">
        <f>SUM(E98:E113)</f>
        <v>1040500</v>
      </c>
      <c r="G97" s="39" t="s">
        <v>58</v>
      </c>
      <c r="H97" s="41">
        <f t="shared" si="7"/>
        <v>1040500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950000</v>
      </c>
      <c r="D98" s="2">
        <f>C98</f>
        <v>950000</v>
      </c>
      <c r="E98" s="2">
        <f>D98</f>
        <v>950000</v>
      </c>
      <c r="H98" s="41">
        <f t="shared" si="7"/>
        <v>950000</v>
      </c>
    </row>
    <row r="99" spans="1:10" ht="15" customHeight="1" outlineLevel="1">
      <c r="A99" s="3">
        <v>6002</v>
      </c>
      <c r="B99" s="1" t="s">
        <v>185</v>
      </c>
      <c r="C99" s="2">
        <v>76000</v>
      </c>
      <c r="D99" s="2">
        <f t="shared" ref="D99:E113" si="10">C99</f>
        <v>76000</v>
      </c>
      <c r="E99" s="2">
        <f t="shared" si="10"/>
        <v>76000</v>
      </c>
      <c r="H99" s="41">
        <f t="shared" si="7"/>
        <v>76000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43" t="s">
        <v>62</v>
      </c>
      <c r="B114" s="144"/>
      <c r="C114" s="26">
        <f>C115+C152+C177</f>
        <v>143280</v>
      </c>
      <c r="D114" s="26">
        <f>D115+D152+D177</f>
        <v>143280</v>
      </c>
      <c r="E114" s="26">
        <f>E115+E152+E177</f>
        <v>143280</v>
      </c>
      <c r="G114" s="39" t="s">
        <v>62</v>
      </c>
      <c r="H114" s="41">
        <f t="shared" si="7"/>
        <v>143280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95500</v>
      </c>
      <c r="D115" s="23">
        <f>D116+D135</f>
        <v>95500</v>
      </c>
      <c r="E115" s="23">
        <f>E116+E135</f>
        <v>95500</v>
      </c>
      <c r="G115" s="39" t="s">
        <v>61</v>
      </c>
      <c r="H115" s="41">
        <f t="shared" si="7"/>
        <v>95500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95500</v>
      </c>
      <c r="D116" s="21">
        <f>D117+D120+D123+D126+D129+D132</f>
        <v>95500</v>
      </c>
      <c r="E116" s="21">
        <f>E117+E120+E123+E126+E129+E132</f>
        <v>95500</v>
      </c>
      <c r="G116" s="39" t="s">
        <v>583</v>
      </c>
      <c r="H116" s="41">
        <f t="shared" si="7"/>
        <v>95500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95500</v>
      </c>
      <c r="D117" s="2">
        <f>D118+D119</f>
        <v>95500</v>
      </c>
      <c r="E117" s="2">
        <f>E118+E119</f>
        <v>95500</v>
      </c>
      <c r="H117" s="41">
        <f t="shared" si="7"/>
        <v>95500</v>
      </c>
    </row>
    <row r="118" spans="1:10" ht="15" customHeight="1" outlineLevel="2">
      <c r="A118" s="103"/>
      <c r="B118" s="102" t="s">
        <v>806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customHeight="1" outlineLevel="2">
      <c r="A119" s="103"/>
      <c r="B119" s="102" t="s">
        <v>811</v>
      </c>
      <c r="C119" s="101">
        <v>95500</v>
      </c>
      <c r="D119" s="101">
        <f>C119</f>
        <v>95500</v>
      </c>
      <c r="E119" s="101">
        <f>D119</f>
        <v>95500</v>
      </c>
      <c r="H119" s="41">
        <f t="shared" si="7"/>
        <v>95500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03"/>
      <c r="B121" s="102" t="s">
        <v>806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customHeight="1" outlineLevel="2">
      <c r="A122" s="103"/>
      <c r="B122" s="102" t="s">
        <v>811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03"/>
      <c r="B124" s="102" t="s">
        <v>806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customHeight="1" outlineLevel="2">
      <c r="A125" s="103"/>
      <c r="B125" s="102" t="s">
        <v>811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03"/>
      <c r="B127" s="102" t="s">
        <v>806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customHeight="1" outlineLevel="2">
      <c r="A128" s="103"/>
      <c r="B128" s="102" t="s">
        <v>811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03"/>
      <c r="B130" s="102" t="s">
        <v>806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customHeight="1" outlineLevel="2">
      <c r="A131" s="103"/>
      <c r="B131" s="102" t="s">
        <v>811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03"/>
      <c r="B133" s="102" t="s">
        <v>806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customHeight="1" outlineLevel="2">
      <c r="A134" s="103"/>
      <c r="B134" s="102" t="s">
        <v>811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>
      <c r="A135" s="138" t="s">
        <v>202</v>
      </c>
      <c r="B135" s="13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03"/>
      <c r="B137" s="102" t="s">
        <v>806</v>
      </c>
      <c r="C137" s="101"/>
      <c r="D137" s="101">
        <f>C137</f>
        <v>0</v>
      </c>
      <c r="E137" s="101">
        <f>D137</f>
        <v>0</v>
      </c>
      <c r="H137" s="41">
        <f t="shared" si="11"/>
        <v>0</v>
      </c>
    </row>
    <row r="138" spans="1:10" ht="15" customHeight="1" outlineLevel="2">
      <c r="A138" s="103"/>
      <c r="B138" s="102" t="s">
        <v>813</v>
      </c>
      <c r="C138" s="101"/>
      <c r="D138" s="101">
        <f t="shared" ref="D138:E139" si="12">C138</f>
        <v>0</v>
      </c>
      <c r="E138" s="101">
        <f t="shared" si="12"/>
        <v>0</v>
      </c>
      <c r="H138" s="41">
        <f t="shared" si="11"/>
        <v>0</v>
      </c>
    </row>
    <row r="139" spans="1:10" ht="15" customHeight="1" outlineLevel="2">
      <c r="A139" s="103"/>
      <c r="B139" s="102" t="s">
        <v>812</v>
      </c>
      <c r="C139" s="101"/>
      <c r="D139" s="101">
        <f t="shared" si="12"/>
        <v>0</v>
      </c>
      <c r="E139" s="101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03"/>
      <c r="B141" s="102" t="s">
        <v>806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customHeight="1" outlineLevel="2">
      <c r="A142" s="103"/>
      <c r="B142" s="102" t="s">
        <v>811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03"/>
      <c r="B144" s="102" t="s">
        <v>806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customHeight="1" outlineLevel="2">
      <c r="A145" s="103"/>
      <c r="B145" s="102" t="s">
        <v>811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03"/>
      <c r="B147" s="102" t="s">
        <v>806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customHeight="1" outlineLevel="2">
      <c r="A148" s="103"/>
      <c r="B148" s="102" t="s">
        <v>811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03"/>
      <c r="B150" s="102" t="s">
        <v>806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customHeight="1" outlineLevel="2">
      <c r="A151" s="103"/>
      <c r="B151" s="102" t="s">
        <v>811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>
      <c r="A152" s="140" t="s">
        <v>581</v>
      </c>
      <c r="B152" s="141"/>
      <c r="C152" s="23">
        <f>C153+C163+C170</f>
        <v>47780</v>
      </c>
      <c r="D152" s="23">
        <f>D153+D163+D170</f>
        <v>47780</v>
      </c>
      <c r="E152" s="23">
        <f>E153+E163+E170</f>
        <v>47780</v>
      </c>
      <c r="G152" s="39" t="s">
        <v>66</v>
      </c>
      <c r="H152" s="41">
        <f t="shared" si="11"/>
        <v>47780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47780</v>
      </c>
      <c r="D153" s="21">
        <f>D154+D157+D160</f>
        <v>47780</v>
      </c>
      <c r="E153" s="21">
        <f>E154+E157+E160</f>
        <v>47780</v>
      </c>
      <c r="G153" s="39" t="s">
        <v>585</v>
      </c>
      <c r="H153" s="41">
        <f t="shared" si="11"/>
        <v>47780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47780</v>
      </c>
      <c r="D154" s="2">
        <f>D155+D156</f>
        <v>47780</v>
      </c>
      <c r="E154" s="2">
        <f>E155+E156</f>
        <v>47780</v>
      </c>
      <c r="H154" s="41">
        <f t="shared" si="11"/>
        <v>47780</v>
      </c>
    </row>
    <row r="155" spans="1:10" ht="15" customHeight="1" outlineLevel="2">
      <c r="A155" s="103"/>
      <c r="B155" s="102" t="s">
        <v>806</v>
      </c>
      <c r="C155" s="101">
        <v>1750</v>
      </c>
      <c r="D155" s="101">
        <f>C155</f>
        <v>1750</v>
      </c>
      <c r="E155" s="101">
        <f>D155</f>
        <v>1750</v>
      </c>
      <c r="H155" s="41">
        <f t="shared" si="11"/>
        <v>1750</v>
      </c>
    </row>
    <row r="156" spans="1:10" ht="15" customHeight="1" outlineLevel="2">
      <c r="A156" s="103"/>
      <c r="B156" s="102" t="s">
        <v>811</v>
      </c>
      <c r="C156" s="101">
        <v>46030</v>
      </c>
      <c r="D156" s="101">
        <f>C156</f>
        <v>46030</v>
      </c>
      <c r="E156" s="101">
        <f>D156</f>
        <v>46030</v>
      </c>
      <c r="H156" s="41">
        <f t="shared" si="11"/>
        <v>46030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03"/>
      <c r="B158" s="102" t="s">
        <v>806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customHeight="1" outlineLevel="2">
      <c r="A159" s="103"/>
      <c r="B159" s="102" t="s">
        <v>811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03"/>
      <c r="B161" s="102" t="s">
        <v>806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customHeight="1" outlineLevel="2">
      <c r="A162" s="103"/>
      <c r="B162" s="102" t="s">
        <v>811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03"/>
      <c r="B165" s="102" t="s">
        <v>806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customHeight="1" outlineLevel="2">
      <c r="A166" s="103"/>
      <c r="B166" s="102" t="s">
        <v>811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03"/>
      <c r="B168" s="102" t="s">
        <v>806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customHeight="1" outlineLevel="2">
      <c r="A169" s="103"/>
      <c r="B169" s="102" t="s">
        <v>811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03"/>
      <c r="B172" s="102" t="s">
        <v>806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customHeight="1" outlineLevel="2">
      <c r="A173" s="103"/>
      <c r="B173" s="102" t="s">
        <v>811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03"/>
      <c r="B175" s="102" t="s">
        <v>806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customHeight="1" outlineLevel="2">
      <c r="A176" s="103"/>
      <c r="B176" s="102" t="s">
        <v>811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35" t="s">
        <v>800</v>
      </c>
      <c r="B179" s="13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03">
        <v>3</v>
      </c>
      <c r="B180" s="102" t="s">
        <v>808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63"/>
      <c r="B181" s="62" t="s">
        <v>806</v>
      </c>
      <c r="C181" s="100"/>
      <c r="D181" s="100">
        <f>C181</f>
        <v>0</v>
      </c>
      <c r="E181" s="100">
        <f>D181</f>
        <v>0</v>
      </c>
    </row>
    <row r="182" spans="1:10" outlineLevel="2">
      <c r="A182" s="103">
        <v>4</v>
      </c>
      <c r="B182" s="102" t="s">
        <v>809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63"/>
      <c r="B183" s="62" t="s">
        <v>806</v>
      </c>
      <c r="C183" s="100"/>
      <c r="D183" s="100">
        <f>C183</f>
        <v>0</v>
      </c>
      <c r="E183" s="100">
        <f>D183</f>
        <v>0</v>
      </c>
    </row>
    <row r="184" spans="1:10" outlineLevel="1">
      <c r="A184" s="135" t="s">
        <v>799</v>
      </c>
      <c r="B184" s="13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03">
        <v>2</v>
      </c>
      <c r="B185" s="102" t="s">
        <v>807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63"/>
      <c r="B186" s="62" t="s">
        <v>806</v>
      </c>
      <c r="C186" s="100"/>
      <c r="D186" s="100">
        <f>C186</f>
        <v>0</v>
      </c>
      <c r="E186" s="100">
        <f>D186</f>
        <v>0</v>
      </c>
    </row>
    <row r="187" spans="1:10" outlineLevel="3">
      <c r="A187" s="63"/>
      <c r="B187" s="62" t="s">
        <v>798</v>
      </c>
      <c r="C187" s="100"/>
      <c r="D187" s="100">
        <f>C187</f>
        <v>0</v>
      </c>
      <c r="E187" s="100">
        <f>D187</f>
        <v>0</v>
      </c>
    </row>
    <row r="188" spans="1:10" outlineLevel="1">
      <c r="A188" s="135" t="s">
        <v>797</v>
      </c>
      <c r="B188" s="13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03">
        <v>1</v>
      </c>
      <c r="B189" s="102" t="s">
        <v>810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63"/>
      <c r="B190" s="62" t="s">
        <v>806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outlineLevel="3">
      <c r="A191" s="63"/>
      <c r="B191" s="62" t="s">
        <v>796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outlineLevel="3">
      <c r="A192" s="63"/>
      <c r="B192" s="62" t="s">
        <v>795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outlineLevel="2">
      <c r="A193" s="103">
        <v>3</v>
      </c>
      <c r="B193" s="102" t="s">
        <v>808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63"/>
      <c r="B194" s="62" t="s">
        <v>806</v>
      </c>
      <c r="C194" s="100">
        <v>0</v>
      </c>
      <c r="D194" s="100">
        <f>C194</f>
        <v>0</v>
      </c>
      <c r="E194" s="100">
        <f>D194</f>
        <v>0</v>
      </c>
    </row>
    <row r="195" spans="1:5" outlineLevel="2">
      <c r="A195" s="103">
        <v>4</v>
      </c>
      <c r="B195" s="102" t="s">
        <v>809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63"/>
      <c r="B196" s="62" t="s">
        <v>806</v>
      </c>
      <c r="C196" s="100">
        <v>0</v>
      </c>
      <c r="D196" s="100">
        <f>C196</f>
        <v>0</v>
      </c>
      <c r="E196" s="100">
        <f>D196</f>
        <v>0</v>
      </c>
    </row>
    <row r="197" spans="1:5" outlineLevel="1">
      <c r="A197" s="135" t="s">
        <v>794</v>
      </c>
      <c r="B197" s="13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03">
        <v>4</v>
      </c>
      <c r="B198" s="102" t="s">
        <v>809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63"/>
      <c r="B199" s="62" t="s">
        <v>806</v>
      </c>
      <c r="C199" s="100">
        <v>0</v>
      </c>
      <c r="D199" s="100">
        <f>C199</f>
        <v>0</v>
      </c>
      <c r="E199" s="100">
        <f>D199</f>
        <v>0</v>
      </c>
    </row>
    <row r="200" spans="1:5" outlineLevel="1">
      <c r="A200" s="135" t="s">
        <v>793</v>
      </c>
      <c r="B200" s="13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03">
        <v>3</v>
      </c>
      <c r="B201" s="102" t="s">
        <v>808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63"/>
      <c r="B202" s="62" t="s">
        <v>806</v>
      </c>
      <c r="C202" s="100">
        <v>0</v>
      </c>
      <c r="D202" s="100">
        <f>C202</f>
        <v>0</v>
      </c>
      <c r="E202" s="100">
        <f>D202</f>
        <v>0</v>
      </c>
    </row>
    <row r="203" spans="1:5" outlineLevel="1">
      <c r="A203" s="135" t="s">
        <v>792</v>
      </c>
      <c r="B203" s="13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03">
        <v>1</v>
      </c>
      <c r="B204" s="102" t="s">
        <v>810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63"/>
      <c r="B205" s="62" t="s">
        <v>806</v>
      </c>
      <c r="C205" s="100">
        <v>0</v>
      </c>
      <c r="D205" s="100">
        <f>C205</f>
        <v>0</v>
      </c>
      <c r="E205" s="100">
        <f>D205</f>
        <v>0</v>
      </c>
    </row>
    <row r="206" spans="1:5" outlineLevel="3">
      <c r="A206" s="63"/>
      <c r="B206" s="62" t="s">
        <v>790</v>
      </c>
      <c r="C206" s="100">
        <v>0</v>
      </c>
      <c r="D206" s="100">
        <f>C206</f>
        <v>0</v>
      </c>
      <c r="E206" s="100">
        <f>D206</f>
        <v>0</v>
      </c>
    </row>
    <row r="207" spans="1:5" outlineLevel="2">
      <c r="A207" s="103">
        <v>2</v>
      </c>
      <c r="B207" s="102" t="s">
        <v>807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63"/>
      <c r="B208" s="62" t="s">
        <v>806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outlineLevel="3">
      <c r="A209" s="63"/>
      <c r="B209" s="62" t="s">
        <v>789</v>
      </c>
      <c r="C209" s="100"/>
      <c r="D209" s="100">
        <f t="shared" si="15"/>
        <v>0</v>
      </c>
      <c r="E209" s="100">
        <f t="shared" si="15"/>
        <v>0</v>
      </c>
    </row>
    <row r="210" spans="1:5" outlineLevel="3">
      <c r="A210" s="63"/>
      <c r="B210" s="62" t="s">
        <v>806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outlineLevel="2">
      <c r="A211" s="103">
        <v>3</v>
      </c>
      <c r="B211" s="102" t="s">
        <v>808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63"/>
      <c r="B212" s="62" t="s">
        <v>806</v>
      </c>
      <c r="C212" s="100">
        <v>0</v>
      </c>
      <c r="D212" s="100">
        <f>C212</f>
        <v>0</v>
      </c>
      <c r="E212" s="100">
        <f>D212</f>
        <v>0</v>
      </c>
    </row>
    <row r="213" spans="1:5" outlineLevel="2">
      <c r="A213" s="103">
        <v>4</v>
      </c>
      <c r="B213" s="102" t="s">
        <v>809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63"/>
      <c r="B214" s="62" t="s">
        <v>806</v>
      </c>
      <c r="C214" s="100">
        <v>0</v>
      </c>
      <c r="D214" s="100">
        <f>C214</f>
        <v>0</v>
      </c>
      <c r="E214" s="100">
        <f>D214</f>
        <v>0</v>
      </c>
    </row>
    <row r="215" spans="1:5" outlineLevel="1">
      <c r="A215" s="135" t="s">
        <v>787</v>
      </c>
      <c r="B215" s="13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03">
        <v>2</v>
      </c>
      <c r="B216" s="102" t="s">
        <v>807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63"/>
      <c r="B217" s="62" t="s">
        <v>806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outlineLevel="3">
      <c r="A218" s="106"/>
      <c r="B218" s="105" t="s">
        <v>786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outlineLevel="3">
      <c r="A219" s="106"/>
      <c r="B219" s="105" t="s">
        <v>772</v>
      </c>
      <c r="C219" s="104"/>
      <c r="D219" s="104">
        <f t="shared" si="16"/>
        <v>0</v>
      </c>
      <c r="E219" s="104">
        <f t="shared" si="16"/>
        <v>0</v>
      </c>
    </row>
    <row r="220" spans="1:5" outlineLevel="2">
      <c r="A220" s="103">
        <v>3</v>
      </c>
      <c r="B220" s="102" t="s">
        <v>808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63"/>
      <c r="B221" s="62" t="s">
        <v>806</v>
      </c>
      <c r="C221" s="100">
        <v>0</v>
      </c>
      <c r="D221" s="100">
        <f>C221</f>
        <v>0</v>
      </c>
      <c r="E221" s="100">
        <f>D221</f>
        <v>0</v>
      </c>
    </row>
    <row r="222" spans="1:5" outlineLevel="1">
      <c r="A222" s="135" t="s">
        <v>785</v>
      </c>
      <c r="B222" s="13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03">
        <v>2</v>
      </c>
      <c r="B223" s="102" t="s">
        <v>807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63"/>
      <c r="B224" s="62" t="s">
        <v>806</v>
      </c>
      <c r="C224" s="100">
        <v>0</v>
      </c>
      <c r="D224" s="100">
        <f>C224</f>
        <v>0</v>
      </c>
      <c r="E224" s="100">
        <f>D224</f>
        <v>0</v>
      </c>
    </row>
    <row r="225" spans="1:5" outlineLevel="3">
      <c r="A225" s="63"/>
      <c r="B225" s="62" t="s">
        <v>784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outlineLevel="3">
      <c r="A226" s="63"/>
      <c r="B226" s="62" t="s">
        <v>783</v>
      </c>
      <c r="C226" s="100"/>
      <c r="D226" s="100">
        <f t="shared" si="17"/>
        <v>0</v>
      </c>
      <c r="E226" s="100">
        <f t="shared" si="17"/>
        <v>0</v>
      </c>
    </row>
    <row r="227" spans="1:5" outlineLevel="3">
      <c r="A227" s="63"/>
      <c r="B227" s="62" t="s">
        <v>782</v>
      </c>
      <c r="C227" s="100"/>
      <c r="D227" s="100">
        <f t="shared" si="17"/>
        <v>0</v>
      </c>
      <c r="E227" s="100">
        <f t="shared" si="17"/>
        <v>0</v>
      </c>
    </row>
    <row r="228" spans="1:5" outlineLevel="1">
      <c r="A228" s="135" t="s">
        <v>781</v>
      </c>
      <c r="B228" s="13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03">
        <v>2</v>
      </c>
      <c r="B229" s="102" t="s">
        <v>807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63"/>
      <c r="B230" s="62" t="s">
        <v>806</v>
      </c>
      <c r="C230" s="100">
        <v>0</v>
      </c>
      <c r="D230" s="100">
        <f>C230</f>
        <v>0</v>
      </c>
      <c r="E230" s="100">
        <f>D230</f>
        <v>0</v>
      </c>
    </row>
    <row r="231" spans="1:5" outlineLevel="3">
      <c r="A231" s="63"/>
      <c r="B231" s="62" t="s">
        <v>780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outlineLevel="3">
      <c r="A232" s="63"/>
      <c r="B232" s="62" t="s">
        <v>770</v>
      </c>
      <c r="C232" s="100"/>
      <c r="D232" s="100">
        <f t="shared" si="18"/>
        <v>0</v>
      </c>
      <c r="E232" s="100">
        <f t="shared" si="18"/>
        <v>0</v>
      </c>
    </row>
    <row r="233" spans="1:5" outlineLevel="2">
      <c r="A233" s="103">
        <v>3</v>
      </c>
      <c r="B233" s="102" t="s">
        <v>808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63"/>
      <c r="B234" s="62" t="s">
        <v>806</v>
      </c>
      <c r="C234" s="100">
        <v>0</v>
      </c>
      <c r="D234" s="100">
        <f>C234</f>
        <v>0</v>
      </c>
      <c r="E234" s="100">
        <f>D234</f>
        <v>0</v>
      </c>
    </row>
    <row r="235" spans="1:5" outlineLevel="1">
      <c r="A235" s="135" t="s">
        <v>779</v>
      </c>
      <c r="B235" s="13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03">
        <v>3</v>
      </c>
      <c r="B236" s="102" t="s">
        <v>808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63"/>
      <c r="B237" s="62" t="s">
        <v>806</v>
      </c>
      <c r="C237" s="100">
        <v>0</v>
      </c>
      <c r="D237" s="100">
        <f>C237</f>
        <v>0</v>
      </c>
      <c r="E237" s="100">
        <f>D237</f>
        <v>0</v>
      </c>
    </row>
    <row r="238" spans="1:5" outlineLevel="1">
      <c r="A238" s="135" t="s">
        <v>777</v>
      </c>
      <c r="B238" s="13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03">
        <v>2</v>
      </c>
      <c r="B239" s="102" t="s">
        <v>807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63"/>
      <c r="B240" s="62" t="s">
        <v>806</v>
      </c>
      <c r="C240" s="100">
        <v>0</v>
      </c>
      <c r="D240" s="100">
        <f>C240</f>
        <v>0</v>
      </c>
      <c r="E240" s="100">
        <f>D240</f>
        <v>0</v>
      </c>
    </row>
    <row r="241" spans="1:10" outlineLevel="3">
      <c r="A241" s="63"/>
      <c r="B241" s="62" t="s">
        <v>776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outlineLevel="3">
      <c r="A242" s="63"/>
      <c r="B242" s="62" t="s">
        <v>775</v>
      </c>
      <c r="C242" s="100"/>
      <c r="D242" s="100">
        <f t="shared" si="19"/>
        <v>0</v>
      </c>
      <c r="E242" s="100">
        <f t="shared" si="19"/>
        <v>0</v>
      </c>
    </row>
    <row r="243" spans="1:10" outlineLevel="1">
      <c r="A243" s="135" t="s">
        <v>774</v>
      </c>
      <c r="B243" s="13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03">
        <v>2</v>
      </c>
      <c r="B244" s="102" t="s">
        <v>807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63"/>
      <c r="B245" s="62" t="s">
        <v>806</v>
      </c>
      <c r="C245" s="100">
        <v>0</v>
      </c>
      <c r="D245" s="100">
        <f>C245</f>
        <v>0</v>
      </c>
      <c r="E245" s="100">
        <f>D245</f>
        <v>0</v>
      </c>
    </row>
    <row r="246" spans="1:10" outlineLevel="3">
      <c r="A246" s="63"/>
      <c r="B246" s="62" t="s">
        <v>772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outlineLevel="3">
      <c r="A247" s="63"/>
      <c r="B247" s="62" t="s">
        <v>771</v>
      </c>
      <c r="C247" s="100"/>
      <c r="D247" s="100">
        <f t="shared" si="20"/>
        <v>0</v>
      </c>
      <c r="E247" s="100">
        <f t="shared" si="20"/>
        <v>0</v>
      </c>
    </row>
    <row r="248" spans="1:10" outlineLevel="3">
      <c r="A248" s="63"/>
      <c r="B248" s="62" t="s">
        <v>770</v>
      </c>
      <c r="C248" s="100"/>
      <c r="D248" s="100">
        <f t="shared" si="20"/>
        <v>0</v>
      </c>
      <c r="E248" s="100">
        <f t="shared" si="20"/>
        <v>0</v>
      </c>
    </row>
    <row r="249" spans="1:10" outlineLevel="3">
      <c r="A249" s="63"/>
      <c r="B249" s="62" t="s">
        <v>769</v>
      </c>
      <c r="C249" s="100"/>
      <c r="D249" s="100">
        <f t="shared" si="20"/>
        <v>0</v>
      </c>
      <c r="E249" s="100">
        <f t="shared" si="20"/>
        <v>0</v>
      </c>
    </row>
    <row r="250" spans="1:10" outlineLevel="1">
      <c r="A250" s="135" t="s">
        <v>768</v>
      </c>
      <c r="B250" s="13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63"/>
      <c r="B251" s="62" t="s">
        <v>806</v>
      </c>
      <c r="C251" s="100">
        <v>0</v>
      </c>
      <c r="D251" s="100">
        <f>C251</f>
        <v>0</v>
      </c>
      <c r="E251" s="100">
        <f>D251</f>
        <v>0</v>
      </c>
    </row>
    <row r="252" spans="1:10" outlineLevel="3">
      <c r="A252" s="63"/>
      <c r="B252" s="62" t="s">
        <v>805</v>
      </c>
      <c r="C252" s="100">
        <v>0</v>
      </c>
      <c r="D252" s="100">
        <f>C252</f>
        <v>0</v>
      </c>
      <c r="E252" s="100">
        <f>D252</f>
        <v>0</v>
      </c>
    </row>
    <row r="256" spans="1:10" ht="18.75">
      <c r="A256" s="137" t="s">
        <v>67</v>
      </c>
      <c r="B256" s="137"/>
      <c r="C256" s="137"/>
      <c r="D256" s="114" t="s">
        <v>804</v>
      </c>
      <c r="E256" s="114" t="s">
        <v>803</v>
      </c>
      <c r="G256" s="47" t="s">
        <v>589</v>
      </c>
      <c r="H256" s="48">
        <f>C257+C559</f>
        <v>3100000</v>
      </c>
      <c r="I256" s="49"/>
      <c r="J256" s="50" t="b">
        <f>AND(H256=I256)</f>
        <v>0</v>
      </c>
    </row>
    <row r="257" spans="1:10">
      <c r="A257" s="129" t="s">
        <v>60</v>
      </c>
      <c r="B257" s="130"/>
      <c r="C257" s="37">
        <f>C258+C550</f>
        <v>2854800</v>
      </c>
      <c r="D257" s="37">
        <f>D258+D550</f>
        <v>2854800</v>
      </c>
      <c r="E257" s="37">
        <f>E258+E550</f>
        <v>2854800</v>
      </c>
      <c r="G257" s="39" t="s">
        <v>60</v>
      </c>
      <c r="H257" s="41">
        <f>C257</f>
        <v>2854800</v>
      </c>
      <c r="I257" s="42"/>
      <c r="J257" s="40" t="b">
        <f>AND(H257=I257)</f>
        <v>0</v>
      </c>
    </row>
    <row r="258" spans="1:10">
      <c r="A258" s="125" t="s">
        <v>266</v>
      </c>
      <c r="B258" s="126"/>
      <c r="C258" s="36">
        <f>C259+C339+C483+C547</f>
        <v>2854800</v>
      </c>
      <c r="D258" s="36">
        <f>D259+D339+D483+D547</f>
        <v>2854800</v>
      </c>
      <c r="E258" s="36">
        <f>E259+E339+E483+E547</f>
        <v>2854800</v>
      </c>
      <c r="G258" s="39" t="s">
        <v>57</v>
      </c>
      <c r="H258" s="41">
        <f t="shared" ref="H258:H321" si="21">C258</f>
        <v>2854800</v>
      </c>
      <c r="I258" s="42"/>
      <c r="J258" s="40" t="b">
        <f>AND(H258=I258)</f>
        <v>0</v>
      </c>
    </row>
    <row r="259" spans="1:10">
      <c r="A259" s="123" t="s">
        <v>267</v>
      </c>
      <c r="B259" s="124"/>
      <c r="C259" s="33">
        <f>C260+C263+C314</f>
        <v>2024832</v>
      </c>
      <c r="D259" s="33">
        <f>D260+D263+D314</f>
        <v>2024832</v>
      </c>
      <c r="E259" s="33">
        <f>E260+E263+E314</f>
        <v>2024832</v>
      </c>
      <c r="G259" s="39" t="s">
        <v>590</v>
      </c>
      <c r="H259" s="41">
        <f t="shared" si="21"/>
        <v>2024832</v>
      </c>
      <c r="I259" s="42"/>
      <c r="J259" s="40" t="b">
        <f>AND(H259=I259)</f>
        <v>0</v>
      </c>
    </row>
    <row r="260" spans="1:10" outlineLevel="1">
      <c r="A260" s="127" t="s">
        <v>268</v>
      </c>
      <c r="B260" s="128"/>
      <c r="C260" s="32">
        <f>SUM(C261:C262)</f>
        <v>7584</v>
      </c>
      <c r="D260" s="32">
        <f>SUM(D261:D262)</f>
        <v>7584</v>
      </c>
      <c r="E260" s="32">
        <f>SUM(E261:E262)</f>
        <v>7584</v>
      </c>
      <c r="H260" s="41">
        <f t="shared" si="21"/>
        <v>7584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6624</v>
      </c>
      <c r="D262" s="5">
        <f>C262</f>
        <v>6624</v>
      </c>
      <c r="E262" s="5">
        <f>D262</f>
        <v>6624</v>
      </c>
      <c r="H262" s="41">
        <f t="shared" si="21"/>
        <v>6624</v>
      </c>
    </row>
    <row r="263" spans="1:10" outlineLevel="1">
      <c r="A263" s="127" t="s">
        <v>269</v>
      </c>
      <c r="B263" s="128"/>
      <c r="C263" s="32">
        <f>C264+C265+C289+C296+C298+C302+C305+C308+C313</f>
        <v>1972248</v>
      </c>
      <c r="D263" s="32">
        <f>D264+D265+D289+D296+D298+D302+D305+D308+D313</f>
        <v>1972248</v>
      </c>
      <c r="E263" s="32">
        <f>E264+E265+E289+E296+E298+E302+E305+E308+E313</f>
        <v>1972248</v>
      </c>
      <c r="H263" s="41">
        <f t="shared" si="21"/>
        <v>1972248</v>
      </c>
    </row>
    <row r="264" spans="1:10" outlineLevel="2">
      <c r="A264" s="6">
        <v>1101</v>
      </c>
      <c r="B264" s="4" t="s">
        <v>34</v>
      </c>
      <c r="C264" s="5">
        <v>845000</v>
      </c>
      <c r="D264" s="5">
        <f>C264</f>
        <v>845000</v>
      </c>
      <c r="E264" s="5">
        <f>D264</f>
        <v>845000</v>
      </c>
      <c r="H264" s="41">
        <f t="shared" si="21"/>
        <v>845000</v>
      </c>
    </row>
    <row r="265" spans="1:10" outlineLevel="2">
      <c r="A265" s="6">
        <v>1101</v>
      </c>
      <c r="B265" s="4" t="s">
        <v>35</v>
      </c>
      <c r="C265" s="5">
        <v>669968</v>
      </c>
      <c r="D265" s="5">
        <v>669968</v>
      </c>
      <c r="E265" s="5">
        <v>669968</v>
      </c>
      <c r="H265" s="41">
        <f t="shared" si="21"/>
        <v>669968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21000</v>
      </c>
      <c r="D289" s="5">
        <v>21000</v>
      </c>
      <c r="E289" s="5">
        <v>21000</v>
      </c>
      <c r="H289" s="41">
        <f t="shared" si="21"/>
        <v>21000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80000</v>
      </c>
      <c r="D298" s="5">
        <v>80000</v>
      </c>
      <c r="E298" s="5">
        <v>80000</v>
      </c>
      <c r="H298" s="41">
        <f t="shared" si="21"/>
        <v>80000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v>3000</v>
      </c>
      <c r="E302" s="5"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42000</v>
      </c>
      <c r="D305" s="5">
        <v>42000</v>
      </c>
      <c r="E305" s="5">
        <v>42000</v>
      </c>
      <c r="H305" s="41">
        <f t="shared" si="21"/>
        <v>42000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310280</v>
      </c>
      <c r="D308" s="5">
        <v>310280</v>
      </c>
      <c r="E308" s="5">
        <v>310280</v>
      </c>
      <c r="H308" s="41">
        <f t="shared" si="21"/>
        <v>310280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27" t="s">
        <v>601</v>
      </c>
      <c r="B314" s="128"/>
      <c r="C314" s="32">
        <f>C315+C325+C331+C336+C337+C338+C328</f>
        <v>45000</v>
      </c>
      <c r="D314" s="32">
        <f>D315+D325+D331+D336+D337+D338+D328</f>
        <v>45000</v>
      </c>
      <c r="E314" s="32">
        <f>E315+E325+E331+E336+E337+E338+E328</f>
        <v>45000</v>
      </c>
      <c r="H314" s="41">
        <f t="shared" si="21"/>
        <v>45000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43500</v>
      </c>
      <c r="D325" s="5">
        <v>43500</v>
      </c>
      <c r="E325" s="5">
        <v>43500</v>
      </c>
      <c r="H325" s="41">
        <f t="shared" si="28"/>
        <v>43500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1500</v>
      </c>
      <c r="D331" s="5">
        <v>1500</v>
      </c>
      <c r="E331" s="5">
        <v>1500</v>
      </c>
      <c r="H331" s="41">
        <f t="shared" si="28"/>
        <v>1500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23" t="s">
        <v>270</v>
      </c>
      <c r="B339" s="124"/>
      <c r="C339" s="33">
        <f>C340+C444+C482</f>
        <v>707330</v>
      </c>
      <c r="D339" s="33">
        <f>D340+D444+D482</f>
        <v>707330</v>
      </c>
      <c r="E339" s="33">
        <f>E340+E444+E482</f>
        <v>707330</v>
      </c>
      <c r="G339" s="39" t="s">
        <v>591</v>
      </c>
      <c r="H339" s="41">
        <f t="shared" si="28"/>
        <v>707330</v>
      </c>
      <c r="I339" s="42"/>
      <c r="J339" s="40" t="b">
        <f>AND(H339=I339)</f>
        <v>0</v>
      </c>
    </row>
    <row r="340" spans="1:10" outlineLevel="1">
      <c r="A340" s="127" t="s">
        <v>271</v>
      </c>
      <c r="B340" s="128"/>
      <c r="C340" s="32">
        <f>C341+C342+C343+C344+C347+C348+C353+C356+C357+C362+C367+C368+C371+C372+C373+C376+C377+C378+C382+C388+C391+C392+C395+C398+C399+C404+C407+C408+C409+C412+C415+C416+C419+C420+C421+C422+C429+C443</f>
        <v>659930</v>
      </c>
      <c r="D340" s="32">
        <f>D341+D342+D343+D344+D347+D348+D353+D356+D357+D362+D367+BH290668+D371+D372+D373+D376+D377+D378+D382+D388+D391+D392+D395+D398+D399+D404+D407+D408+D409+D412+D415+D416+D419+D420+D421+D422+D429+D443</f>
        <v>659930</v>
      </c>
      <c r="E340" s="32">
        <f>E341+E342+E343+E344+E347+E348+E353+E356+E357+E362+E367+BI290668+E371+E372+E373+E376+E377+E378+E382+E388+E391+E392+E395+E398+E399+E404+E407+E408+E409+E412+E415+E416+E419+E420+E421+E422+E429+E443</f>
        <v>659930</v>
      </c>
      <c r="H340" s="41">
        <f t="shared" si="28"/>
        <v>659930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1500</v>
      </c>
      <c r="D344" s="5">
        <f>SUM(D345:D346)</f>
        <v>1500</v>
      </c>
      <c r="E344" s="5">
        <f>SUM(E345:E346)</f>
        <v>1500</v>
      </c>
      <c r="H344" s="41">
        <f t="shared" si="28"/>
        <v>1500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130000</v>
      </c>
      <c r="D348" s="5">
        <f>SUM(D349:D352)</f>
        <v>130000</v>
      </c>
      <c r="E348" s="5">
        <f>SUM(E349:E352)</f>
        <v>130000</v>
      </c>
      <c r="H348" s="41">
        <f t="shared" si="28"/>
        <v>130000</v>
      </c>
    </row>
    <row r="349" spans="1:10" outlineLevel="3">
      <c r="A349" s="29"/>
      <c r="B349" s="28" t="s">
        <v>278</v>
      </c>
      <c r="C349" s="30">
        <v>125000</v>
      </c>
      <c r="D349" s="30">
        <f>C349</f>
        <v>125000</v>
      </c>
      <c r="E349" s="30">
        <f>D349</f>
        <v>125000</v>
      </c>
      <c r="H349" s="41">
        <f t="shared" si="28"/>
        <v>125000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outlineLevel="3">
      <c r="A359" s="29"/>
      <c r="B359" s="28" t="s">
        <v>287</v>
      </c>
      <c r="C359" s="30">
        <v>300</v>
      </c>
      <c r="D359" s="30">
        <f t="shared" ref="D359:E361" si="35">C359</f>
        <v>300</v>
      </c>
      <c r="E359" s="30">
        <f t="shared" si="35"/>
        <v>300</v>
      </c>
      <c r="H359" s="41">
        <f t="shared" si="28"/>
        <v>300</v>
      </c>
    </row>
    <row r="360" spans="1:8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46500</v>
      </c>
      <c r="D362" s="5">
        <f>SUM(D363:D366)</f>
        <v>46500</v>
      </c>
      <c r="E362" s="5">
        <f>SUM(E363:E366)</f>
        <v>46500</v>
      </c>
      <c r="H362" s="41">
        <f t="shared" si="28"/>
        <v>46500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3300</v>
      </c>
      <c r="D382" s="5">
        <f>SUM(D383:D387)</f>
        <v>3300</v>
      </c>
      <c r="E382" s="5">
        <f>SUM(E383:E387)</f>
        <v>3300</v>
      </c>
      <c r="H382" s="41">
        <f t="shared" si="28"/>
        <v>3300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  <c r="H388" s="41">
        <f t="shared" si="41"/>
        <v>2500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33000</v>
      </c>
      <c r="D392" s="5">
        <f>SUM(D393:D394)</f>
        <v>33000</v>
      </c>
      <c r="E392" s="5">
        <f>SUM(E393:E394)</f>
        <v>33000</v>
      </c>
      <c r="H392" s="41">
        <f t="shared" si="41"/>
        <v>33000</v>
      </c>
    </row>
    <row r="393" spans="1:8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650</v>
      </c>
      <c r="D404" s="5">
        <f>SUM(D405:D406)</f>
        <v>650</v>
      </c>
      <c r="E404" s="5">
        <f>SUM(E405:E406)</f>
        <v>650</v>
      </c>
      <c r="H404" s="41">
        <f t="shared" si="41"/>
        <v>650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</v>
      </c>
      <c r="D408" s="5">
        <f t="shared" si="45"/>
        <v>100</v>
      </c>
      <c r="E408" s="5">
        <f t="shared" si="45"/>
        <v>100</v>
      </c>
      <c r="H408" s="41">
        <f t="shared" si="41"/>
        <v>100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  <c r="H416" s="41">
        <f t="shared" si="41"/>
        <v>1200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1280</v>
      </c>
      <c r="D422" s="5">
        <f>SUM(D423:D428)</f>
        <v>1280</v>
      </c>
      <c r="E422" s="5">
        <f>SUM(E423:E428)</f>
        <v>1280</v>
      </c>
      <c r="H422" s="41">
        <f t="shared" si="41"/>
        <v>1280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</v>
      </c>
      <c r="D424" s="30">
        <f t="shared" ref="D424:E428" si="48">C424</f>
        <v>100</v>
      </c>
      <c r="E424" s="30">
        <f t="shared" si="48"/>
        <v>100</v>
      </c>
      <c r="H424" s="41">
        <f t="shared" si="41"/>
        <v>100</v>
      </c>
    </row>
    <row r="425" spans="1:8" outlineLevel="3">
      <c r="A425" s="29"/>
      <c r="B425" s="28" t="s">
        <v>338</v>
      </c>
      <c r="C425" s="30">
        <v>1000</v>
      </c>
      <c r="D425" s="30">
        <f t="shared" si="48"/>
        <v>1000</v>
      </c>
      <c r="E425" s="30">
        <f t="shared" si="48"/>
        <v>1000</v>
      </c>
      <c r="H425" s="41">
        <f t="shared" si="41"/>
        <v>1000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320000</v>
      </c>
      <c r="D429" s="5">
        <f>SUM(D430:D442)</f>
        <v>320000</v>
      </c>
      <c r="E429" s="5">
        <f>SUM(E430:E442)</f>
        <v>320000</v>
      </c>
      <c r="H429" s="41">
        <f t="shared" si="41"/>
        <v>320000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outlineLevel="3">
      <c r="A432" s="29"/>
      <c r="B432" s="28" t="s">
        <v>345</v>
      </c>
      <c r="C432" s="30">
        <v>11000</v>
      </c>
      <c r="D432" s="30">
        <f t="shared" si="49"/>
        <v>11000</v>
      </c>
      <c r="E432" s="30">
        <f t="shared" si="49"/>
        <v>11000</v>
      </c>
      <c r="H432" s="41">
        <f t="shared" si="41"/>
        <v>11000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14000</v>
      </c>
      <c r="D434" s="30">
        <f t="shared" si="49"/>
        <v>14000</v>
      </c>
      <c r="E434" s="30">
        <f t="shared" si="49"/>
        <v>14000</v>
      </c>
      <c r="H434" s="41">
        <f t="shared" si="41"/>
        <v>14000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15000</v>
      </c>
      <c r="D436" s="30">
        <f t="shared" si="49"/>
        <v>15000</v>
      </c>
      <c r="E436" s="30">
        <f t="shared" si="49"/>
        <v>15000</v>
      </c>
      <c r="H436" s="41">
        <f t="shared" si="41"/>
        <v>15000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60000</v>
      </c>
      <c r="D441" s="30">
        <f t="shared" si="49"/>
        <v>60000</v>
      </c>
      <c r="E441" s="30">
        <f t="shared" si="49"/>
        <v>60000</v>
      </c>
      <c r="H441" s="41">
        <f t="shared" si="41"/>
        <v>60000</v>
      </c>
    </row>
    <row r="442" spans="1:8" outlineLevel="3">
      <c r="A442" s="29"/>
      <c r="B442" s="28" t="s">
        <v>355</v>
      </c>
      <c r="C442" s="30">
        <v>170000</v>
      </c>
      <c r="D442" s="30">
        <f t="shared" si="49"/>
        <v>170000</v>
      </c>
      <c r="E442" s="30">
        <f t="shared" si="49"/>
        <v>170000</v>
      </c>
      <c r="H442" s="41">
        <f t="shared" si="41"/>
        <v>170000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27" t="s">
        <v>357</v>
      </c>
      <c r="B444" s="128"/>
      <c r="C444" s="32">
        <f>C445+C454+C455+C459+C462+C463+C468+C474+C477+C480+C481+C450</f>
        <v>47400</v>
      </c>
      <c r="D444" s="32">
        <f>D445+D454+D455+D459+D462+D463+D468+D474+D477+D480+D481+D450</f>
        <v>47400</v>
      </c>
      <c r="E444" s="32">
        <f>E445+E454+E455+E459+E462+E463+E468+E474+E477+E480+E481+E450</f>
        <v>47400</v>
      </c>
      <c r="H444" s="41">
        <f t="shared" si="41"/>
        <v>47400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20500</v>
      </c>
      <c r="D445" s="5">
        <f>SUM(D446:D449)</f>
        <v>20500</v>
      </c>
      <c r="E445" s="5">
        <f>SUM(E446:E449)</f>
        <v>20500</v>
      </c>
      <c r="H445" s="41">
        <f t="shared" si="41"/>
        <v>20500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  <c r="H455" s="41">
        <f t="shared" si="51"/>
        <v>5500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200</v>
      </c>
      <c r="D463" s="5">
        <f>SUM(D464:D467)</f>
        <v>200</v>
      </c>
      <c r="E463" s="5">
        <f>SUM(E464:E467)</f>
        <v>200</v>
      </c>
      <c r="H463" s="41">
        <f t="shared" si="51"/>
        <v>200</v>
      </c>
    </row>
    <row r="464" spans="1:8" ht="15" customHeight="1" outlineLevel="3">
      <c r="A464" s="28"/>
      <c r="B464" s="28" t="s">
        <v>373</v>
      </c>
      <c r="C464" s="30">
        <v>100</v>
      </c>
      <c r="D464" s="30">
        <f>C464</f>
        <v>100</v>
      </c>
      <c r="E464" s="30">
        <f>D464</f>
        <v>100</v>
      </c>
      <c r="H464" s="41">
        <f t="shared" si="51"/>
        <v>100</v>
      </c>
    </row>
    <row r="465" spans="1:8" ht="15" customHeight="1" outlineLevel="3">
      <c r="A465" s="28"/>
      <c r="B465" s="28" t="s">
        <v>374</v>
      </c>
      <c r="C465" s="30">
        <v>100</v>
      </c>
      <c r="D465" s="30">
        <f t="shared" ref="D465:E467" si="55">C465</f>
        <v>100</v>
      </c>
      <c r="E465" s="30">
        <f t="shared" si="55"/>
        <v>100</v>
      </c>
      <c r="H465" s="41">
        <f t="shared" si="51"/>
        <v>100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27" t="s">
        <v>388</v>
      </c>
      <c r="B482" s="12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33" t="s">
        <v>389</v>
      </c>
      <c r="B483" s="134"/>
      <c r="C483" s="35">
        <f>C484+C504+C509+C522+C528+C538</f>
        <v>122020</v>
      </c>
      <c r="D483" s="35">
        <f>D484+D504+D509+D522+D528+D538</f>
        <v>122020</v>
      </c>
      <c r="E483" s="35">
        <f>E484+E504+E509+E522+E528+E538</f>
        <v>122020</v>
      </c>
      <c r="G483" s="39" t="s">
        <v>592</v>
      </c>
      <c r="H483" s="41">
        <f t="shared" si="51"/>
        <v>122020</v>
      </c>
      <c r="I483" s="42"/>
      <c r="J483" s="40" t="b">
        <f>AND(H483=I483)</f>
        <v>0</v>
      </c>
    </row>
    <row r="484" spans="1:10" outlineLevel="1">
      <c r="A484" s="127" t="s">
        <v>390</v>
      </c>
      <c r="B484" s="128"/>
      <c r="C484" s="32">
        <f>C485+C486+C490+C491+C494+C497+C500+C501+C502+C503</f>
        <v>48320</v>
      </c>
      <c r="D484" s="32">
        <f>D485+D486+D490+D491+D494+D497+D500+D501+D502+D503</f>
        <v>48320</v>
      </c>
      <c r="E484" s="32">
        <f>E485+E486+E490+E491+E494+E497+E500+E501+E502+E503</f>
        <v>48320</v>
      </c>
      <c r="H484" s="41">
        <f t="shared" si="51"/>
        <v>48320</v>
      </c>
    </row>
    <row r="485" spans="1:10" outlineLevel="2">
      <c r="A485" s="6">
        <v>3302</v>
      </c>
      <c r="B485" s="4" t="s">
        <v>391</v>
      </c>
      <c r="C485" s="5">
        <v>9000</v>
      </c>
      <c r="D485" s="5">
        <f>C485</f>
        <v>9000</v>
      </c>
      <c r="E485" s="5">
        <f>D485</f>
        <v>9000</v>
      </c>
      <c r="H485" s="41">
        <f t="shared" si="51"/>
        <v>9000</v>
      </c>
    </row>
    <row r="486" spans="1:10" outlineLevel="2">
      <c r="A486" s="6">
        <v>3302</v>
      </c>
      <c r="B486" s="4" t="s">
        <v>392</v>
      </c>
      <c r="C486" s="5">
        <f>SUM(C487:C489)</f>
        <v>3205</v>
      </c>
      <c r="D486" s="5">
        <f>SUM(D487:D489)</f>
        <v>3205</v>
      </c>
      <c r="E486" s="5">
        <f>SUM(E487:E489)</f>
        <v>3205</v>
      </c>
      <c r="H486" s="41">
        <f t="shared" si="51"/>
        <v>3205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3205</v>
      </c>
      <c r="D488" s="30">
        <f t="shared" ref="D488:E489" si="58">C488</f>
        <v>3205</v>
      </c>
      <c r="E488" s="30">
        <f t="shared" si="58"/>
        <v>3205</v>
      </c>
      <c r="H488" s="41">
        <f t="shared" si="51"/>
        <v>3205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1515</v>
      </c>
      <c r="D490" s="5">
        <f>C490</f>
        <v>1515</v>
      </c>
      <c r="E490" s="5">
        <f>D490</f>
        <v>1515</v>
      </c>
      <c r="H490" s="41">
        <f t="shared" si="51"/>
        <v>1515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7000</v>
      </c>
      <c r="D502" s="5">
        <f t="shared" si="59"/>
        <v>7000</v>
      </c>
      <c r="E502" s="5">
        <f t="shared" si="59"/>
        <v>7000</v>
      </c>
      <c r="H502" s="41">
        <f t="shared" si="51"/>
        <v>7000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27" t="s">
        <v>410</v>
      </c>
      <c r="B504" s="128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27" t="s">
        <v>414</v>
      </c>
      <c r="B509" s="128"/>
      <c r="C509" s="32">
        <f>C510+C511+C512+C513+C517+C518+C519+C520+C521</f>
        <v>69700</v>
      </c>
      <c r="D509" s="32">
        <f>D510+D511+D512+D513+D517+D518+D519+D520+D521</f>
        <v>69700</v>
      </c>
      <c r="E509" s="32">
        <f>E510+E511+E512+E513+E517+E518+E519+E520+E521</f>
        <v>69700</v>
      </c>
      <c r="F509" s="51"/>
      <c r="H509" s="41">
        <f t="shared" si="51"/>
        <v>69700</v>
      </c>
      <c r="L509" s="51"/>
    </row>
    <row r="510" spans="1:12" outlineLevel="2" collapsed="1">
      <c r="A510" s="6">
        <v>3305</v>
      </c>
      <c r="B510" s="4" t="s">
        <v>415</v>
      </c>
      <c r="C510" s="5">
        <v>500</v>
      </c>
      <c r="D510" s="5">
        <f>C510</f>
        <v>500</v>
      </c>
      <c r="E510" s="5">
        <f>D510</f>
        <v>500</v>
      </c>
      <c r="H510" s="41">
        <f t="shared" si="51"/>
        <v>500</v>
      </c>
    </row>
    <row r="511" spans="1:12" outlineLevel="2">
      <c r="A511" s="6">
        <v>3305</v>
      </c>
      <c r="B511" s="4" t="s">
        <v>416</v>
      </c>
      <c r="C511" s="5">
        <v>500</v>
      </c>
      <c r="D511" s="5">
        <f t="shared" ref="D511:E512" si="61">C511</f>
        <v>500</v>
      </c>
      <c r="E511" s="5">
        <f t="shared" si="61"/>
        <v>500</v>
      </c>
      <c r="H511" s="41">
        <f t="shared" si="51"/>
        <v>500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13700</v>
      </c>
      <c r="D517" s="5">
        <f t="shared" si="62"/>
        <v>13700</v>
      </c>
      <c r="E517" s="5">
        <f t="shared" si="62"/>
        <v>13700</v>
      </c>
      <c r="H517" s="41">
        <f t="shared" si="63"/>
        <v>13700</v>
      </c>
    </row>
    <row r="518" spans="1:8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27" t="s">
        <v>426</v>
      </c>
      <c r="B522" s="12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27" t="s">
        <v>432</v>
      </c>
      <c r="B528" s="12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27" t="s">
        <v>441</v>
      </c>
      <c r="B538" s="128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31" t="s">
        <v>449</v>
      </c>
      <c r="B547" s="132"/>
      <c r="C547" s="35">
        <f>C548+C549</f>
        <v>618</v>
      </c>
      <c r="D547" s="35">
        <f>D548+D549</f>
        <v>618</v>
      </c>
      <c r="E547" s="35">
        <f>E548+E549</f>
        <v>618</v>
      </c>
      <c r="G547" s="39" t="s">
        <v>593</v>
      </c>
      <c r="H547" s="41">
        <f t="shared" si="63"/>
        <v>618</v>
      </c>
      <c r="I547" s="42"/>
      <c r="J547" s="40" t="b">
        <f>AND(H547=I547)</f>
        <v>0</v>
      </c>
    </row>
    <row r="548" spans="1:10" outlineLevel="1">
      <c r="A548" s="127" t="s">
        <v>450</v>
      </c>
      <c r="B548" s="128"/>
      <c r="C548" s="32">
        <v>618</v>
      </c>
      <c r="D548" s="32">
        <f>C548</f>
        <v>618</v>
      </c>
      <c r="E548" s="32">
        <f>D548</f>
        <v>618</v>
      </c>
      <c r="H548" s="41">
        <f t="shared" si="63"/>
        <v>618</v>
      </c>
    </row>
    <row r="549" spans="1:10" outlineLevel="1">
      <c r="A549" s="127" t="s">
        <v>451</v>
      </c>
      <c r="B549" s="12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25" t="s">
        <v>455</v>
      </c>
      <c r="B550" s="12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23" t="s">
        <v>456</v>
      </c>
      <c r="B551" s="12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27" t="s">
        <v>457</v>
      </c>
      <c r="B552" s="12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27" t="s">
        <v>461</v>
      </c>
      <c r="B556" s="12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29" t="s">
        <v>62</v>
      </c>
      <c r="B559" s="130"/>
      <c r="C559" s="37">
        <f>C560+C716+C725</f>
        <v>245200</v>
      </c>
      <c r="D559" s="37">
        <f>D560+D716+D725</f>
        <v>245200</v>
      </c>
      <c r="E559" s="37">
        <f>E560+E716+E725</f>
        <v>245200</v>
      </c>
      <c r="G559" s="39" t="s">
        <v>62</v>
      </c>
      <c r="H559" s="41">
        <f t="shared" si="63"/>
        <v>245200</v>
      </c>
      <c r="I559" s="42"/>
      <c r="J559" s="40" t="b">
        <f>AND(H559=I559)</f>
        <v>0</v>
      </c>
    </row>
    <row r="560" spans="1:10">
      <c r="A560" s="125" t="s">
        <v>464</v>
      </c>
      <c r="B560" s="126"/>
      <c r="C560" s="36">
        <f>C561+C638+C642+C645</f>
        <v>245200</v>
      </c>
      <c r="D560" s="36">
        <f>D561+D638+D642+D645</f>
        <v>245200</v>
      </c>
      <c r="E560" s="36">
        <f>E561+E638+E642+E645</f>
        <v>245200</v>
      </c>
      <c r="G560" s="39" t="s">
        <v>61</v>
      </c>
      <c r="H560" s="41">
        <f t="shared" si="63"/>
        <v>245200</v>
      </c>
      <c r="I560" s="42"/>
      <c r="J560" s="40" t="b">
        <f>AND(H560=I560)</f>
        <v>0</v>
      </c>
    </row>
    <row r="561" spans="1:10">
      <c r="A561" s="123" t="s">
        <v>465</v>
      </c>
      <c r="B561" s="124"/>
      <c r="C561" s="38">
        <f>C562+C567+C568+C569+C576+C577+C581+C584+C585+C586+C587+C592+C595+C599+C603+C610+C616+C628</f>
        <v>245200</v>
      </c>
      <c r="D561" s="38">
        <f>D562+D567+D568+D569+D576+D577+D581+D584+D585+D586+D587+D592+D595+D599+D603+D610+D616+D628</f>
        <v>245200</v>
      </c>
      <c r="E561" s="38">
        <f>E562+E567+E568+E569+E576+E577+E581+E584+E585+E586+E587+E592+E595+E599+E603+E610+E616+E628</f>
        <v>245200</v>
      </c>
      <c r="G561" s="39" t="s">
        <v>595</v>
      </c>
      <c r="H561" s="41">
        <f t="shared" si="63"/>
        <v>245200</v>
      </c>
      <c r="I561" s="42"/>
      <c r="J561" s="40" t="b">
        <f>AND(H561=I561)</f>
        <v>0</v>
      </c>
    </row>
    <row r="562" spans="1:10" outlineLevel="1">
      <c r="A562" s="127" t="s">
        <v>466</v>
      </c>
      <c r="B562" s="128"/>
      <c r="C562" s="32">
        <f>SUM(C563:C566)</f>
        <v>9500</v>
      </c>
      <c r="D562" s="32">
        <f>SUM(D563:D566)</f>
        <v>9500</v>
      </c>
      <c r="E562" s="32">
        <f>SUM(E563:E566)</f>
        <v>9500</v>
      </c>
      <c r="H562" s="41">
        <f t="shared" si="63"/>
        <v>9500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9500</v>
      </c>
      <c r="D566" s="5">
        <f t="shared" si="68"/>
        <v>9500</v>
      </c>
      <c r="E566" s="5">
        <f t="shared" si="68"/>
        <v>9500</v>
      </c>
      <c r="H566" s="41">
        <f t="shared" si="63"/>
        <v>9500</v>
      </c>
    </row>
    <row r="567" spans="1:10" outlineLevel="1">
      <c r="A567" s="127" t="s">
        <v>467</v>
      </c>
      <c r="B567" s="12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27" t="s">
        <v>472</v>
      </c>
      <c r="B568" s="12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27" t="s">
        <v>473</v>
      </c>
      <c r="B569" s="128"/>
      <c r="C569" s="32">
        <f>SUM(C570:C575)</f>
        <v>2000</v>
      </c>
      <c r="D569" s="32">
        <f>SUM(D570:D575)</f>
        <v>2000</v>
      </c>
      <c r="E569" s="32">
        <f>SUM(E570:E575)</f>
        <v>2000</v>
      </c>
      <c r="H569" s="41">
        <f t="shared" si="63"/>
        <v>2000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2000</v>
      </c>
      <c r="D574" s="5">
        <f t="shared" si="69"/>
        <v>2000</v>
      </c>
      <c r="E574" s="5">
        <f t="shared" si="69"/>
        <v>2000</v>
      </c>
      <c r="H574" s="41">
        <f t="shared" si="63"/>
        <v>2000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27" t="s">
        <v>480</v>
      </c>
      <c r="B576" s="12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27" t="s">
        <v>481</v>
      </c>
      <c r="B577" s="12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27" t="s">
        <v>485</v>
      </c>
      <c r="B581" s="12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27" t="s">
        <v>488</v>
      </c>
      <c r="B584" s="12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27" t="s">
        <v>489</v>
      </c>
      <c r="B585" s="12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27" t="s">
        <v>490</v>
      </c>
      <c r="B586" s="12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27" t="s">
        <v>491</v>
      </c>
      <c r="B587" s="128"/>
      <c r="C587" s="32">
        <f>SUM(C588:C591)</f>
        <v>22000</v>
      </c>
      <c r="D587" s="32">
        <f>SUM(D588:D591)</f>
        <v>22000</v>
      </c>
      <c r="E587" s="32">
        <f>SUM(E588:E591)</f>
        <v>22000</v>
      </c>
      <c r="H587" s="41">
        <f t="shared" si="71"/>
        <v>22000</v>
      </c>
    </row>
    <row r="588" spans="1:8" outlineLevel="2">
      <c r="A588" s="7">
        <v>6610</v>
      </c>
      <c r="B588" s="4" t="s">
        <v>492</v>
      </c>
      <c r="C588" s="5">
        <v>22000</v>
      </c>
      <c r="D588" s="5">
        <f>C588</f>
        <v>22000</v>
      </c>
      <c r="E588" s="5">
        <f>D588</f>
        <v>22000</v>
      </c>
      <c r="H588" s="41">
        <f t="shared" si="71"/>
        <v>22000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27" t="s">
        <v>498</v>
      </c>
      <c r="B592" s="128"/>
      <c r="C592" s="32">
        <f>SUM(C593:C594)</f>
        <v>25000</v>
      </c>
      <c r="D592" s="32">
        <f>SUM(D593:D594)</f>
        <v>25000</v>
      </c>
      <c r="E592" s="32">
        <f>SUM(E593:E594)</f>
        <v>25000</v>
      </c>
      <c r="H592" s="41">
        <f t="shared" si="71"/>
        <v>25000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25000</v>
      </c>
      <c r="D594" s="5">
        <f>C594</f>
        <v>25000</v>
      </c>
      <c r="E594" s="5">
        <f>D594</f>
        <v>25000</v>
      </c>
      <c r="H594" s="41">
        <f t="shared" si="71"/>
        <v>25000</v>
      </c>
    </row>
    <row r="595" spans="1:8" outlineLevel="1">
      <c r="A595" s="127" t="s">
        <v>502</v>
      </c>
      <c r="B595" s="12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27" t="s">
        <v>503</v>
      </c>
      <c r="B599" s="12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27" t="s">
        <v>506</v>
      </c>
      <c r="B603" s="128"/>
      <c r="C603" s="32">
        <f>SUM(C604:C609)</f>
        <v>127500</v>
      </c>
      <c r="D603" s="32">
        <f>SUM(D604:D609)</f>
        <v>127500</v>
      </c>
      <c r="E603" s="32">
        <f>SUM(E604:E609)</f>
        <v>127500</v>
      </c>
      <c r="H603" s="41">
        <f t="shared" si="71"/>
        <v>127500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126500</v>
      </c>
      <c r="D606" s="5">
        <f t="shared" si="76"/>
        <v>126500</v>
      </c>
      <c r="E606" s="5">
        <f t="shared" si="76"/>
        <v>126500</v>
      </c>
      <c r="H606" s="41">
        <f t="shared" si="71"/>
        <v>126500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</v>
      </c>
      <c r="D608" s="5">
        <f t="shared" si="76"/>
        <v>1000</v>
      </c>
      <c r="E608" s="5">
        <f t="shared" si="76"/>
        <v>1000</v>
      </c>
      <c r="H608" s="41">
        <f t="shared" si="71"/>
        <v>1000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27" t="s">
        <v>513</v>
      </c>
      <c r="B610" s="12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27" t="s">
        <v>519</v>
      </c>
      <c r="B616" s="128"/>
      <c r="C616" s="32">
        <f>SUM(C617:C627)</f>
        <v>3200</v>
      </c>
      <c r="D616" s="32">
        <f>SUM(D617:D627)</f>
        <v>3200</v>
      </c>
      <c r="E616" s="32">
        <f>SUM(E617:E627)</f>
        <v>3200</v>
      </c>
      <c r="H616" s="41">
        <f t="shared" si="71"/>
        <v>3200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3200</v>
      </c>
      <c r="D618" s="5">
        <f t="shared" ref="D618:E627" si="78">C618</f>
        <v>3200</v>
      </c>
      <c r="E618" s="5">
        <f t="shared" si="78"/>
        <v>3200</v>
      </c>
      <c r="H618" s="41">
        <f t="shared" si="71"/>
        <v>3200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27" t="s">
        <v>531</v>
      </c>
      <c r="B628" s="128"/>
      <c r="C628" s="32">
        <f>SUM(C629:C637)</f>
        <v>56000</v>
      </c>
      <c r="D628" s="32">
        <f>SUM(D629:D637)</f>
        <v>56000</v>
      </c>
      <c r="E628" s="32">
        <f>SUM(E629:E637)</f>
        <v>56000</v>
      </c>
      <c r="H628" s="41">
        <f t="shared" si="71"/>
        <v>56000</v>
      </c>
    </row>
    <row r="629" spans="1:10" outlineLevel="2">
      <c r="A629" s="7">
        <v>6617</v>
      </c>
      <c r="B629" s="4" t="s">
        <v>532</v>
      </c>
      <c r="C629" s="5">
        <v>2600</v>
      </c>
      <c r="D629" s="5">
        <f>C629</f>
        <v>2600</v>
      </c>
      <c r="E629" s="5">
        <f>D629</f>
        <v>2600</v>
      </c>
      <c r="H629" s="41">
        <f t="shared" si="71"/>
        <v>2600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4400</v>
      </c>
      <c r="D632" s="5">
        <f t="shared" si="79"/>
        <v>4400</v>
      </c>
      <c r="E632" s="5">
        <f t="shared" si="79"/>
        <v>4400</v>
      </c>
      <c r="H632" s="41">
        <f t="shared" si="71"/>
        <v>4400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49000</v>
      </c>
      <c r="D635" s="5">
        <f t="shared" si="79"/>
        <v>49000</v>
      </c>
      <c r="E635" s="5">
        <f t="shared" si="79"/>
        <v>49000</v>
      </c>
      <c r="H635" s="41">
        <f t="shared" si="71"/>
        <v>49000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23" t="s">
        <v>541</v>
      </c>
      <c r="B638" s="12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27" t="s">
        <v>542</v>
      </c>
      <c r="B639" s="12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27" t="s">
        <v>543</v>
      </c>
      <c r="B640" s="12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27" t="s">
        <v>544</v>
      </c>
      <c r="B641" s="12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23" t="s">
        <v>545</v>
      </c>
      <c r="B642" s="12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27" t="s">
        <v>546</v>
      </c>
      <c r="B643" s="12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27" t="s">
        <v>547</v>
      </c>
      <c r="B644" s="12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23" t="s">
        <v>548</v>
      </c>
      <c r="B645" s="12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27" t="s">
        <v>549</v>
      </c>
      <c r="B646" s="12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27" t="s">
        <v>550</v>
      </c>
      <c r="B651" s="12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27" t="s">
        <v>551</v>
      </c>
      <c r="B652" s="12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27" t="s">
        <v>552</v>
      </c>
      <c r="B653" s="12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27" t="s">
        <v>553</v>
      </c>
      <c r="B660" s="12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27" t="s">
        <v>554</v>
      </c>
      <c r="B661" s="12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27" t="s">
        <v>555</v>
      </c>
      <c r="B665" s="12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27" t="s">
        <v>556</v>
      </c>
      <c r="B668" s="12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27" t="s">
        <v>557</v>
      </c>
      <c r="B669" s="12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27" t="s">
        <v>558</v>
      </c>
      <c r="B670" s="12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27" t="s">
        <v>559</v>
      </c>
      <c r="B671" s="12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27" t="s">
        <v>560</v>
      </c>
      <c r="B676" s="12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27" t="s">
        <v>561</v>
      </c>
      <c r="B679" s="12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27" t="s">
        <v>562</v>
      </c>
      <c r="B683" s="12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27" t="s">
        <v>563</v>
      </c>
      <c r="B687" s="12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27" t="s">
        <v>564</v>
      </c>
      <c r="B694" s="12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27" t="s">
        <v>565</v>
      </c>
      <c r="B700" s="12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27" t="s">
        <v>566</v>
      </c>
      <c r="B712" s="12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27" t="s">
        <v>567</v>
      </c>
      <c r="B713" s="12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27" t="s">
        <v>568</v>
      </c>
      <c r="B714" s="12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27" t="s">
        <v>569</v>
      </c>
      <c r="B715" s="12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25" t="s">
        <v>570</v>
      </c>
      <c r="B716" s="12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23" t="s">
        <v>571</v>
      </c>
      <c r="B717" s="12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21" t="s">
        <v>802</v>
      </c>
      <c r="B718" s="12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21" t="s">
        <v>801</v>
      </c>
      <c r="B722" s="12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25" t="s">
        <v>577</v>
      </c>
      <c r="B725" s="12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23" t="s">
        <v>588</v>
      </c>
      <c r="B726" s="12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21" t="s">
        <v>800</v>
      </c>
      <c r="B727" s="12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778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788</v>
      </c>
      <c r="C729" s="5"/>
      <c r="D729" s="5">
        <f>C729</f>
        <v>0</v>
      </c>
      <c r="E729" s="5">
        <f>D729</f>
        <v>0</v>
      </c>
    </row>
    <row r="730" spans="1:10" outlineLevel="1">
      <c r="A730" s="121" t="s">
        <v>799</v>
      </c>
      <c r="B730" s="12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798</v>
      </c>
      <c r="C732" s="30"/>
      <c r="D732" s="30">
        <f>C732</f>
        <v>0</v>
      </c>
      <c r="E732" s="30">
        <f>D732</f>
        <v>0</v>
      </c>
    </row>
    <row r="733" spans="1:10" outlineLevel="1">
      <c r="A733" s="121" t="s">
        <v>797</v>
      </c>
      <c r="B733" s="12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796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795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778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788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21" t="s">
        <v>794</v>
      </c>
      <c r="B739" s="12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788</v>
      </c>
      <c r="C740" s="5"/>
      <c r="D740" s="5">
        <f>C740</f>
        <v>0</v>
      </c>
      <c r="E740" s="5">
        <f>D740</f>
        <v>0</v>
      </c>
    </row>
    <row r="741" spans="1:5" outlineLevel="1">
      <c r="A741" s="121" t="s">
        <v>793</v>
      </c>
      <c r="B741" s="12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778</v>
      </c>
      <c r="C742" s="5"/>
      <c r="D742" s="5">
        <f>C742</f>
        <v>0</v>
      </c>
      <c r="E742" s="5">
        <f>D742</f>
        <v>0</v>
      </c>
    </row>
    <row r="743" spans="1:5" outlineLevel="1">
      <c r="A743" s="121" t="s">
        <v>792</v>
      </c>
      <c r="B743" s="12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789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778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788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21" t="s">
        <v>787</v>
      </c>
      <c r="B750" s="12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outlineLevel="3">
      <c r="A752" s="99"/>
      <c r="B752" s="98" t="s">
        <v>786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outlineLevel="3">
      <c r="A753" s="99"/>
      <c r="B753" s="98" t="s">
        <v>772</v>
      </c>
      <c r="C753" s="97"/>
      <c r="D753" s="97">
        <f t="shared" si="98"/>
        <v>0</v>
      </c>
      <c r="E753" s="97">
        <f t="shared" si="98"/>
        <v>0</v>
      </c>
    </row>
    <row r="754" spans="1:5" outlineLevel="2">
      <c r="A754" s="6">
        <v>3</v>
      </c>
      <c r="B754" s="4" t="s">
        <v>778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21" t="s">
        <v>785</v>
      </c>
      <c r="B755" s="12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21" t="s">
        <v>781</v>
      </c>
      <c r="B760" s="12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778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21" t="s">
        <v>779</v>
      </c>
      <c r="B765" s="12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778</v>
      </c>
      <c r="C766" s="5"/>
      <c r="D766" s="5">
        <f>C766</f>
        <v>0</v>
      </c>
      <c r="E766" s="5">
        <f>D766</f>
        <v>0</v>
      </c>
    </row>
    <row r="767" spans="1:5" outlineLevel="1">
      <c r="A767" s="121" t="s">
        <v>777</v>
      </c>
      <c r="B767" s="12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776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775</v>
      </c>
      <c r="C770" s="30"/>
      <c r="D770" s="30">
        <f>C770</f>
        <v>0</v>
      </c>
      <c r="E770" s="30">
        <f>D770</f>
        <v>0</v>
      </c>
    </row>
    <row r="771" spans="1:5" outlineLevel="1">
      <c r="A771" s="121" t="s">
        <v>774</v>
      </c>
      <c r="B771" s="12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769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21" t="s">
        <v>768</v>
      </c>
      <c r="B777" s="12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767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58" t="s">
        <v>766</v>
      </c>
      <c r="B1" s="158"/>
    </row>
    <row r="2" spans="1:2">
      <c r="A2" s="10" t="s">
        <v>763</v>
      </c>
      <c r="B2" s="10"/>
    </row>
    <row r="3" spans="1:2">
      <c r="A3" s="10" t="s">
        <v>762</v>
      </c>
      <c r="B3" s="10"/>
    </row>
    <row r="4" spans="1:2">
      <c r="A4" s="10" t="s">
        <v>758</v>
      </c>
      <c r="B4" s="10"/>
    </row>
    <row r="5" spans="1:2">
      <c r="A5" s="10" t="s">
        <v>760</v>
      </c>
      <c r="B5" s="10"/>
    </row>
    <row r="6" spans="1:2">
      <c r="A6" s="10" t="s">
        <v>759</v>
      </c>
      <c r="B6" s="10"/>
    </row>
    <row r="7" spans="1:2">
      <c r="A7" s="10" t="s">
        <v>761</v>
      </c>
      <c r="B7" s="10"/>
    </row>
    <row r="8" spans="1:2">
      <c r="A8" s="10" t="s">
        <v>764</v>
      </c>
      <c r="B8" s="10"/>
    </row>
    <row r="9" spans="1:2">
      <c r="A9" s="10" t="s">
        <v>765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5" zoomScale="130" zoomScaleNormal="130" workbookViewId="0">
      <selection activeCell="I256" sqref="I256"/>
    </sheetView>
  </sheetViews>
  <sheetFormatPr baseColWidth="10" defaultColWidth="9.140625" defaultRowHeight="15" outlineLevelRow="3"/>
  <cols>
    <col min="1" max="1" width="7" bestFit="1" customWidth="1"/>
    <col min="2" max="2" width="43.42578125" customWidth="1"/>
    <col min="3" max="3" width="17.5703125" customWidth="1"/>
    <col min="4" max="4" width="18.85546875" customWidth="1"/>
    <col min="5" max="5" width="19.85546875" customWidth="1"/>
    <col min="7" max="7" width="15.5703125" bestFit="1" customWidth="1"/>
    <col min="8" max="8" width="20" customWidth="1"/>
    <col min="9" max="9" width="15.42578125" bestFit="1" customWidth="1"/>
    <col min="10" max="10" width="20.42578125" bestFit="1" customWidth="1"/>
  </cols>
  <sheetData>
    <row r="1" spans="1:14" ht="18.75">
      <c r="A1" s="137" t="s">
        <v>30</v>
      </c>
      <c r="B1" s="137"/>
      <c r="C1" s="137"/>
      <c r="D1" s="114" t="s">
        <v>804</v>
      </c>
      <c r="E1" s="114" t="s">
        <v>803</v>
      </c>
      <c r="G1" s="43" t="s">
        <v>31</v>
      </c>
      <c r="H1" s="44">
        <f>C2+C114</f>
        <v>3976000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3859300</v>
      </c>
      <c r="D2" s="26">
        <f>D3+D67</f>
        <v>3859300</v>
      </c>
      <c r="E2" s="26">
        <f>E3+E67</f>
        <v>3859300</v>
      </c>
      <c r="G2" s="39" t="s">
        <v>60</v>
      </c>
      <c r="H2" s="41">
        <f>C2</f>
        <v>3859300</v>
      </c>
      <c r="I2" s="42"/>
      <c r="J2" s="40" t="b">
        <f>AND(H2=I2)</f>
        <v>0</v>
      </c>
    </row>
    <row r="3" spans="1:14">
      <c r="A3" s="142" t="s">
        <v>578</v>
      </c>
      <c r="B3" s="142"/>
      <c r="C3" s="23">
        <f>C4+C11+C38+C61</f>
        <v>2263800</v>
      </c>
      <c r="D3" s="23">
        <f>D4+D11+D38+D61</f>
        <v>2263800</v>
      </c>
      <c r="E3" s="23">
        <f>E4+E11+E38+E61</f>
        <v>2263800</v>
      </c>
      <c r="G3" s="39" t="s">
        <v>57</v>
      </c>
      <c r="H3" s="41">
        <f t="shared" ref="H3:H66" si="0">C3</f>
        <v>2263800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710500</v>
      </c>
      <c r="D4" s="21">
        <f>SUM(D5:D10)</f>
        <v>710500</v>
      </c>
      <c r="E4" s="21">
        <f>SUM(E5:E10)</f>
        <v>710500</v>
      </c>
      <c r="F4" s="17"/>
      <c r="G4" s="39" t="s">
        <v>53</v>
      </c>
      <c r="H4" s="41">
        <f t="shared" si="0"/>
        <v>710500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320000</v>
      </c>
      <c r="D5" s="2">
        <f>C5</f>
        <v>320000</v>
      </c>
      <c r="E5" s="2">
        <f>D5</f>
        <v>320000</v>
      </c>
      <c r="F5" s="17"/>
      <c r="G5" s="17"/>
      <c r="H5" s="41">
        <f t="shared" si="0"/>
        <v>320000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376000</v>
      </c>
      <c r="D7" s="2">
        <f t="shared" si="1"/>
        <v>376000</v>
      </c>
      <c r="E7" s="2">
        <f t="shared" si="1"/>
        <v>376000</v>
      </c>
      <c r="F7" s="17"/>
      <c r="G7" s="17"/>
      <c r="H7" s="41">
        <f t="shared" si="0"/>
        <v>376000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</v>
      </c>
      <c r="D9" s="2">
        <f t="shared" si="1"/>
        <v>1500</v>
      </c>
      <c r="E9" s="2">
        <f t="shared" si="1"/>
        <v>1500</v>
      </c>
      <c r="F9" s="17"/>
      <c r="G9" s="17"/>
      <c r="H9" s="41">
        <f t="shared" si="0"/>
        <v>1500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38" t="s">
        <v>125</v>
      </c>
      <c r="B11" s="139"/>
      <c r="C11" s="21">
        <f>SUM(C12:C37)</f>
        <v>610800</v>
      </c>
      <c r="D11" s="21">
        <f>SUM(D12:D37)</f>
        <v>610800</v>
      </c>
      <c r="E11" s="21">
        <f>SUM(E12:E37)</f>
        <v>610800</v>
      </c>
      <c r="F11" s="17"/>
      <c r="G11" s="39" t="s">
        <v>54</v>
      </c>
      <c r="H11" s="41">
        <f t="shared" si="0"/>
        <v>610800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300000</v>
      </c>
      <c r="D12" s="2">
        <f>C12</f>
        <v>300000</v>
      </c>
      <c r="E12" s="2">
        <f>D12</f>
        <v>300000</v>
      </c>
      <c r="H12" s="41">
        <f t="shared" si="0"/>
        <v>300000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240000</v>
      </c>
      <c r="D21" s="2">
        <f t="shared" si="2"/>
        <v>240000</v>
      </c>
      <c r="E21" s="2">
        <f t="shared" si="2"/>
        <v>240000</v>
      </c>
      <c r="H21" s="41">
        <f t="shared" si="0"/>
        <v>240000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31000</v>
      </c>
      <c r="D26" s="2">
        <f t="shared" si="2"/>
        <v>31000</v>
      </c>
      <c r="E26" s="2">
        <f t="shared" si="2"/>
        <v>31000</v>
      </c>
      <c r="H26" s="41">
        <f t="shared" si="0"/>
        <v>31000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>
        <v>800</v>
      </c>
      <c r="D37" s="2">
        <f t="shared" si="3"/>
        <v>800</v>
      </c>
      <c r="E37" s="2">
        <f t="shared" si="3"/>
        <v>800</v>
      </c>
      <c r="H37" s="41">
        <f t="shared" si="0"/>
        <v>800</v>
      </c>
    </row>
    <row r="38" spans="1:10">
      <c r="A38" s="138" t="s">
        <v>145</v>
      </c>
      <c r="B38" s="139"/>
      <c r="C38" s="21">
        <f>SUM(C39:C60)</f>
        <v>936500</v>
      </c>
      <c r="D38" s="21">
        <f>SUM(D39:D60)</f>
        <v>936500</v>
      </c>
      <c r="E38" s="21">
        <f>SUM(E39:E60)</f>
        <v>936500</v>
      </c>
      <c r="G38" s="39" t="s">
        <v>55</v>
      </c>
      <c r="H38" s="41">
        <f t="shared" si="0"/>
        <v>936500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>
        <v>5000</v>
      </c>
      <c r="D50" s="2">
        <f t="shared" si="4"/>
        <v>5000</v>
      </c>
      <c r="E50" s="2">
        <f t="shared" si="4"/>
        <v>5000</v>
      </c>
      <c r="H50" s="41">
        <f t="shared" si="0"/>
        <v>5000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400000</v>
      </c>
      <c r="D52" s="2">
        <f t="shared" si="4"/>
        <v>400000</v>
      </c>
      <c r="E52" s="2">
        <f t="shared" si="4"/>
        <v>400000</v>
      </c>
      <c r="H52" s="41">
        <f t="shared" si="0"/>
        <v>400000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>
      <c r="A61" s="138" t="s">
        <v>158</v>
      </c>
      <c r="B61" s="139"/>
      <c r="C61" s="22">
        <f>SUM(C62:C66)</f>
        <v>6000</v>
      </c>
      <c r="D61" s="22">
        <f>SUM(D62:D66)</f>
        <v>6000</v>
      </c>
      <c r="E61" s="22">
        <f>SUM(E62:E66)</f>
        <v>6000</v>
      </c>
      <c r="G61" s="39" t="s">
        <v>105</v>
      </c>
      <c r="H61" s="41">
        <f t="shared" si="0"/>
        <v>6000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500</v>
      </c>
      <c r="D66" s="2">
        <f t="shared" si="6"/>
        <v>500</v>
      </c>
      <c r="E66" s="2">
        <f t="shared" si="6"/>
        <v>500</v>
      </c>
      <c r="H66" s="41">
        <f t="shared" si="0"/>
        <v>500</v>
      </c>
    </row>
    <row r="67" spans="1:10">
      <c r="A67" s="142" t="s">
        <v>579</v>
      </c>
      <c r="B67" s="142"/>
      <c r="C67" s="25">
        <f>C97+C68</f>
        <v>1595500</v>
      </c>
      <c r="D67" s="25">
        <f>D97+D68</f>
        <v>1595500</v>
      </c>
      <c r="E67" s="25">
        <f>E97+E68</f>
        <v>1595500</v>
      </c>
      <c r="G67" s="39" t="s">
        <v>59</v>
      </c>
      <c r="H67" s="41">
        <f t="shared" ref="H67:H130" si="7">C67</f>
        <v>1595500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505000</v>
      </c>
      <c r="D68" s="21">
        <f>SUM(D69:D96)</f>
        <v>505000</v>
      </c>
      <c r="E68" s="21">
        <f>SUM(E69:E96)</f>
        <v>505000</v>
      </c>
      <c r="G68" s="39" t="s">
        <v>56</v>
      </c>
      <c r="H68" s="41">
        <f t="shared" si="7"/>
        <v>505000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280000</v>
      </c>
      <c r="D79" s="2">
        <f t="shared" si="8"/>
        <v>280000</v>
      </c>
      <c r="E79" s="2">
        <f t="shared" si="8"/>
        <v>280000</v>
      </c>
      <c r="H79" s="41">
        <f t="shared" si="7"/>
        <v>280000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500</v>
      </c>
      <c r="D81" s="2">
        <f t="shared" si="8"/>
        <v>500</v>
      </c>
      <c r="E81" s="2">
        <f t="shared" si="8"/>
        <v>500</v>
      </c>
      <c r="H81" s="41">
        <f t="shared" si="7"/>
        <v>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10000</v>
      </c>
      <c r="D83" s="2">
        <f t="shared" si="8"/>
        <v>10000</v>
      </c>
      <c r="E83" s="2">
        <f t="shared" si="8"/>
        <v>10000</v>
      </c>
      <c r="H83" s="41">
        <f t="shared" si="7"/>
        <v>10000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100000</v>
      </c>
      <c r="D94" s="2">
        <f t="shared" si="9"/>
        <v>100000</v>
      </c>
      <c r="E94" s="2">
        <f t="shared" si="9"/>
        <v>100000</v>
      </c>
      <c r="H94" s="41">
        <f t="shared" si="7"/>
        <v>100000</v>
      </c>
    </row>
    <row r="95" spans="1:8" ht="13.5" customHeight="1" outlineLevel="1">
      <c r="A95" s="3">
        <v>5302</v>
      </c>
      <c r="B95" s="2" t="s">
        <v>24</v>
      </c>
      <c r="C95" s="2">
        <v>30000</v>
      </c>
      <c r="D95" s="2">
        <f t="shared" si="9"/>
        <v>30000</v>
      </c>
      <c r="E95" s="2">
        <f t="shared" si="9"/>
        <v>30000</v>
      </c>
      <c r="H95" s="41">
        <f t="shared" si="7"/>
        <v>30000</v>
      </c>
    </row>
    <row r="96" spans="1:8" ht="13.5" customHeight="1" outlineLevel="1">
      <c r="A96" s="3">
        <v>5399</v>
      </c>
      <c r="B96" s="2" t="s">
        <v>183</v>
      </c>
      <c r="C96" s="2">
        <v>80000</v>
      </c>
      <c r="D96" s="2">
        <f t="shared" si="9"/>
        <v>80000</v>
      </c>
      <c r="E96" s="2">
        <f t="shared" si="9"/>
        <v>80000</v>
      </c>
      <c r="H96" s="41">
        <f t="shared" si="7"/>
        <v>80000</v>
      </c>
    </row>
    <row r="97" spans="1:10">
      <c r="A97" s="19" t="s">
        <v>184</v>
      </c>
      <c r="B97" s="24"/>
      <c r="C97" s="21">
        <f>SUM(C98:C113)</f>
        <v>1090500</v>
      </c>
      <c r="D97" s="21">
        <f>SUM(D98:D113)</f>
        <v>1090500</v>
      </c>
      <c r="E97" s="21">
        <f>SUM(E98:E113)</f>
        <v>1090500</v>
      </c>
      <c r="G97" s="39" t="s">
        <v>58</v>
      </c>
      <c r="H97" s="41">
        <f t="shared" si="7"/>
        <v>1090500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1000000</v>
      </c>
      <c r="D98" s="2">
        <f>C98</f>
        <v>1000000</v>
      </c>
      <c r="E98" s="2">
        <f>D98</f>
        <v>1000000</v>
      </c>
      <c r="H98" s="41">
        <f t="shared" si="7"/>
        <v>1000000</v>
      </c>
    </row>
    <row r="99" spans="1:10" ht="15" customHeight="1" outlineLevel="1">
      <c r="A99" s="3">
        <v>6002</v>
      </c>
      <c r="B99" s="1" t="s">
        <v>185</v>
      </c>
      <c r="C99" s="2">
        <v>76000</v>
      </c>
      <c r="D99" s="2">
        <f t="shared" ref="D99:E113" si="10">C99</f>
        <v>76000</v>
      </c>
      <c r="E99" s="2">
        <f t="shared" si="10"/>
        <v>76000</v>
      </c>
      <c r="H99" s="41">
        <f t="shared" si="7"/>
        <v>76000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43" t="s">
        <v>62</v>
      </c>
      <c r="B114" s="144"/>
      <c r="C114" s="26">
        <f>C115+C152+C177</f>
        <v>116700</v>
      </c>
      <c r="D114" s="26">
        <f>D115+D152+D177</f>
        <v>116700</v>
      </c>
      <c r="E114" s="26">
        <f>E115+E152+E177</f>
        <v>116700</v>
      </c>
      <c r="G114" s="39" t="s">
        <v>62</v>
      </c>
      <c r="H114" s="41">
        <f t="shared" si="7"/>
        <v>116700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30200</v>
      </c>
      <c r="D115" s="23">
        <f>D116+D135</f>
        <v>30200</v>
      </c>
      <c r="E115" s="23">
        <f>E116+E135</f>
        <v>30200</v>
      </c>
      <c r="G115" s="39" t="s">
        <v>61</v>
      </c>
      <c r="H115" s="41">
        <f t="shared" si="7"/>
        <v>30200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30200</v>
      </c>
      <c r="D116" s="21">
        <f>D117+D120+D123+D126+D129+D132</f>
        <v>30200</v>
      </c>
      <c r="E116" s="21">
        <f>E117+E120+E123+E126+E129+E132</f>
        <v>30200</v>
      </c>
      <c r="G116" s="39" t="s">
        <v>583</v>
      </c>
      <c r="H116" s="41">
        <f t="shared" si="7"/>
        <v>30200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30200</v>
      </c>
      <c r="D117" s="2">
        <f>D118+D119</f>
        <v>30200</v>
      </c>
      <c r="E117" s="2">
        <f>E118+E119</f>
        <v>30200</v>
      </c>
      <c r="H117" s="41">
        <f t="shared" si="7"/>
        <v>30200</v>
      </c>
    </row>
    <row r="118" spans="1:10" ht="15" customHeight="1" outlineLevel="2">
      <c r="A118" s="103"/>
      <c r="B118" s="102" t="s">
        <v>806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customHeight="1" outlineLevel="2">
      <c r="A119" s="103"/>
      <c r="B119" s="102" t="s">
        <v>811</v>
      </c>
      <c r="C119" s="101">
        <v>30200</v>
      </c>
      <c r="D119" s="101">
        <f>C119</f>
        <v>30200</v>
      </c>
      <c r="E119" s="101">
        <f>D119</f>
        <v>30200</v>
      </c>
      <c r="H119" s="41">
        <f t="shared" si="7"/>
        <v>30200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03"/>
      <c r="B121" s="102" t="s">
        <v>806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customHeight="1" outlineLevel="2">
      <c r="A122" s="103"/>
      <c r="B122" s="102" t="s">
        <v>811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03"/>
      <c r="B124" s="102" t="s">
        <v>806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customHeight="1" outlineLevel="2">
      <c r="A125" s="103"/>
      <c r="B125" s="102" t="s">
        <v>811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03"/>
      <c r="B127" s="102" t="s">
        <v>806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customHeight="1" outlineLevel="2">
      <c r="A128" s="103"/>
      <c r="B128" s="102" t="s">
        <v>811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03"/>
      <c r="B130" s="102" t="s">
        <v>806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customHeight="1" outlineLevel="2">
      <c r="A131" s="103"/>
      <c r="B131" s="102" t="s">
        <v>811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03"/>
      <c r="B133" s="102" t="s">
        <v>806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customHeight="1" outlineLevel="2">
      <c r="A134" s="103"/>
      <c r="B134" s="102" t="s">
        <v>811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>
      <c r="A135" s="138" t="s">
        <v>202</v>
      </c>
      <c r="B135" s="13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03"/>
      <c r="B137" s="102" t="s">
        <v>806</v>
      </c>
      <c r="C137" s="101"/>
      <c r="D137" s="101">
        <f>C137</f>
        <v>0</v>
      </c>
      <c r="E137" s="101">
        <f>D137</f>
        <v>0</v>
      </c>
      <c r="H137" s="41">
        <f t="shared" si="11"/>
        <v>0</v>
      </c>
    </row>
    <row r="138" spans="1:10" ht="15" customHeight="1" outlineLevel="2">
      <c r="A138" s="103"/>
      <c r="B138" s="102" t="s">
        <v>813</v>
      </c>
      <c r="C138" s="101"/>
      <c r="D138" s="101">
        <f t="shared" ref="D138:E139" si="12">C138</f>
        <v>0</v>
      </c>
      <c r="E138" s="101">
        <f t="shared" si="12"/>
        <v>0</v>
      </c>
      <c r="H138" s="41">
        <f t="shared" si="11"/>
        <v>0</v>
      </c>
    </row>
    <row r="139" spans="1:10" ht="15" customHeight="1" outlineLevel="2">
      <c r="A139" s="103"/>
      <c r="B139" s="102" t="s">
        <v>812</v>
      </c>
      <c r="C139" s="101"/>
      <c r="D139" s="101">
        <f t="shared" si="12"/>
        <v>0</v>
      </c>
      <c r="E139" s="101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03"/>
      <c r="B141" s="102" t="s">
        <v>806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customHeight="1" outlineLevel="2">
      <c r="A142" s="103"/>
      <c r="B142" s="102" t="s">
        <v>811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03"/>
      <c r="B144" s="102" t="s">
        <v>806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customHeight="1" outlineLevel="2">
      <c r="A145" s="103"/>
      <c r="B145" s="102" t="s">
        <v>811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03"/>
      <c r="B147" s="102" t="s">
        <v>806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customHeight="1" outlineLevel="2">
      <c r="A148" s="103"/>
      <c r="B148" s="102" t="s">
        <v>811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03"/>
      <c r="B150" s="102" t="s">
        <v>806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customHeight="1" outlineLevel="2">
      <c r="A151" s="103"/>
      <c r="B151" s="102" t="s">
        <v>811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>
      <c r="A152" s="140" t="s">
        <v>581</v>
      </c>
      <c r="B152" s="141"/>
      <c r="C152" s="23">
        <f>C153+C163+C170</f>
        <v>86500</v>
      </c>
      <c r="D152" s="23">
        <f>D153+D163+D170</f>
        <v>86500</v>
      </c>
      <c r="E152" s="23">
        <f>E153+E163+E170</f>
        <v>86500</v>
      </c>
      <c r="G152" s="39" t="s">
        <v>66</v>
      </c>
      <c r="H152" s="41">
        <f t="shared" si="11"/>
        <v>86500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86500</v>
      </c>
      <c r="D153" s="21">
        <f>D154+D157+D160</f>
        <v>86500</v>
      </c>
      <c r="E153" s="21">
        <f>E154+E157+E160</f>
        <v>86500</v>
      </c>
      <c r="G153" s="39" t="s">
        <v>585</v>
      </c>
      <c r="H153" s="41">
        <f t="shared" si="11"/>
        <v>86500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86500</v>
      </c>
      <c r="D154" s="2">
        <f>D155+D156</f>
        <v>86500</v>
      </c>
      <c r="E154" s="2">
        <f>E155+E156</f>
        <v>86500</v>
      </c>
      <c r="H154" s="41">
        <f t="shared" si="11"/>
        <v>86500</v>
      </c>
    </row>
    <row r="155" spans="1:10" ht="15" customHeight="1" outlineLevel="2">
      <c r="A155" s="103"/>
      <c r="B155" s="102" t="s">
        <v>806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customHeight="1" outlineLevel="2">
      <c r="A156" s="103"/>
      <c r="B156" s="102" t="s">
        <v>811</v>
      </c>
      <c r="C156" s="101">
        <v>86500</v>
      </c>
      <c r="D156" s="101">
        <f>C156</f>
        <v>86500</v>
      </c>
      <c r="E156" s="101">
        <f>D156</f>
        <v>86500</v>
      </c>
      <c r="H156" s="41">
        <f t="shared" si="11"/>
        <v>86500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03"/>
      <c r="B158" s="102" t="s">
        <v>806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customHeight="1" outlineLevel="2">
      <c r="A159" s="103"/>
      <c r="B159" s="102" t="s">
        <v>811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03"/>
      <c r="B161" s="102" t="s">
        <v>806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customHeight="1" outlineLevel="2">
      <c r="A162" s="103"/>
      <c r="B162" s="102" t="s">
        <v>811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03"/>
      <c r="B165" s="102" t="s">
        <v>806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customHeight="1" outlineLevel="2">
      <c r="A166" s="103"/>
      <c r="B166" s="102" t="s">
        <v>811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03"/>
      <c r="B168" s="102" t="s">
        <v>806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customHeight="1" outlineLevel="2">
      <c r="A169" s="103"/>
      <c r="B169" s="102" t="s">
        <v>811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03"/>
      <c r="B172" s="102" t="s">
        <v>806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customHeight="1" outlineLevel="2">
      <c r="A173" s="103"/>
      <c r="B173" s="102" t="s">
        <v>811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03"/>
      <c r="B175" s="102" t="s">
        <v>806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customHeight="1" outlineLevel="2">
      <c r="A176" s="103"/>
      <c r="B176" s="102" t="s">
        <v>811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35" t="s">
        <v>800</v>
      </c>
      <c r="B179" s="13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03">
        <v>3</v>
      </c>
      <c r="B180" s="102" t="s">
        <v>808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63"/>
      <c r="B181" s="62" t="s">
        <v>806</v>
      </c>
      <c r="C181" s="100"/>
      <c r="D181" s="100">
        <f>C181</f>
        <v>0</v>
      </c>
      <c r="E181" s="100">
        <f>D181</f>
        <v>0</v>
      </c>
    </row>
    <row r="182" spans="1:10" outlineLevel="2">
      <c r="A182" s="103">
        <v>4</v>
      </c>
      <c r="B182" s="102" t="s">
        <v>809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63"/>
      <c r="B183" s="62" t="s">
        <v>806</v>
      </c>
      <c r="C183" s="100"/>
      <c r="D183" s="100">
        <f>C183</f>
        <v>0</v>
      </c>
      <c r="E183" s="100">
        <f>D183</f>
        <v>0</v>
      </c>
    </row>
    <row r="184" spans="1:10" outlineLevel="1">
      <c r="A184" s="135" t="s">
        <v>799</v>
      </c>
      <c r="B184" s="13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03">
        <v>2</v>
      </c>
      <c r="B185" s="102" t="s">
        <v>807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63"/>
      <c r="B186" s="62" t="s">
        <v>806</v>
      </c>
      <c r="C186" s="100"/>
      <c r="D186" s="100">
        <f>C186</f>
        <v>0</v>
      </c>
      <c r="E186" s="100">
        <f>D186</f>
        <v>0</v>
      </c>
    </row>
    <row r="187" spans="1:10" outlineLevel="3">
      <c r="A187" s="63"/>
      <c r="B187" s="62" t="s">
        <v>798</v>
      </c>
      <c r="C187" s="100"/>
      <c r="D187" s="100">
        <f>C187</f>
        <v>0</v>
      </c>
      <c r="E187" s="100">
        <f>D187</f>
        <v>0</v>
      </c>
    </row>
    <row r="188" spans="1:10" outlineLevel="1">
      <c r="A188" s="135" t="s">
        <v>797</v>
      </c>
      <c r="B188" s="13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03">
        <v>1</v>
      </c>
      <c r="B189" s="102" t="s">
        <v>810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63"/>
      <c r="B190" s="62" t="s">
        <v>806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outlineLevel="3">
      <c r="A191" s="63"/>
      <c r="B191" s="62" t="s">
        <v>796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outlineLevel="3">
      <c r="A192" s="63"/>
      <c r="B192" s="62" t="s">
        <v>795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outlineLevel="2">
      <c r="A193" s="103">
        <v>3</v>
      </c>
      <c r="B193" s="102" t="s">
        <v>808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63"/>
      <c r="B194" s="62" t="s">
        <v>806</v>
      </c>
      <c r="C194" s="100">
        <v>0</v>
      </c>
      <c r="D194" s="100">
        <f>C194</f>
        <v>0</v>
      </c>
      <c r="E194" s="100">
        <f>D194</f>
        <v>0</v>
      </c>
    </row>
    <row r="195" spans="1:5" outlineLevel="2">
      <c r="A195" s="103">
        <v>4</v>
      </c>
      <c r="B195" s="102" t="s">
        <v>809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63"/>
      <c r="B196" s="62" t="s">
        <v>806</v>
      </c>
      <c r="C196" s="100">
        <v>0</v>
      </c>
      <c r="D196" s="100">
        <f>C196</f>
        <v>0</v>
      </c>
      <c r="E196" s="100">
        <f>D196</f>
        <v>0</v>
      </c>
    </row>
    <row r="197" spans="1:5" outlineLevel="1">
      <c r="A197" s="135" t="s">
        <v>794</v>
      </c>
      <c r="B197" s="13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03">
        <v>4</v>
      </c>
      <c r="B198" s="102" t="s">
        <v>809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63"/>
      <c r="B199" s="62" t="s">
        <v>806</v>
      </c>
      <c r="C199" s="100">
        <v>0</v>
      </c>
      <c r="D199" s="100">
        <f>C199</f>
        <v>0</v>
      </c>
      <c r="E199" s="100">
        <f>D199</f>
        <v>0</v>
      </c>
    </row>
    <row r="200" spans="1:5" outlineLevel="1">
      <c r="A200" s="135" t="s">
        <v>793</v>
      </c>
      <c r="B200" s="13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03">
        <v>3</v>
      </c>
      <c r="B201" s="102" t="s">
        <v>808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63"/>
      <c r="B202" s="62" t="s">
        <v>806</v>
      </c>
      <c r="C202" s="100">
        <v>0</v>
      </c>
      <c r="D202" s="100">
        <f>C202</f>
        <v>0</v>
      </c>
      <c r="E202" s="100">
        <f>D202</f>
        <v>0</v>
      </c>
    </row>
    <row r="203" spans="1:5" outlineLevel="1">
      <c r="A203" s="135" t="s">
        <v>792</v>
      </c>
      <c r="B203" s="13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03">
        <v>1</v>
      </c>
      <c r="B204" s="102" t="s">
        <v>810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63"/>
      <c r="B205" s="62" t="s">
        <v>806</v>
      </c>
      <c r="C205" s="100">
        <v>0</v>
      </c>
      <c r="D205" s="100">
        <f>C205</f>
        <v>0</v>
      </c>
      <c r="E205" s="100">
        <f>D205</f>
        <v>0</v>
      </c>
    </row>
    <row r="206" spans="1:5" outlineLevel="3">
      <c r="A206" s="63"/>
      <c r="B206" s="62" t="s">
        <v>790</v>
      </c>
      <c r="C206" s="100">
        <v>0</v>
      </c>
      <c r="D206" s="100">
        <f>C206</f>
        <v>0</v>
      </c>
      <c r="E206" s="100">
        <f>D206</f>
        <v>0</v>
      </c>
    </row>
    <row r="207" spans="1:5" outlineLevel="2">
      <c r="A207" s="103">
        <v>2</v>
      </c>
      <c r="B207" s="102" t="s">
        <v>807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63"/>
      <c r="B208" s="62" t="s">
        <v>806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outlineLevel="3">
      <c r="A209" s="63"/>
      <c r="B209" s="62" t="s">
        <v>789</v>
      </c>
      <c r="C209" s="100"/>
      <c r="D209" s="100">
        <f t="shared" si="15"/>
        <v>0</v>
      </c>
      <c r="E209" s="100">
        <f t="shared" si="15"/>
        <v>0</v>
      </c>
    </row>
    <row r="210" spans="1:5" outlineLevel="3">
      <c r="A210" s="63"/>
      <c r="B210" s="62" t="s">
        <v>806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outlineLevel="2">
      <c r="A211" s="103">
        <v>3</v>
      </c>
      <c r="B211" s="102" t="s">
        <v>808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63"/>
      <c r="B212" s="62" t="s">
        <v>806</v>
      </c>
      <c r="C212" s="100">
        <v>0</v>
      </c>
      <c r="D212" s="100">
        <f>C212</f>
        <v>0</v>
      </c>
      <c r="E212" s="100">
        <f>D212</f>
        <v>0</v>
      </c>
    </row>
    <row r="213" spans="1:5" outlineLevel="2">
      <c r="A213" s="103">
        <v>4</v>
      </c>
      <c r="B213" s="102" t="s">
        <v>809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63"/>
      <c r="B214" s="62" t="s">
        <v>806</v>
      </c>
      <c r="C214" s="100">
        <v>0</v>
      </c>
      <c r="D214" s="100">
        <f>C214</f>
        <v>0</v>
      </c>
      <c r="E214" s="100">
        <f>D214</f>
        <v>0</v>
      </c>
    </row>
    <row r="215" spans="1:5" outlineLevel="1">
      <c r="A215" s="135" t="s">
        <v>787</v>
      </c>
      <c r="B215" s="13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03">
        <v>2</v>
      </c>
      <c r="B216" s="102" t="s">
        <v>807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63"/>
      <c r="B217" s="62" t="s">
        <v>806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outlineLevel="3">
      <c r="A218" s="106"/>
      <c r="B218" s="105" t="s">
        <v>786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outlineLevel="3">
      <c r="A219" s="106"/>
      <c r="B219" s="105" t="s">
        <v>772</v>
      </c>
      <c r="C219" s="104"/>
      <c r="D219" s="104">
        <f t="shared" si="16"/>
        <v>0</v>
      </c>
      <c r="E219" s="104">
        <f t="shared" si="16"/>
        <v>0</v>
      </c>
    </row>
    <row r="220" spans="1:5" outlineLevel="2">
      <c r="A220" s="103">
        <v>3</v>
      </c>
      <c r="B220" s="102" t="s">
        <v>808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63"/>
      <c r="B221" s="62" t="s">
        <v>806</v>
      </c>
      <c r="C221" s="100">
        <v>0</v>
      </c>
      <c r="D221" s="100">
        <f>C221</f>
        <v>0</v>
      </c>
      <c r="E221" s="100">
        <f>D221</f>
        <v>0</v>
      </c>
    </row>
    <row r="222" spans="1:5" outlineLevel="1">
      <c r="A222" s="135" t="s">
        <v>785</v>
      </c>
      <c r="B222" s="13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03">
        <v>2</v>
      </c>
      <c r="B223" s="102" t="s">
        <v>807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63"/>
      <c r="B224" s="62" t="s">
        <v>806</v>
      </c>
      <c r="C224" s="100">
        <v>0</v>
      </c>
      <c r="D224" s="100">
        <f>C224</f>
        <v>0</v>
      </c>
      <c r="E224" s="100">
        <f>D224</f>
        <v>0</v>
      </c>
    </row>
    <row r="225" spans="1:5" outlineLevel="3">
      <c r="A225" s="63"/>
      <c r="B225" s="62" t="s">
        <v>784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outlineLevel="3">
      <c r="A226" s="63"/>
      <c r="B226" s="62" t="s">
        <v>783</v>
      </c>
      <c r="C226" s="100"/>
      <c r="D226" s="100">
        <f t="shared" si="17"/>
        <v>0</v>
      </c>
      <c r="E226" s="100">
        <f t="shared" si="17"/>
        <v>0</v>
      </c>
    </row>
    <row r="227" spans="1:5" outlineLevel="3">
      <c r="A227" s="63"/>
      <c r="B227" s="62" t="s">
        <v>782</v>
      </c>
      <c r="C227" s="100"/>
      <c r="D227" s="100">
        <f t="shared" si="17"/>
        <v>0</v>
      </c>
      <c r="E227" s="100">
        <f t="shared" si="17"/>
        <v>0</v>
      </c>
    </row>
    <row r="228" spans="1:5" outlineLevel="1">
      <c r="A228" s="135" t="s">
        <v>781</v>
      </c>
      <c r="B228" s="13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03">
        <v>2</v>
      </c>
      <c r="B229" s="102" t="s">
        <v>807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63"/>
      <c r="B230" s="62" t="s">
        <v>806</v>
      </c>
      <c r="C230" s="100">
        <v>0</v>
      </c>
      <c r="D230" s="100">
        <f>C230</f>
        <v>0</v>
      </c>
      <c r="E230" s="100">
        <f>D230</f>
        <v>0</v>
      </c>
    </row>
    <row r="231" spans="1:5" outlineLevel="3">
      <c r="A231" s="63"/>
      <c r="B231" s="62" t="s">
        <v>780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outlineLevel="3">
      <c r="A232" s="63"/>
      <c r="B232" s="62" t="s">
        <v>770</v>
      </c>
      <c r="C232" s="100"/>
      <c r="D232" s="100">
        <f t="shared" si="18"/>
        <v>0</v>
      </c>
      <c r="E232" s="100">
        <f t="shared" si="18"/>
        <v>0</v>
      </c>
    </row>
    <row r="233" spans="1:5" outlineLevel="2">
      <c r="A233" s="103">
        <v>3</v>
      </c>
      <c r="B233" s="102" t="s">
        <v>808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63"/>
      <c r="B234" s="62" t="s">
        <v>806</v>
      </c>
      <c r="C234" s="100">
        <v>0</v>
      </c>
      <c r="D234" s="100">
        <f>C234</f>
        <v>0</v>
      </c>
      <c r="E234" s="100">
        <f>D234</f>
        <v>0</v>
      </c>
    </row>
    <row r="235" spans="1:5" outlineLevel="1">
      <c r="A235" s="135" t="s">
        <v>779</v>
      </c>
      <c r="B235" s="13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03">
        <v>3</v>
      </c>
      <c r="B236" s="102" t="s">
        <v>808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63"/>
      <c r="B237" s="62" t="s">
        <v>806</v>
      </c>
      <c r="C237" s="100">
        <v>0</v>
      </c>
      <c r="D237" s="100">
        <f>C237</f>
        <v>0</v>
      </c>
      <c r="E237" s="100">
        <f>D237</f>
        <v>0</v>
      </c>
    </row>
    <row r="238" spans="1:5" outlineLevel="1">
      <c r="A238" s="135" t="s">
        <v>777</v>
      </c>
      <c r="B238" s="13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03">
        <v>2</v>
      </c>
      <c r="B239" s="102" t="s">
        <v>807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63"/>
      <c r="B240" s="62" t="s">
        <v>806</v>
      </c>
      <c r="C240" s="100">
        <v>0</v>
      </c>
      <c r="D240" s="100">
        <f>C240</f>
        <v>0</v>
      </c>
      <c r="E240" s="100">
        <f>D240</f>
        <v>0</v>
      </c>
    </row>
    <row r="241" spans="1:10" outlineLevel="3">
      <c r="A241" s="63"/>
      <c r="B241" s="62" t="s">
        <v>776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outlineLevel="3">
      <c r="A242" s="63"/>
      <c r="B242" s="62" t="s">
        <v>775</v>
      </c>
      <c r="C242" s="100"/>
      <c r="D242" s="100">
        <f t="shared" si="19"/>
        <v>0</v>
      </c>
      <c r="E242" s="100">
        <f t="shared" si="19"/>
        <v>0</v>
      </c>
    </row>
    <row r="243" spans="1:10" outlineLevel="1">
      <c r="A243" s="135" t="s">
        <v>774</v>
      </c>
      <c r="B243" s="13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03">
        <v>2</v>
      </c>
      <c r="B244" s="102" t="s">
        <v>807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63"/>
      <c r="B245" s="62" t="s">
        <v>806</v>
      </c>
      <c r="C245" s="100">
        <v>0</v>
      </c>
      <c r="D245" s="100">
        <f>C245</f>
        <v>0</v>
      </c>
      <c r="E245" s="100">
        <f>D245</f>
        <v>0</v>
      </c>
    </row>
    <row r="246" spans="1:10" outlineLevel="3">
      <c r="A246" s="63"/>
      <c r="B246" s="62" t="s">
        <v>772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outlineLevel="3">
      <c r="A247" s="63"/>
      <c r="B247" s="62" t="s">
        <v>771</v>
      </c>
      <c r="C247" s="100"/>
      <c r="D247" s="100">
        <f t="shared" si="20"/>
        <v>0</v>
      </c>
      <c r="E247" s="100">
        <f t="shared" si="20"/>
        <v>0</v>
      </c>
    </row>
    <row r="248" spans="1:10" outlineLevel="3">
      <c r="A248" s="63"/>
      <c r="B248" s="62" t="s">
        <v>770</v>
      </c>
      <c r="C248" s="100"/>
      <c r="D248" s="100">
        <f t="shared" si="20"/>
        <v>0</v>
      </c>
      <c r="E248" s="100">
        <f t="shared" si="20"/>
        <v>0</v>
      </c>
    </row>
    <row r="249" spans="1:10" outlineLevel="3">
      <c r="A249" s="63"/>
      <c r="B249" s="62" t="s">
        <v>769</v>
      </c>
      <c r="C249" s="100"/>
      <c r="D249" s="100">
        <f t="shared" si="20"/>
        <v>0</v>
      </c>
      <c r="E249" s="100">
        <f t="shared" si="20"/>
        <v>0</v>
      </c>
    </row>
    <row r="250" spans="1:10" outlineLevel="1">
      <c r="A250" s="135" t="s">
        <v>768</v>
      </c>
      <c r="B250" s="13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63"/>
      <c r="B251" s="62" t="s">
        <v>806</v>
      </c>
      <c r="C251" s="100">
        <v>0</v>
      </c>
      <c r="D251" s="100">
        <f>C251</f>
        <v>0</v>
      </c>
      <c r="E251" s="100">
        <f>D251</f>
        <v>0</v>
      </c>
    </row>
    <row r="252" spans="1:10" outlineLevel="3">
      <c r="A252" s="63"/>
      <c r="B252" s="62" t="s">
        <v>805</v>
      </c>
      <c r="C252" s="100">
        <v>0</v>
      </c>
      <c r="D252" s="100">
        <f>C252</f>
        <v>0</v>
      </c>
      <c r="E252" s="100">
        <f>D252</f>
        <v>0</v>
      </c>
    </row>
    <row r="256" spans="1:10" ht="18.75">
      <c r="A256" s="137" t="s">
        <v>67</v>
      </c>
      <c r="B256" s="137"/>
      <c r="C256" s="137"/>
      <c r="D256" s="114" t="s">
        <v>804</v>
      </c>
      <c r="E256" s="114" t="s">
        <v>803</v>
      </c>
      <c r="G256" s="47" t="s">
        <v>589</v>
      </c>
      <c r="H256" s="48">
        <f>C257+C559</f>
        <v>3976000</v>
      </c>
      <c r="I256" s="49"/>
      <c r="J256" s="50" t="b">
        <f>AND(H256=I256)</f>
        <v>0</v>
      </c>
    </row>
    <row r="257" spans="1:10">
      <c r="A257" s="129" t="s">
        <v>60</v>
      </c>
      <c r="B257" s="130"/>
      <c r="C257" s="37">
        <f>C258+C550</f>
        <v>3701300</v>
      </c>
      <c r="D257" s="37">
        <f>D258+D550</f>
        <v>3701300</v>
      </c>
      <c r="E257" s="37">
        <f>E258+E550</f>
        <v>3701300</v>
      </c>
      <c r="G257" s="39" t="s">
        <v>60</v>
      </c>
      <c r="H257" s="41">
        <f>C257</f>
        <v>3701300</v>
      </c>
      <c r="I257" s="42"/>
      <c r="J257" s="40" t="b">
        <f>AND(H257=I257)</f>
        <v>0</v>
      </c>
    </row>
    <row r="258" spans="1:10">
      <c r="A258" s="125" t="s">
        <v>266</v>
      </c>
      <c r="B258" s="126"/>
      <c r="C258" s="36">
        <f>C259+C339+C483+C547</f>
        <v>3701300</v>
      </c>
      <c r="D258" s="36">
        <f>D259+D339+D483+D547</f>
        <v>3701300</v>
      </c>
      <c r="E258" s="36">
        <f>E259+E339+E483+E547</f>
        <v>3701300</v>
      </c>
      <c r="G258" s="39" t="s">
        <v>57</v>
      </c>
      <c r="H258" s="41">
        <f t="shared" ref="H258:H321" si="21">C258</f>
        <v>3701300</v>
      </c>
      <c r="I258" s="42"/>
      <c r="J258" s="40" t="b">
        <f>AND(H258=I258)</f>
        <v>0</v>
      </c>
    </row>
    <row r="259" spans="1:10">
      <c r="A259" s="123" t="s">
        <v>267</v>
      </c>
      <c r="B259" s="124"/>
      <c r="C259" s="33">
        <f>C260+C263+C314</f>
        <v>2621264</v>
      </c>
      <c r="D259" s="33">
        <f>D260+D263+D314</f>
        <v>2621264</v>
      </c>
      <c r="E259" s="33">
        <f>E260+E263+E314</f>
        <v>2621264</v>
      </c>
      <c r="G259" s="39" t="s">
        <v>590</v>
      </c>
      <c r="H259" s="41">
        <f t="shared" si="21"/>
        <v>2621264</v>
      </c>
      <c r="I259" s="42"/>
      <c r="J259" s="40" t="b">
        <f>AND(H259=I259)</f>
        <v>0</v>
      </c>
    </row>
    <row r="260" spans="1:10" outlineLevel="1">
      <c r="A260" s="127" t="s">
        <v>268</v>
      </c>
      <c r="B260" s="128"/>
      <c r="C260" s="32">
        <f>SUM(C261:C262)</f>
        <v>7584</v>
      </c>
      <c r="D260" s="32">
        <f>SUM(D261:D262)</f>
        <v>7584</v>
      </c>
      <c r="E260" s="32">
        <f>SUM(E261:E262)</f>
        <v>7584</v>
      </c>
      <c r="H260" s="41">
        <f t="shared" si="21"/>
        <v>7584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6624</v>
      </c>
      <c r="D262" s="5">
        <f>C262</f>
        <v>6624</v>
      </c>
      <c r="E262" s="5">
        <f>D262</f>
        <v>6624</v>
      </c>
      <c r="H262" s="41">
        <f t="shared" si="21"/>
        <v>6624</v>
      </c>
    </row>
    <row r="263" spans="1:10" outlineLevel="1">
      <c r="A263" s="127" t="s">
        <v>269</v>
      </c>
      <c r="B263" s="128"/>
      <c r="C263" s="32">
        <f>C264+C265+C289+C296+C298+C302+C305+C308+C313</f>
        <v>2548180</v>
      </c>
      <c r="D263" s="32">
        <f>D264+D265+D289+D296+D298+D302+D305+D308+D313</f>
        <v>2548180</v>
      </c>
      <c r="E263" s="32">
        <f>E264+E265+E289+E296+E298+E302+E305+E308+E313</f>
        <v>2548180</v>
      </c>
      <c r="H263" s="41">
        <f t="shared" si="21"/>
        <v>2548180</v>
      </c>
    </row>
    <row r="264" spans="1:10" outlineLevel="2">
      <c r="A264" s="6">
        <v>1101</v>
      </c>
      <c r="B264" s="4" t="s">
        <v>34</v>
      </c>
      <c r="C264" s="5">
        <v>870000</v>
      </c>
      <c r="D264" s="5">
        <f>C264</f>
        <v>870000</v>
      </c>
      <c r="E264" s="5">
        <f>D264</f>
        <v>870000</v>
      </c>
      <c r="H264" s="41">
        <f t="shared" si="21"/>
        <v>870000</v>
      </c>
    </row>
    <row r="265" spans="1:10" outlineLevel="2">
      <c r="A265" s="6">
        <v>1101</v>
      </c>
      <c r="B265" s="4" t="s">
        <v>35</v>
      </c>
      <c r="C265" s="5">
        <v>1231700</v>
      </c>
      <c r="D265" s="5">
        <v>1231700</v>
      </c>
      <c r="E265" s="5">
        <v>1231700</v>
      </c>
      <c r="H265" s="41">
        <f t="shared" si="21"/>
        <v>1231700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24500</v>
      </c>
      <c r="D289" s="5">
        <v>24500</v>
      </c>
      <c r="E289" s="5">
        <v>24500</v>
      </c>
      <c r="H289" s="41">
        <f t="shared" si="21"/>
        <v>24500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62000</v>
      </c>
      <c r="D298" s="5">
        <v>62000</v>
      </c>
      <c r="E298" s="5">
        <v>62000</v>
      </c>
      <c r="H298" s="41">
        <f t="shared" si="21"/>
        <v>62000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32500</v>
      </c>
      <c r="D305" s="5">
        <v>32500</v>
      </c>
      <c r="E305" s="5">
        <v>32500</v>
      </c>
      <c r="H305" s="41">
        <f t="shared" si="21"/>
        <v>32500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324480</v>
      </c>
      <c r="D308" s="5">
        <v>324480</v>
      </c>
      <c r="E308" s="5">
        <v>324480</v>
      </c>
      <c r="H308" s="41">
        <f t="shared" si="21"/>
        <v>324480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27" t="s">
        <v>601</v>
      </c>
      <c r="B314" s="128"/>
      <c r="C314" s="32">
        <f>C315+C325+C331+C336+C337+C338+C328</f>
        <v>65500</v>
      </c>
      <c r="D314" s="32">
        <f>D315+D325+D331+D336+D337+D338+D328</f>
        <v>65500</v>
      </c>
      <c r="E314" s="32">
        <f>E315+E325+E331+E336+E337+E338+E328</f>
        <v>65500</v>
      </c>
      <c r="H314" s="41">
        <f t="shared" si="21"/>
        <v>65500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64000</v>
      </c>
      <c r="D325" s="5">
        <v>64000</v>
      </c>
      <c r="E325" s="5">
        <v>64000</v>
      </c>
      <c r="H325" s="41">
        <f t="shared" si="28"/>
        <v>64000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1500</v>
      </c>
      <c r="D331" s="5">
        <v>1500</v>
      </c>
      <c r="E331" s="5">
        <v>1500</v>
      </c>
      <c r="H331" s="41">
        <f t="shared" si="28"/>
        <v>1500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23" t="s">
        <v>270</v>
      </c>
      <c r="B339" s="124"/>
      <c r="C339" s="33">
        <f>C340+C444+C482</f>
        <v>979804</v>
      </c>
      <c r="D339" s="33">
        <f>D340+D444+D482</f>
        <v>979804</v>
      </c>
      <c r="E339" s="33">
        <f>E340+E444+E482</f>
        <v>979804</v>
      </c>
      <c r="G339" s="39" t="s">
        <v>591</v>
      </c>
      <c r="H339" s="41">
        <f t="shared" si="28"/>
        <v>979804</v>
      </c>
      <c r="I339" s="42"/>
      <c r="J339" s="40" t="b">
        <f>AND(H339=I339)</f>
        <v>0</v>
      </c>
    </row>
    <row r="340" spans="1:10" outlineLevel="1">
      <c r="A340" s="127" t="s">
        <v>271</v>
      </c>
      <c r="B340" s="128"/>
      <c r="C340" s="32">
        <f>C341+C342+C343+C344+C347+C348+C353+C356+C357+C362+C367+C368+C371+C372+C373+C376+C377+C378+C382+C388+C391+C392+C395+C398+C399+C404+C407+C408+C409+C412+C415+C416+C419+C420+C421+C422+C429+C443</f>
        <v>896404</v>
      </c>
      <c r="D340" s="32">
        <f>D341+D342+D343+D344+D347+D348+D353+D356+D357+D362+D367+BH290668+D371+D372+D373+D376+D377+D378+D382+D388+D391+D392+D395+D398+D399+D404+D407+D408+D409+D412+D415+D416+D419+D420+D421+D422+D429+D443</f>
        <v>896404</v>
      </c>
      <c r="E340" s="32">
        <f>E341+E342+E343+E344+E347+E348+E353+E356+E357+E362+E367+BI290668+E371+E372+E373+E376+E377+E378+E382+E388+E391+E392+E395+E398+E399+E404+E407+E408+E409+E412+E415+E416+E419+E420+E421+E422+E429+E443</f>
        <v>896404</v>
      </c>
      <c r="H340" s="41">
        <f t="shared" si="28"/>
        <v>896404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31">C342</f>
        <v>9000</v>
      </c>
      <c r="E342" s="5">
        <f t="shared" si="31"/>
        <v>9000</v>
      </c>
      <c r="H342" s="41">
        <f t="shared" si="28"/>
        <v>9000</v>
      </c>
    </row>
    <row r="343" spans="1:10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outlineLevel="2">
      <c r="A344" s="6">
        <v>2201</v>
      </c>
      <c r="B344" s="4" t="s">
        <v>273</v>
      </c>
      <c r="C344" s="5">
        <f>SUM(C345:C346)</f>
        <v>500</v>
      </c>
      <c r="D344" s="5">
        <f>SUM(D345:D346)</f>
        <v>500</v>
      </c>
      <c r="E344" s="5">
        <f>SUM(E345:E346)</f>
        <v>500</v>
      </c>
      <c r="H344" s="41">
        <f t="shared" si="28"/>
        <v>500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8000</v>
      </c>
      <c r="D347" s="5">
        <f t="shared" si="32"/>
        <v>8000</v>
      </c>
      <c r="E347" s="5">
        <f t="shared" si="32"/>
        <v>8000</v>
      </c>
      <c r="H347" s="41">
        <f t="shared" si="28"/>
        <v>8000</v>
      </c>
    </row>
    <row r="348" spans="1:10" outlineLevel="2">
      <c r="A348" s="6">
        <v>2201</v>
      </c>
      <c r="B348" s="4" t="s">
        <v>277</v>
      </c>
      <c r="C348" s="5">
        <f>SUM(C349:C352)</f>
        <v>75000</v>
      </c>
      <c r="D348" s="5">
        <f>SUM(D349:D352)</f>
        <v>75000</v>
      </c>
      <c r="E348" s="5">
        <f>SUM(E349:E352)</f>
        <v>75000</v>
      </c>
      <c r="H348" s="41">
        <f t="shared" si="28"/>
        <v>75000</v>
      </c>
    </row>
    <row r="349" spans="1:10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3"/>
        <v>5000</v>
      </c>
      <c r="E351" s="30">
        <f t="shared" si="33"/>
        <v>5000</v>
      </c>
      <c r="H351" s="41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20500</v>
      </c>
      <c r="D357" s="5">
        <f>SUM(D358:D361)</f>
        <v>20500</v>
      </c>
      <c r="E357" s="5">
        <f>SUM(E358:E361)</f>
        <v>20500</v>
      </c>
      <c r="H357" s="41">
        <f t="shared" si="28"/>
        <v>20500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56500</v>
      </c>
      <c r="D362" s="5">
        <f>SUM(D363:D366)</f>
        <v>56500</v>
      </c>
      <c r="E362" s="5">
        <f>SUM(E363:E366)</f>
        <v>56500</v>
      </c>
      <c r="H362" s="41">
        <f t="shared" si="28"/>
        <v>56500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3300</v>
      </c>
      <c r="D382" s="5">
        <f>SUM(D383:D387)</f>
        <v>3300</v>
      </c>
      <c r="E382" s="5">
        <f>SUM(E383:E387)</f>
        <v>3300</v>
      </c>
      <c r="H382" s="41">
        <f t="shared" si="28"/>
        <v>3300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  <c r="H388" s="41">
        <f t="shared" si="41"/>
        <v>2500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1650</v>
      </c>
      <c r="D404" s="5">
        <f>SUM(D405:D406)</f>
        <v>1650</v>
      </c>
      <c r="E404" s="5">
        <f>SUM(E405:E406)</f>
        <v>1650</v>
      </c>
      <c r="H404" s="41">
        <f t="shared" si="41"/>
        <v>1650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</v>
      </c>
      <c r="D408" s="5">
        <f t="shared" si="45"/>
        <v>100</v>
      </c>
      <c r="E408" s="5">
        <f t="shared" si="45"/>
        <v>100</v>
      </c>
      <c r="H408" s="41">
        <f t="shared" si="41"/>
        <v>100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1300</v>
      </c>
      <c r="D416" s="5">
        <f>SUM(D417:D418)</f>
        <v>1300</v>
      </c>
      <c r="E416" s="5">
        <f>SUM(E417:E418)</f>
        <v>1300</v>
      </c>
      <c r="H416" s="41">
        <f t="shared" si="41"/>
        <v>1300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2280</v>
      </c>
      <c r="D422" s="5">
        <f>SUM(D423:D428)</f>
        <v>2280</v>
      </c>
      <c r="E422" s="5">
        <f>SUM(E423:E428)</f>
        <v>2280</v>
      </c>
      <c r="H422" s="41">
        <f t="shared" si="41"/>
        <v>2280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</v>
      </c>
      <c r="D424" s="30">
        <f t="shared" ref="D424:E428" si="48">C424</f>
        <v>100</v>
      </c>
      <c r="E424" s="30">
        <f t="shared" si="48"/>
        <v>100</v>
      </c>
      <c r="H424" s="41">
        <f t="shared" si="41"/>
        <v>100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485874</v>
      </c>
      <c r="D429" s="5">
        <f>SUM(D430:D442)</f>
        <v>485874</v>
      </c>
      <c r="E429" s="5">
        <f>SUM(E430:E442)</f>
        <v>485874</v>
      </c>
      <c r="H429" s="41">
        <f t="shared" si="41"/>
        <v>485874</v>
      </c>
    </row>
    <row r="430" spans="1:8" outlineLevel="3">
      <c r="A430" s="29"/>
      <c r="B430" s="28" t="s">
        <v>343</v>
      </c>
      <c r="C430" s="30">
        <v>75000</v>
      </c>
      <c r="D430" s="30">
        <f>C430</f>
        <v>75000</v>
      </c>
      <c r="E430" s="30">
        <f>D430</f>
        <v>75000</v>
      </c>
      <c r="H430" s="41">
        <f t="shared" si="41"/>
        <v>75000</v>
      </c>
    </row>
    <row r="431" spans="1:8" outlineLevel="3">
      <c r="A431" s="29"/>
      <c r="B431" s="28" t="s">
        <v>344</v>
      </c>
      <c r="C431" s="30">
        <v>125000</v>
      </c>
      <c r="D431" s="30">
        <f t="shared" ref="D431:E442" si="49">C431</f>
        <v>125000</v>
      </c>
      <c r="E431" s="30">
        <f t="shared" si="49"/>
        <v>125000</v>
      </c>
      <c r="H431" s="41">
        <f t="shared" si="41"/>
        <v>125000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7000</v>
      </c>
      <c r="D434" s="30">
        <f t="shared" si="49"/>
        <v>7000</v>
      </c>
      <c r="E434" s="30">
        <f t="shared" si="49"/>
        <v>7000</v>
      </c>
      <c r="H434" s="41">
        <f t="shared" si="41"/>
        <v>7000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30000</v>
      </c>
      <c r="D439" s="30">
        <f t="shared" si="49"/>
        <v>30000</v>
      </c>
      <c r="E439" s="30">
        <f t="shared" si="49"/>
        <v>30000</v>
      </c>
      <c r="H439" s="41">
        <f t="shared" si="41"/>
        <v>30000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38874</v>
      </c>
      <c r="D441" s="30">
        <f t="shared" si="49"/>
        <v>38874</v>
      </c>
      <c r="E441" s="30">
        <f t="shared" si="49"/>
        <v>38874</v>
      </c>
      <c r="H441" s="41">
        <f t="shared" si="41"/>
        <v>38874</v>
      </c>
    </row>
    <row r="442" spans="1:8" outlineLevel="3">
      <c r="A442" s="29"/>
      <c r="B442" s="28" t="s">
        <v>355</v>
      </c>
      <c r="C442" s="30">
        <v>200000</v>
      </c>
      <c r="D442" s="30">
        <f t="shared" si="49"/>
        <v>200000</v>
      </c>
      <c r="E442" s="30">
        <f t="shared" si="49"/>
        <v>200000</v>
      </c>
      <c r="H442" s="41">
        <f t="shared" si="41"/>
        <v>200000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27" t="s">
        <v>357</v>
      </c>
      <c r="B444" s="128"/>
      <c r="C444" s="32">
        <f>C445+C454+C455+C459+C462+C463+C468+C474+C477+C480+C481+C450</f>
        <v>83400</v>
      </c>
      <c r="D444" s="32">
        <f>D445+D454+D455+D459+D462+D463+D468+D474+D477+D480+D481+D450</f>
        <v>83400</v>
      </c>
      <c r="E444" s="32">
        <f>E445+E454+E455+E459+E462+E463+E468+E474+E477+E480+E481+E450</f>
        <v>83400</v>
      </c>
      <c r="H444" s="41">
        <f t="shared" si="41"/>
        <v>83400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23500</v>
      </c>
      <c r="D445" s="5">
        <f>SUM(D446:D449)</f>
        <v>23500</v>
      </c>
      <c r="E445" s="5">
        <f>SUM(E446:E449)</f>
        <v>23500</v>
      </c>
      <c r="H445" s="41">
        <f t="shared" si="41"/>
        <v>23500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8000</v>
      </c>
      <c r="D448" s="30">
        <f t="shared" si="50"/>
        <v>8000</v>
      </c>
      <c r="E448" s="30">
        <f t="shared" si="50"/>
        <v>8000</v>
      </c>
      <c r="H448" s="41">
        <f t="shared" si="41"/>
        <v>8000</v>
      </c>
    </row>
    <row r="449" spans="1:8" ht="15" customHeight="1" outlineLevel="3">
      <c r="A449" s="28"/>
      <c r="B449" s="28" t="s">
        <v>362</v>
      </c>
      <c r="C449" s="30">
        <v>12000</v>
      </c>
      <c r="D449" s="30">
        <f t="shared" si="50"/>
        <v>12000</v>
      </c>
      <c r="E449" s="30">
        <f t="shared" si="50"/>
        <v>12000</v>
      </c>
      <c r="H449" s="41">
        <f t="shared" si="41"/>
        <v>12000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4500</v>
      </c>
      <c r="D455" s="5">
        <f>SUM(D456:D458)</f>
        <v>4500</v>
      </c>
      <c r="E455" s="5">
        <f>SUM(E456:E458)</f>
        <v>4500</v>
      </c>
      <c r="H455" s="41">
        <f t="shared" si="51"/>
        <v>4500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200</v>
      </c>
      <c r="D463" s="5">
        <f>SUM(D464:D467)</f>
        <v>200</v>
      </c>
      <c r="E463" s="5">
        <f>SUM(E464:E467)</f>
        <v>200</v>
      </c>
      <c r="H463" s="41">
        <f t="shared" si="51"/>
        <v>200</v>
      </c>
    </row>
    <row r="464" spans="1:8" ht="15" customHeight="1" outlineLevel="3">
      <c r="A464" s="28"/>
      <c r="B464" s="28" t="s">
        <v>373</v>
      </c>
      <c r="C464" s="30">
        <v>100</v>
      </c>
      <c r="D464" s="30">
        <f>C464</f>
        <v>100</v>
      </c>
      <c r="E464" s="30">
        <f>D464</f>
        <v>100</v>
      </c>
      <c r="H464" s="41">
        <f t="shared" si="51"/>
        <v>100</v>
      </c>
    </row>
    <row r="465" spans="1:8" ht="15" customHeight="1" outlineLevel="3">
      <c r="A465" s="28"/>
      <c r="B465" s="28" t="s">
        <v>374</v>
      </c>
      <c r="C465" s="30">
        <v>100</v>
      </c>
      <c r="D465" s="30">
        <f t="shared" ref="D465:E467" si="55">C465</f>
        <v>100</v>
      </c>
      <c r="E465" s="30">
        <f t="shared" si="55"/>
        <v>100</v>
      </c>
      <c r="H465" s="41">
        <f t="shared" si="51"/>
        <v>100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30000</v>
      </c>
      <c r="D480" s="5">
        <f t="shared" si="57"/>
        <v>30000</v>
      </c>
      <c r="E480" s="5">
        <f t="shared" si="57"/>
        <v>30000</v>
      </c>
      <c r="H480" s="41">
        <f t="shared" si="51"/>
        <v>30000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27" t="s">
        <v>388</v>
      </c>
      <c r="B482" s="12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33" t="s">
        <v>389</v>
      </c>
      <c r="B483" s="134"/>
      <c r="C483" s="35">
        <f>C484+C504+C509+C522+C528+C538</f>
        <v>99241</v>
      </c>
      <c r="D483" s="35">
        <f>D484+D504+D509+D522+D528+D538</f>
        <v>99241</v>
      </c>
      <c r="E483" s="35">
        <f>E484+E504+E509+E522+E528+E538</f>
        <v>99241</v>
      </c>
      <c r="G483" s="39" t="s">
        <v>592</v>
      </c>
      <c r="H483" s="41">
        <f t="shared" si="51"/>
        <v>99241</v>
      </c>
      <c r="I483" s="42"/>
      <c r="J483" s="40" t="b">
        <f>AND(H483=I483)</f>
        <v>0</v>
      </c>
    </row>
    <row r="484" spans="1:10" outlineLevel="1">
      <c r="A484" s="127" t="s">
        <v>390</v>
      </c>
      <c r="B484" s="128"/>
      <c r="C484" s="32">
        <f>C485+C486+C490+C491+C494+C497+C500+C501+C502+C503</f>
        <v>52615</v>
      </c>
      <c r="D484" s="32">
        <f>D485+D486+D490+D491+D494+D497+D500+D501+D502+D503</f>
        <v>52615</v>
      </c>
      <c r="E484" s="32">
        <f>E485+E486+E490+E491+E494+E497+E500+E501+E502+E503</f>
        <v>52615</v>
      </c>
      <c r="H484" s="41">
        <f t="shared" si="51"/>
        <v>52615</v>
      </c>
    </row>
    <row r="485" spans="1:10" outlineLevel="2">
      <c r="A485" s="6">
        <v>3302</v>
      </c>
      <c r="B485" s="4" t="s">
        <v>391</v>
      </c>
      <c r="C485" s="5">
        <v>9500</v>
      </c>
      <c r="D485" s="5">
        <f>C485</f>
        <v>9500</v>
      </c>
      <c r="E485" s="5">
        <f>D485</f>
        <v>9500</v>
      </c>
      <c r="H485" s="41">
        <f t="shared" si="51"/>
        <v>9500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1515</v>
      </c>
      <c r="D490" s="5">
        <f>C490</f>
        <v>1515</v>
      </c>
      <c r="E490" s="5">
        <f>D490</f>
        <v>1515</v>
      </c>
      <c r="H490" s="41">
        <f t="shared" si="51"/>
        <v>1515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10000</v>
      </c>
      <c r="D502" s="5">
        <f t="shared" si="59"/>
        <v>10000</v>
      </c>
      <c r="E502" s="5">
        <f t="shared" si="59"/>
        <v>10000</v>
      </c>
      <c r="H502" s="41">
        <f t="shared" si="51"/>
        <v>10000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27" t="s">
        <v>410</v>
      </c>
      <c r="B504" s="128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27" t="s">
        <v>414</v>
      </c>
      <c r="B509" s="128"/>
      <c r="C509" s="32">
        <f>C510+C511+C512+C513+C517+C518+C519+C520+C521</f>
        <v>42000</v>
      </c>
      <c r="D509" s="32">
        <f>D510+D511+D512+D513+D517+D518+D519+D520+D521</f>
        <v>42000</v>
      </c>
      <c r="E509" s="32">
        <f>E510+E511+E512+E513+E517+E518+E519+E520+E521</f>
        <v>42000</v>
      </c>
      <c r="F509" s="51"/>
      <c r="H509" s="41">
        <f t="shared" si="51"/>
        <v>42000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outlineLevel="2">
      <c r="A520" s="6">
        <v>3305</v>
      </c>
      <c r="B520" s="4" t="s">
        <v>425</v>
      </c>
      <c r="C520" s="5">
        <v>40000</v>
      </c>
      <c r="D520" s="5">
        <f t="shared" si="62"/>
        <v>40000</v>
      </c>
      <c r="E520" s="5">
        <f t="shared" si="62"/>
        <v>40000</v>
      </c>
      <c r="H520" s="41">
        <f t="shared" si="63"/>
        <v>40000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27" t="s">
        <v>426</v>
      </c>
      <c r="B522" s="12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27" t="s">
        <v>432</v>
      </c>
      <c r="B528" s="12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27" t="s">
        <v>441</v>
      </c>
      <c r="B538" s="128"/>
      <c r="C538" s="32">
        <f>SUM(C539:C544)</f>
        <v>3626</v>
      </c>
      <c r="D538" s="32">
        <f>SUM(D539:D544)</f>
        <v>3626</v>
      </c>
      <c r="E538" s="32">
        <f>SUM(E539:E544)</f>
        <v>3626</v>
      </c>
      <c r="H538" s="41">
        <f t="shared" si="63"/>
        <v>3626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3626</v>
      </c>
      <c r="D540" s="5">
        <f t="shared" ref="D540:E543" si="66">C540</f>
        <v>3626</v>
      </c>
      <c r="E540" s="5">
        <f t="shared" si="66"/>
        <v>3626</v>
      </c>
      <c r="H540" s="41">
        <f t="shared" si="63"/>
        <v>3626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31" t="s">
        <v>449</v>
      </c>
      <c r="B547" s="132"/>
      <c r="C547" s="35">
        <f>C548+C549</f>
        <v>991</v>
      </c>
      <c r="D547" s="35">
        <f>D548+D549</f>
        <v>991</v>
      </c>
      <c r="E547" s="35">
        <f>E548+E549</f>
        <v>991</v>
      </c>
      <c r="G547" s="39" t="s">
        <v>593</v>
      </c>
      <c r="H547" s="41">
        <f t="shared" si="63"/>
        <v>991</v>
      </c>
      <c r="I547" s="42"/>
      <c r="J547" s="40" t="b">
        <f>AND(H547=I547)</f>
        <v>0</v>
      </c>
    </row>
    <row r="548" spans="1:10" outlineLevel="1">
      <c r="A548" s="127" t="s">
        <v>450</v>
      </c>
      <c r="B548" s="128"/>
      <c r="C548" s="32">
        <v>991</v>
      </c>
      <c r="D548" s="32">
        <f>C548</f>
        <v>991</v>
      </c>
      <c r="E548" s="32">
        <f>D548</f>
        <v>991</v>
      </c>
      <c r="H548" s="41">
        <f t="shared" si="63"/>
        <v>991</v>
      </c>
    </row>
    <row r="549" spans="1:10" outlineLevel="1">
      <c r="A549" s="127" t="s">
        <v>451</v>
      </c>
      <c r="B549" s="12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25" t="s">
        <v>455</v>
      </c>
      <c r="B550" s="12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23" t="s">
        <v>456</v>
      </c>
      <c r="B551" s="12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27" t="s">
        <v>457</v>
      </c>
      <c r="B552" s="12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27" t="s">
        <v>461</v>
      </c>
      <c r="B556" s="12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29" t="s">
        <v>62</v>
      </c>
      <c r="B559" s="130"/>
      <c r="C559" s="37">
        <f>C560+C716+C725</f>
        <v>274700</v>
      </c>
      <c r="D559" s="37">
        <f>D560+D716+D725</f>
        <v>274700</v>
      </c>
      <c r="E559" s="37">
        <f>E560+E716+E725</f>
        <v>274700</v>
      </c>
      <c r="G559" s="39" t="s">
        <v>62</v>
      </c>
      <c r="H559" s="41">
        <f t="shared" si="63"/>
        <v>274700</v>
      </c>
      <c r="I559" s="42"/>
      <c r="J559" s="40" t="b">
        <f>AND(H559=I559)</f>
        <v>0</v>
      </c>
    </row>
    <row r="560" spans="1:10">
      <c r="A560" s="125" t="s">
        <v>464</v>
      </c>
      <c r="B560" s="126"/>
      <c r="C560" s="36">
        <f>C561+C638+C642+C645</f>
        <v>274700</v>
      </c>
      <c r="D560" s="36">
        <f>D561+D638+D642+D645</f>
        <v>274700</v>
      </c>
      <c r="E560" s="36">
        <f>E561+E638+E642+E645</f>
        <v>274700</v>
      </c>
      <c r="G560" s="39" t="s">
        <v>61</v>
      </c>
      <c r="H560" s="41">
        <f t="shared" si="63"/>
        <v>274700</v>
      </c>
      <c r="I560" s="42"/>
      <c r="J560" s="40" t="b">
        <f>AND(H560=I560)</f>
        <v>0</v>
      </c>
    </row>
    <row r="561" spans="1:10">
      <c r="A561" s="123" t="s">
        <v>465</v>
      </c>
      <c r="B561" s="124"/>
      <c r="C561" s="38">
        <f>C562+C567+C568+C569+C576+C577+C581+C584+C585+C586+C587+C592+C595+C599+C603+C610+C616+C628</f>
        <v>274700</v>
      </c>
      <c r="D561" s="38">
        <f>D562+D567+D568+D569+D576+D577+D581+D584+D585+D586+D587+D592+D595+D599+D603+D610+D616+D628</f>
        <v>274700</v>
      </c>
      <c r="E561" s="38">
        <f>E562+E567+E568+E569+E576+E577+E581+E584+E585+E586+E587+E592+E595+E599+E603+E610+E616+E628</f>
        <v>274700</v>
      </c>
      <c r="G561" s="39" t="s">
        <v>595</v>
      </c>
      <c r="H561" s="41">
        <f t="shared" si="63"/>
        <v>274700</v>
      </c>
      <c r="I561" s="42"/>
      <c r="J561" s="40" t="b">
        <f>AND(H561=I561)</f>
        <v>0</v>
      </c>
    </row>
    <row r="562" spans="1:10" outlineLevel="1">
      <c r="A562" s="127" t="s">
        <v>466</v>
      </c>
      <c r="B562" s="128"/>
      <c r="C562" s="32">
        <f>SUM(C563:C566)</f>
        <v>9500</v>
      </c>
      <c r="D562" s="32">
        <f>SUM(D563:D566)</f>
        <v>9500</v>
      </c>
      <c r="E562" s="32">
        <f>SUM(E563:E566)</f>
        <v>9500</v>
      </c>
      <c r="H562" s="41">
        <f t="shared" si="63"/>
        <v>9500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9500</v>
      </c>
      <c r="D566" s="5">
        <f t="shared" si="68"/>
        <v>9500</v>
      </c>
      <c r="E566" s="5">
        <f t="shared" si="68"/>
        <v>9500</v>
      </c>
      <c r="H566" s="41">
        <f t="shared" si="63"/>
        <v>9500</v>
      </c>
    </row>
    <row r="567" spans="1:10" outlineLevel="1">
      <c r="A567" s="127" t="s">
        <v>467</v>
      </c>
      <c r="B567" s="12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27" t="s">
        <v>472</v>
      </c>
      <c r="B568" s="12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27" t="s">
        <v>473</v>
      </c>
      <c r="B569" s="128"/>
      <c r="C569" s="32">
        <f>SUM(C570:C575)</f>
        <v>38000</v>
      </c>
      <c r="D569" s="32">
        <f>SUM(D570:D575)</f>
        <v>38000</v>
      </c>
      <c r="E569" s="32">
        <f>SUM(E570:E575)</f>
        <v>38000</v>
      </c>
      <c r="H569" s="41">
        <f t="shared" si="63"/>
        <v>38000</v>
      </c>
    </row>
    <row r="570" spans="1:10" outlineLevel="2">
      <c r="A570" s="7">
        <v>6603</v>
      </c>
      <c r="B570" s="4" t="s">
        <v>474</v>
      </c>
      <c r="C570" s="5">
        <v>7000</v>
      </c>
      <c r="D570" s="5">
        <f>C570</f>
        <v>7000</v>
      </c>
      <c r="E570" s="5">
        <f>D570</f>
        <v>7000</v>
      </c>
      <c r="H570" s="41">
        <f t="shared" si="63"/>
        <v>7000</v>
      </c>
    </row>
    <row r="571" spans="1:10" outlineLevel="2">
      <c r="A571" s="7">
        <v>6603</v>
      </c>
      <c r="B571" s="4" t="s">
        <v>475</v>
      </c>
      <c r="C571" s="5">
        <v>10000</v>
      </c>
      <c r="D571" s="5">
        <f t="shared" ref="D571:E575" si="69">C571</f>
        <v>10000</v>
      </c>
      <c r="E571" s="5">
        <f t="shared" si="69"/>
        <v>10000</v>
      </c>
      <c r="H571" s="41">
        <f t="shared" si="63"/>
        <v>10000</v>
      </c>
    </row>
    <row r="572" spans="1:10" outlineLevel="2">
      <c r="A572" s="7">
        <v>6603</v>
      </c>
      <c r="B572" s="4" t="s">
        <v>476</v>
      </c>
      <c r="C572" s="5">
        <v>11000</v>
      </c>
      <c r="D572" s="5">
        <f t="shared" si="69"/>
        <v>11000</v>
      </c>
      <c r="E572" s="5">
        <f t="shared" si="69"/>
        <v>11000</v>
      </c>
      <c r="H572" s="41">
        <f t="shared" si="63"/>
        <v>11000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>
      <c r="A576" s="127" t="s">
        <v>480</v>
      </c>
      <c r="B576" s="12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27" t="s">
        <v>481</v>
      </c>
      <c r="B577" s="128"/>
      <c r="C577" s="32">
        <f>SUM(C578:C580)</f>
        <v>2500</v>
      </c>
      <c r="D577" s="32">
        <f>SUM(D578:D580)</f>
        <v>2500</v>
      </c>
      <c r="E577" s="32">
        <f>SUM(E578:E580)</f>
        <v>2500</v>
      </c>
      <c r="H577" s="41">
        <f t="shared" si="63"/>
        <v>2500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2500</v>
      </c>
      <c r="D580" s="5">
        <f t="shared" si="70"/>
        <v>2500</v>
      </c>
      <c r="E580" s="5">
        <f t="shared" si="70"/>
        <v>2500</v>
      </c>
      <c r="H580" s="41">
        <f t="shared" si="71"/>
        <v>2500</v>
      </c>
    </row>
    <row r="581" spans="1:8" outlineLevel="1">
      <c r="A581" s="127" t="s">
        <v>485</v>
      </c>
      <c r="B581" s="128"/>
      <c r="C581" s="32">
        <f>SUM(C582:C583)</f>
        <v>15000</v>
      </c>
      <c r="D581" s="32">
        <f>SUM(D582:D583)</f>
        <v>15000</v>
      </c>
      <c r="E581" s="32">
        <f>SUM(E582:E583)</f>
        <v>15000</v>
      </c>
      <c r="H581" s="41">
        <f t="shared" si="71"/>
        <v>15000</v>
      </c>
    </row>
    <row r="582" spans="1:8" outlineLevel="2">
      <c r="A582" s="7">
        <v>6606</v>
      </c>
      <c r="B582" s="4" t="s">
        <v>486</v>
      </c>
      <c r="C582" s="5">
        <v>15000</v>
      </c>
      <c r="D582" s="5">
        <f t="shared" ref="D582:E586" si="72">C582</f>
        <v>15000</v>
      </c>
      <c r="E582" s="5">
        <f t="shared" si="72"/>
        <v>15000</v>
      </c>
      <c r="H582" s="41">
        <f t="shared" si="71"/>
        <v>15000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27" t="s">
        <v>488</v>
      </c>
      <c r="B584" s="12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27" t="s">
        <v>489</v>
      </c>
      <c r="B585" s="128"/>
      <c r="C585" s="32">
        <v>4000</v>
      </c>
      <c r="D585" s="32">
        <f t="shared" si="72"/>
        <v>4000</v>
      </c>
      <c r="E585" s="32">
        <f t="shared" si="72"/>
        <v>4000</v>
      </c>
      <c r="H585" s="41">
        <f t="shared" si="71"/>
        <v>4000</v>
      </c>
    </row>
    <row r="586" spans="1:8" outlineLevel="1" collapsed="1">
      <c r="A586" s="127" t="s">
        <v>490</v>
      </c>
      <c r="B586" s="128"/>
      <c r="C586" s="32">
        <v>30000</v>
      </c>
      <c r="D586" s="32">
        <f t="shared" si="72"/>
        <v>30000</v>
      </c>
      <c r="E586" s="32">
        <f t="shared" si="72"/>
        <v>30000</v>
      </c>
      <c r="H586" s="41">
        <f t="shared" si="71"/>
        <v>30000</v>
      </c>
    </row>
    <row r="587" spans="1:8" outlineLevel="1">
      <c r="A587" s="127" t="s">
        <v>491</v>
      </c>
      <c r="B587" s="128"/>
      <c r="C587" s="32">
        <f>SUM(C588:C591)</f>
        <v>17000</v>
      </c>
      <c r="D587" s="32">
        <f>SUM(D588:D591)</f>
        <v>17000</v>
      </c>
      <c r="E587" s="32">
        <f>SUM(E588:E591)</f>
        <v>17000</v>
      </c>
      <c r="H587" s="41">
        <f t="shared" si="71"/>
        <v>17000</v>
      </c>
    </row>
    <row r="588" spans="1:8" outlineLevel="2">
      <c r="A588" s="7">
        <v>6610</v>
      </c>
      <c r="B588" s="4" t="s">
        <v>492</v>
      </c>
      <c r="C588" s="5">
        <v>17000</v>
      </c>
      <c r="D588" s="5">
        <f>C588</f>
        <v>17000</v>
      </c>
      <c r="E588" s="5">
        <f>D588</f>
        <v>17000</v>
      </c>
      <c r="H588" s="41">
        <f t="shared" si="71"/>
        <v>17000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27" t="s">
        <v>498</v>
      </c>
      <c r="B592" s="128"/>
      <c r="C592" s="32">
        <f>SUM(C593:C594)</f>
        <v>5000</v>
      </c>
      <c r="D592" s="32">
        <f>SUM(D593:D594)</f>
        <v>5000</v>
      </c>
      <c r="E592" s="32">
        <f>SUM(E593:E594)</f>
        <v>5000</v>
      </c>
      <c r="H592" s="41">
        <f t="shared" si="71"/>
        <v>5000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5000</v>
      </c>
      <c r="D594" s="5">
        <f>C594</f>
        <v>5000</v>
      </c>
      <c r="E594" s="5">
        <f>D594</f>
        <v>5000</v>
      </c>
      <c r="H594" s="41">
        <f t="shared" si="71"/>
        <v>5000</v>
      </c>
    </row>
    <row r="595" spans="1:8" outlineLevel="1">
      <c r="A595" s="127" t="s">
        <v>502</v>
      </c>
      <c r="B595" s="12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27" t="s">
        <v>503</v>
      </c>
      <c r="B599" s="128"/>
      <c r="C599" s="32">
        <f>SUM(C600:C602)</f>
        <v>40000</v>
      </c>
      <c r="D599" s="32">
        <f>SUM(D600:D602)</f>
        <v>40000</v>
      </c>
      <c r="E599" s="32">
        <f>SUM(E600:E602)</f>
        <v>40000</v>
      </c>
      <c r="H599" s="41">
        <f t="shared" si="71"/>
        <v>40000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30000</v>
      </c>
      <c r="D601" s="5">
        <f t="shared" si="75"/>
        <v>30000</v>
      </c>
      <c r="E601" s="5">
        <f t="shared" si="75"/>
        <v>30000</v>
      </c>
      <c r="H601" s="41">
        <f t="shared" si="71"/>
        <v>30000</v>
      </c>
    </row>
    <row r="602" spans="1:8" outlineLevel="2">
      <c r="A602" s="7">
        <v>6613</v>
      </c>
      <c r="B602" s="4" t="s">
        <v>501</v>
      </c>
      <c r="C602" s="5">
        <v>10000</v>
      </c>
      <c r="D602" s="5">
        <f t="shared" si="75"/>
        <v>10000</v>
      </c>
      <c r="E602" s="5">
        <f t="shared" si="75"/>
        <v>10000</v>
      </c>
      <c r="H602" s="41">
        <f t="shared" si="71"/>
        <v>10000</v>
      </c>
    </row>
    <row r="603" spans="1:8" outlineLevel="1">
      <c r="A603" s="127" t="s">
        <v>506</v>
      </c>
      <c r="B603" s="128"/>
      <c r="C603" s="32">
        <f>SUM(C604:C609)</f>
        <v>101000</v>
      </c>
      <c r="D603" s="32">
        <f>SUM(D604:D609)</f>
        <v>101000</v>
      </c>
      <c r="E603" s="32">
        <f>SUM(E604:E609)</f>
        <v>101000</v>
      </c>
      <c r="H603" s="41">
        <f t="shared" si="71"/>
        <v>101000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100000</v>
      </c>
      <c r="D606" s="5">
        <f t="shared" si="76"/>
        <v>100000</v>
      </c>
      <c r="E606" s="5">
        <f t="shared" si="76"/>
        <v>100000</v>
      </c>
      <c r="H606" s="41">
        <f t="shared" si="71"/>
        <v>100000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</v>
      </c>
      <c r="D608" s="5">
        <f t="shared" si="76"/>
        <v>1000</v>
      </c>
      <c r="E608" s="5">
        <f t="shared" si="76"/>
        <v>1000</v>
      </c>
      <c r="H608" s="41">
        <f t="shared" si="71"/>
        <v>1000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27" t="s">
        <v>513</v>
      </c>
      <c r="B610" s="12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27" t="s">
        <v>519</v>
      </c>
      <c r="B616" s="128"/>
      <c r="C616" s="32">
        <f>SUM(C617:C627)</f>
        <v>700</v>
      </c>
      <c r="D616" s="32">
        <f>SUM(D617:D627)</f>
        <v>700</v>
      </c>
      <c r="E616" s="32">
        <f>SUM(E617:E627)</f>
        <v>700</v>
      </c>
      <c r="H616" s="41">
        <f t="shared" si="71"/>
        <v>700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700</v>
      </c>
      <c r="D618" s="5">
        <f t="shared" ref="D618:E627" si="78">C618</f>
        <v>700</v>
      </c>
      <c r="E618" s="5">
        <f t="shared" si="78"/>
        <v>700</v>
      </c>
      <c r="H618" s="41">
        <f t="shared" si="71"/>
        <v>700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27" t="s">
        <v>531</v>
      </c>
      <c r="B628" s="128"/>
      <c r="C628" s="32">
        <f>SUM(C629:C637)</f>
        <v>12000</v>
      </c>
      <c r="D628" s="32">
        <f>SUM(D629:D637)</f>
        <v>12000</v>
      </c>
      <c r="E628" s="32">
        <f>SUM(E629:E637)</f>
        <v>12000</v>
      </c>
      <c r="H628" s="41">
        <f t="shared" si="71"/>
        <v>12000</v>
      </c>
    </row>
    <row r="629" spans="1:10" outlineLevel="2">
      <c r="A629" s="7">
        <v>6617</v>
      </c>
      <c r="B629" s="4" t="s">
        <v>532</v>
      </c>
      <c r="C629" s="5">
        <v>2600</v>
      </c>
      <c r="D629" s="5">
        <f>C629</f>
        <v>2600</v>
      </c>
      <c r="E629" s="5">
        <f>D629</f>
        <v>2600</v>
      </c>
      <c r="H629" s="41">
        <f t="shared" si="71"/>
        <v>2600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4400</v>
      </c>
      <c r="D632" s="5">
        <f t="shared" si="79"/>
        <v>4400</v>
      </c>
      <c r="E632" s="5">
        <f t="shared" si="79"/>
        <v>4400</v>
      </c>
      <c r="H632" s="41">
        <f t="shared" si="71"/>
        <v>4400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5000</v>
      </c>
      <c r="D635" s="5">
        <f t="shared" si="79"/>
        <v>5000</v>
      </c>
      <c r="E635" s="5">
        <f t="shared" si="79"/>
        <v>5000</v>
      </c>
      <c r="H635" s="41">
        <f t="shared" si="71"/>
        <v>5000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23" t="s">
        <v>541</v>
      </c>
      <c r="B638" s="12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27" t="s">
        <v>542</v>
      </c>
      <c r="B639" s="12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27" t="s">
        <v>543</v>
      </c>
      <c r="B640" s="12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27" t="s">
        <v>544</v>
      </c>
      <c r="B641" s="12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23" t="s">
        <v>545</v>
      </c>
      <c r="B642" s="12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27" t="s">
        <v>546</v>
      </c>
      <c r="B643" s="12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27" t="s">
        <v>547</v>
      </c>
      <c r="B644" s="12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23" t="s">
        <v>548</v>
      </c>
      <c r="B645" s="12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27" t="s">
        <v>549</v>
      </c>
      <c r="B646" s="12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27" t="s">
        <v>550</v>
      </c>
      <c r="B651" s="12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27" t="s">
        <v>551</v>
      </c>
      <c r="B652" s="12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27" t="s">
        <v>552</v>
      </c>
      <c r="B653" s="12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27" t="s">
        <v>553</v>
      </c>
      <c r="B660" s="12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27" t="s">
        <v>554</v>
      </c>
      <c r="B661" s="12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27" t="s">
        <v>555</v>
      </c>
      <c r="B665" s="12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27" t="s">
        <v>556</v>
      </c>
      <c r="B668" s="12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27" t="s">
        <v>557</v>
      </c>
      <c r="B669" s="12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27" t="s">
        <v>558</v>
      </c>
      <c r="B670" s="12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27" t="s">
        <v>559</v>
      </c>
      <c r="B671" s="12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27" t="s">
        <v>560</v>
      </c>
      <c r="B676" s="12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27" t="s">
        <v>561</v>
      </c>
      <c r="B679" s="12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27" t="s">
        <v>562</v>
      </c>
      <c r="B683" s="12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27" t="s">
        <v>563</v>
      </c>
      <c r="B687" s="12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27" t="s">
        <v>564</v>
      </c>
      <c r="B694" s="12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27" t="s">
        <v>565</v>
      </c>
      <c r="B700" s="12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27" t="s">
        <v>566</v>
      </c>
      <c r="B712" s="12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27" t="s">
        <v>567</v>
      </c>
      <c r="B713" s="12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27" t="s">
        <v>568</v>
      </c>
      <c r="B714" s="12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27" t="s">
        <v>569</v>
      </c>
      <c r="B715" s="12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25" t="s">
        <v>570</v>
      </c>
      <c r="B716" s="12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23" t="s">
        <v>571</v>
      </c>
      <c r="B717" s="12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21" t="s">
        <v>802</v>
      </c>
      <c r="B718" s="12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21" t="s">
        <v>801</v>
      </c>
      <c r="B722" s="12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25" t="s">
        <v>577</v>
      </c>
      <c r="B725" s="12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23" t="s">
        <v>588</v>
      </c>
      <c r="B726" s="12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21" t="s">
        <v>800</v>
      </c>
      <c r="B727" s="12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778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788</v>
      </c>
      <c r="C729" s="5"/>
      <c r="D729" s="5">
        <f>C729</f>
        <v>0</v>
      </c>
      <c r="E729" s="5">
        <f>D729</f>
        <v>0</v>
      </c>
    </row>
    <row r="730" spans="1:10" outlineLevel="1">
      <c r="A730" s="121" t="s">
        <v>799</v>
      </c>
      <c r="B730" s="12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798</v>
      </c>
      <c r="C732" s="30"/>
      <c r="D732" s="30">
        <f>C732</f>
        <v>0</v>
      </c>
      <c r="E732" s="30">
        <f>D732</f>
        <v>0</v>
      </c>
    </row>
    <row r="733" spans="1:10" outlineLevel="1">
      <c r="A733" s="121" t="s">
        <v>797</v>
      </c>
      <c r="B733" s="12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796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795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778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788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21" t="s">
        <v>794</v>
      </c>
      <c r="B739" s="12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788</v>
      </c>
      <c r="C740" s="5"/>
      <c r="D740" s="5">
        <f>C740</f>
        <v>0</v>
      </c>
      <c r="E740" s="5">
        <f>D740</f>
        <v>0</v>
      </c>
    </row>
    <row r="741" spans="1:5" outlineLevel="1">
      <c r="A741" s="121" t="s">
        <v>793</v>
      </c>
      <c r="B741" s="12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778</v>
      </c>
      <c r="C742" s="5"/>
      <c r="D742" s="5">
        <f>C742</f>
        <v>0</v>
      </c>
      <c r="E742" s="5">
        <f>D742</f>
        <v>0</v>
      </c>
    </row>
    <row r="743" spans="1:5" outlineLevel="1">
      <c r="A743" s="121" t="s">
        <v>792</v>
      </c>
      <c r="B743" s="12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789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778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788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21" t="s">
        <v>787</v>
      </c>
      <c r="B750" s="12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outlineLevel="3">
      <c r="A752" s="99"/>
      <c r="B752" s="98" t="s">
        <v>786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outlineLevel="3">
      <c r="A753" s="99"/>
      <c r="B753" s="98" t="s">
        <v>772</v>
      </c>
      <c r="C753" s="97"/>
      <c r="D753" s="97">
        <f t="shared" si="98"/>
        <v>0</v>
      </c>
      <c r="E753" s="97">
        <f t="shared" si="98"/>
        <v>0</v>
      </c>
    </row>
    <row r="754" spans="1:5" outlineLevel="2">
      <c r="A754" s="6">
        <v>3</v>
      </c>
      <c r="B754" s="4" t="s">
        <v>778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21" t="s">
        <v>785</v>
      </c>
      <c r="B755" s="12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21" t="s">
        <v>781</v>
      </c>
      <c r="B760" s="12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778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21" t="s">
        <v>779</v>
      </c>
      <c r="B765" s="12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778</v>
      </c>
      <c r="C766" s="5"/>
      <c r="D766" s="5">
        <f>C766</f>
        <v>0</v>
      </c>
      <c r="E766" s="5">
        <f>D766</f>
        <v>0</v>
      </c>
    </row>
    <row r="767" spans="1:5" outlineLevel="1">
      <c r="A767" s="121" t="s">
        <v>777</v>
      </c>
      <c r="B767" s="12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776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775</v>
      </c>
      <c r="C770" s="30"/>
      <c r="D770" s="30">
        <f>C770</f>
        <v>0</v>
      </c>
      <c r="E770" s="30">
        <f>D770</f>
        <v>0</v>
      </c>
    </row>
    <row r="771" spans="1:5" outlineLevel="1">
      <c r="A771" s="121" t="s">
        <v>774</v>
      </c>
      <c r="B771" s="12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769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21" t="s">
        <v>768</v>
      </c>
      <c r="B777" s="12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767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30" zoomScaleNormal="13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2.7109375" customWidth="1"/>
    <col min="3" max="3" width="21.85546875" customWidth="1"/>
    <col min="4" max="4" width="17.85546875" customWidth="1"/>
    <col min="5" max="5" width="17.42578125" customWidth="1"/>
    <col min="7" max="7" width="15.5703125" bestFit="1" customWidth="1"/>
    <col min="8" max="8" width="21.140625" customWidth="1"/>
    <col min="9" max="9" width="15.42578125" bestFit="1" customWidth="1"/>
    <col min="10" max="10" width="20.42578125" bestFit="1" customWidth="1"/>
  </cols>
  <sheetData>
    <row r="1" spans="1:14" ht="18.75">
      <c r="A1" s="137" t="s">
        <v>30</v>
      </c>
      <c r="B1" s="137"/>
      <c r="C1" s="137"/>
      <c r="D1" s="114" t="s">
        <v>804</v>
      </c>
      <c r="E1" s="114" t="s">
        <v>803</v>
      </c>
      <c r="G1" s="43" t="s">
        <v>31</v>
      </c>
      <c r="H1" s="44">
        <f>C2+C114</f>
        <v>4210000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3950000</v>
      </c>
      <c r="D2" s="26">
        <f>D3+D67</f>
        <v>3950000</v>
      </c>
      <c r="E2" s="26">
        <f>E3+E67</f>
        <v>3950000</v>
      </c>
      <c r="G2" s="39" t="s">
        <v>60</v>
      </c>
      <c r="H2" s="41">
        <f>C2</f>
        <v>3950000</v>
      </c>
      <c r="I2" s="42"/>
      <c r="J2" s="40" t="b">
        <f>AND(H2=I2)</f>
        <v>0</v>
      </c>
    </row>
    <row r="3" spans="1:14">
      <c r="A3" s="142" t="s">
        <v>578</v>
      </c>
      <c r="B3" s="142"/>
      <c r="C3" s="23">
        <f>C4+C11+C38+C61</f>
        <v>2161500</v>
      </c>
      <c r="D3" s="23">
        <f>D4+D11+D38+D61</f>
        <v>2161500</v>
      </c>
      <c r="E3" s="23">
        <f>E4+E11+E38+E61</f>
        <v>2161500</v>
      </c>
      <c r="G3" s="39" t="s">
        <v>57</v>
      </c>
      <c r="H3" s="41">
        <f t="shared" ref="H3:H66" si="0">C3</f>
        <v>2161500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681000</v>
      </c>
      <c r="D4" s="21">
        <f>SUM(D5:D10)</f>
        <v>681000</v>
      </c>
      <c r="E4" s="21">
        <f>SUM(E5:E10)</f>
        <v>681000</v>
      </c>
      <c r="F4" s="17"/>
      <c r="G4" s="39" t="s">
        <v>53</v>
      </c>
      <c r="H4" s="41">
        <f t="shared" si="0"/>
        <v>681000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290000</v>
      </c>
      <c r="D5" s="2">
        <f>C5</f>
        <v>290000</v>
      </c>
      <c r="E5" s="2">
        <f>D5</f>
        <v>290000</v>
      </c>
      <c r="F5" s="17"/>
      <c r="G5" s="17"/>
      <c r="H5" s="41">
        <f t="shared" si="0"/>
        <v>290000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76000</v>
      </c>
      <c r="D8" s="2">
        <f t="shared" si="1"/>
        <v>76000</v>
      </c>
      <c r="E8" s="2">
        <f t="shared" si="1"/>
        <v>76000</v>
      </c>
      <c r="F8" s="17"/>
      <c r="G8" s="17"/>
      <c r="H8" s="41">
        <f t="shared" si="0"/>
        <v>76000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38" t="s">
        <v>125</v>
      </c>
      <c r="B11" s="139"/>
      <c r="C11" s="21">
        <f>SUM(C12:C37)</f>
        <v>491000</v>
      </c>
      <c r="D11" s="21">
        <f>SUM(D12:D37)</f>
        <v>491000</v>
      </c>
      <c r="E11" s="21">
        <f>SUM(E12:E37)</f>
        <v>491000</v>
      </c>
      <c r="F11" s="17"/>
      <c r="G11" s="39" t="s">
        <v>54</v>
      </c>
      <c r="H11" s="41">
        <f t="shared" si="0"/>
        <v>491000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300000</v>
      </c>
      <c r="D21" s="2">
        <f t="shared" si="2"/>
        <v>300000</v>
      </c>
      <c r="E21" s="2">
        <f t="shared" si="2"/>
        <v>300000</v>
      </c>
      <c r="H21" s="41">
        <f t="shared" si="0"/>
        <v>300000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31000</v>
      </c>
      <c r="D26" s="2">
        <f t="shared" si="2"/>
        <v>31000</v>
      </c>
      <c r="E26" s="2">
        <f t="shared" si="2"/>
        <v>31000</v>
      </c>
      <c r="H26" s="41">
        <f t="shared" si="0"/>
        <v>31000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38" t="s">
        <v>145</v>
      </c>
      <c r="B38" s="139"/>
      <c r="C38" s="21">
        <f>SUM(C39:C60)</f>
        <v>983000</v>
      </c>
      <c r="D38" s="21">
        <f>SUM(D39:D60)</f>
        <v>983000</v>
      </c>
      <c r="E38" s="21">
        <f>SUM(E39:E60)</f>
        <v>983000</v>
      </c>
      <c r="G38" s="39" t="s">
        <v>55</v>
      </c>
      <c r="H38" s="41">
        <f t="shared" si="0"/>
        <v>983000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>
        <v>5000</v>
      </c>
      <c r="D50" s="2">
        <f t="shared" si="4"/>
        <v>5000</v>
      </c>
      <c r="E50" s="2">
        <f t="shared" si="4"/>
        <v>5000</v>
      </c>
      <c r="H50" s="41">
        <f t="shared" si="0"/>
        <v>5000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400000</v>
      </c>
      <c r="D52" s="2">
        <f t="shared" si="4"/>
        <v>400000</v>
      </c>
      <c r="E52" s="2">
        <f t="shared" si="4"/>
        <v>400000</v>
      </c>
      <c r="H52" s="41">
        <f t="shared" si="0"/>
        <v>400000</v>
      </c>
    </row>
    <row r="53" spans="1:10" outlineLevel="1">
      <c r="A53" s="20">
        <v>3301</v>
      </c>
      <c r="B53" s="20" t="s">
        <v>18</v>
      </c>
      <c r="C53" s="2">
        <v>14000</v>
      </c>
      <c r="D53" s="2">
        <f t="shared" si="4"/>
        <v>14000</v>
      </c>
      <c r="E53" s="2">
        <f t="shared" si="4"/>
        <v>14000</v>
      </c>
      <c r="H53" s="41">
        <f t="shared" si="0"/>
        <v>14000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320000</v>
      </c>
      <c r="D55" s="2">
        <f t="shared" si="4"/>
        <v>320000</v>
      </c>
      <c r="E55" s="2">
        <f t="shared" si="4"/>
        <v>320000</v>
      </c>
      <c r="H55" s="41">
        <f t="shared" si="0"/>
        <v>320000</v>
      </c>
    </row>
    <row r="56" spans="1:10" outlineLevel="1">
      <c r="A56" s="20">
        <v>3303</v>
      </c>
      <c r="B56" s="20" t="s">
        <v>154</v>
      </c>
      <c r="C56" s="2">
        <v>80000</v>
      </c>
      <c r="D56" s="2">
        <f t="shared" ref="D56:E60" si="5">C56</f>
        <v>80000</v>
      </c>
      <c r="E56" s="2">
        <f t="shared" si="5"/>
        <v>80000</v>
      </c>
      <c r="H56" s="41">
        <f t="shared" si="0"/>
        <v>80000</v>
      </c>
    </row>
    <row r="57" spans="1:10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38" t="s">
        <v>158</v>
      </c>
      <c r="B61" s="139"/>
      <c r="C61" s="22">
        <f>SUM(C62:C66)</f>
        <v>6500</v>
      </c>
      <c r="D61" s="22">
        <f>SUM(D62:D66)</f>
        <v>6500</v>
      </c>
      <c r="E61" s="22">
        <f>SUM(E62:E66)</f>
        <v>6500</v>
      </c>
      <c r="G61" s="39" t="s">
        <v>105</v>
      </c>
      <c r="H61" s="41">
        <f t="shared" si="0"/>
        <v>6500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1">
        <f t="shared" si="0"/>
        <v>5000</v>
      </c>
    </row>
    <row r="63" spans="1:10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42" t="s">
        <v>579</v>
      </c>
      <c r="B67" s="142"/>
      <c r="C67" s="25">
        <f>C97+C68</f>
        <v>1788500</v>
      </c>
      <c r="D67" s="25">
        <f>D97+D68</f>
        <v>1788500</v>
      </c>
      <c r="E67" s="25">
        <f>E97+E68</f>
        <v>1788500</v>
      </c>
      <c r="G67" s="39" t="s">
        <v>59</v>
      </c>
      <c r="H67" s="41">
        <f t="shared" ref="H67:H130" si="7">C67</f>
        <v>1788500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437500</v>
      </c>
      <c r="D68" s="21">
        <f>SUM(D69:D96)</f>
        <v>437500</v>
      </c>
      <c r="E68" s="21">
        <f>SUM(E69:E96)</f>
        <v>437500</v>
      </c>
      <c r="G68" s="39" t="s">
        <v>56</v>
      </c>
      <c r="H68" s="41">
        <f t="shared" si="7"/>
        <v>437500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1000</v>
      </c>
      <c r="D78" s="2">
        <f t="shared" si="8"/>
        <v>1000</v>
      </c>
      <c r="E78" s="2">
        <f t="shared" si="8"/>
        <v>1000</v>
      </c>
      <c r="H78" s="41">
        <f t="shared" si="7"/>
        <v>1000</v>
      </c>
    </row>
    <row r="79" spans="1:10" ht="15" customHeight="1" outlineLevel="1">
      <c r="A79" s="3">
        <v>5201</v>
      </c>
      <c r="B79" s="2" t="s">
        <v>20</v>
      </c>
      <c r="C79" s="18">
        <v>270000</v>
      </c>
      <c r="D79" s="2">
        <f t="shared" si="8"/>
        <v>270000</v>
      </c>
      <c r="E79" s="2">
        <f t="shared" si="8"/>
        <v>270000</v>
      </c>
      <c r="H79" s="41">
        <f t="shared" si="7"/>
        <v>270000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700</v>
      </c>
      <c r="D81" s="2">
        <f t="shared" si="8"/>
        <v>700</v>
      </c>
      <c r="E81" s="2">
        <f t="shared" si="8"/>
        <v>700</v>
      </c>
      <c r="H81" s="41">
        <f t="shared" si="7"/>
        <v>700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10000</v>
      </c>
      <c r="D83" s="2">
        <f t="shared" si="8"/>
        <v>10000</v>
      </c>
      <c r="E83" s="2">
        <f t="shared" si="8"/>
        <v>10000</v>
      </c>
      <c r="H83" s="41">
        <f t="shared" si="7"/>
        <v>10000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8000</v>
      </c>
      <c r="D87" s="2">
        <f t="shared" si="9"/>
        <v>8000</v>
      </c>
      <c r="E87" s="2">
        <f t="shared" si="9"/>
        <v>8000</v>
      </c>
      <c r="H87" s="41">
        <f t="shared" si="7"/>
        <v>8000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21800</v>
      </c>
      <c r="D94" s="2">
        <f t="shared" si="9"/>
        <v>21800</v>
      </c>
      <c r="E94" s="2">
        <f t="shared" si="9"/>
        <v>21800</v>
      </c>
      <c r="H94" s="41">
        <f t="shared" si="7"/>
        <v>21800</v>
      </c>
    </row>
    <row r="95" spans="1:8" ht="13.5" customHeight="1" outlineLevel="1">
      <c r="A95" s="3">
        <v>5302</v>
      </c>
      <c r="B95" s="2" t="s">
        <v>24</v>
      </c>
      <c r="C95" s="2">
        <v>40000</v>
      </c>
      <c r="D95" s="2">
        <f t="shared" si="9"/>
        <v>40000</v>
      </c>
      <c r="E95" s="2">
        <f t="shared" si="9"/>
        <v>40000</v>
      </c>
      <c r="H95" s="41">
        <f t="shared" si="7"/>
        <v>40000</v>
      </c>
    </row>
    <row r="96" spans="1:8" ht="13.5" customHeight="1" outlineLevel="1">
      <c r="A96" s="3">
        <v>5399</v>
      </c>
      <c r="B96" s="2" t="s">
        <v>183</v>
      </c>
      <c r="C96" s="2">
        <v>80000</v>
      </c>
      <c r="D96" s="2">
        <f t="shared" si="9"/>
        <v>80000</v>
      </c>
      <c r="E96" s="2">
        <f t="shared" si="9"/>
        <v>80000</v>
      </c>
      <c r="H96" s="41">
        <f t="shared" si="7"/>
        <v>80000</v>
      </c>
    </row>
    <row r="97" spans="1:10">
      <c r="A97" s="19" t="s">
        <v>184</v>
      </c>
      <c r="B97" s="24"/>
      <c r="C97" s="21">
        <f>SUM(C98:C113)</f>
        <v>1351000</v>
      </c>
      <c r="D97" s="21">
        <f>SUM(D98:D113)</f>
        <v>1351000</v>
      </c>
      <c r="E97" s="21">
        <f>SUM(E98:E113)</f>
        <v>1351000</v>
      </c>
      <c r="G97" s="39" t="s">
        <v>58</v>
      </c>
      <c r="H97" s="41">
        <f t="shared" si="7"/>
        <v>1351000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1310000</v>
      </c>
      <c r="D98" s="2">
        <f>C98</f>
        <v>1310000</v>
      </c>
      <c r="E98" s="2">
        <f>D98</f>
        <v>1310000</v>
      </c>
      <c r="H98" s="41">
        <f t="shared" si="7"/>
        <v>1310000</v>
      </c>
    </row>
    <row r="99" spans="1:10" ht="15" customHeight="1" outlineLevel="1">
      <c r="A99" s="3">
        <v>6002</v>
      </c>
      <c r="B99" s="1" t="s">
        <v>185</v>
      </c>
      <c r="C99" s="2">
        <v>1000</v>
      </c>
      <c r="D99" s="2">
        <f t="shared" ref="D99:E113" si="10">C99</f>
        <v>1000</v>
      </c>
      <c r="E99" s="2">
        <f t="shared" si="10"/>
        <v>1000</v>
      </c>
      <c r="H99" s="41">
        <f t="shared" si="7"/>
        <v>1000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20000</v>
      </c>
      <c r="D105" s="2">
        <f t="shared" si="10"/>
        <v>20000</v>
      </c>
      <c r="E105" s="2">
        <f t="shared" si="10"/>
        <v>20000</v>
      </c>
      <c r="H105" s="41">
        <f t="shared" si="7"/>
        <v>20000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43" t="s">
        <v>62</v>
      </c>
      <c r="B114" s="144"/>
      <c r="C114" s="26">
        <f>C115+C152+C177</f>
        <v>260000</v>
      </c>
      <c r="D114" s="26">
        <f>D115+D152+D177</f>
        <v>260000</v>
      </c>
      <c r="E114" s="26">
        <f>E115+E152+E177</f>
        <v>260000</v>
      </c>
      <c r="G114" s="39" t="s">
        <v>62</v>
      </c>
      <c r="H114" s="41">
        <f t="shared" si="7"/>
        <v>260000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260000</v>
      </c>
      <c r="D115" s="23">
        <f>D116+D135</f>
        <v>260000</v>
      </c>
      <c r="E115" s="23">
        <f>E116+E135</f>
        <v>260000</v>
      </c>
      <c r="G115" s="39" t="s">
        <v>61</v>
      </c>
      <c r="H115" s="41">
        <f t="shared" si="7"/>
        <v>260000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126235</v>
      </c>
      <c r="D116" s="21">
        <f>D117+D120+D123+D126+D129+D132</f>
        <v>126235</v>
      </c>
      <c r="E116" s="21">
        <f>E117+E120+E123+E126+E129+E132</f>
        <v>126235</v>
      </c>
      <c r="G116" s="39" t="s">
        <v>583</v>
      </c>
      <c r="H116" s="41">
        <f t="shared" si="7"/>
        <v>126235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126235</v>
      </c>
      <c r="D117" s="2">
        <f>D118+D119</f>
        <v>126235</v>
      </c>
      <c r="E117" s="2">
        <f>E118+E119</f>
        <v>126235</v>
      </c>
      <c r="H117" s="41">
        <f t="shared" si="7"/>
        <v>126235</v>
      </c>
    </row>
    <row r="118" spans="1:10" ht="15" customHeight="1" outlineLevel="2">
      <c r="A118" s="103"/>
      <c r="B118" s="102" t="s">
        <v>806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customHeight="1" outlineLevel="2">
      <c r="A119" s="103"/>
      <c r="B119" s="102" t="s">
        <v>811</v>
      </c>
      <c r="C119" s="101">
        <v>126235</v>
      </c>
      <c r="D119" s="101">
        <f>C119</f>
        <v>126235</v>
      </c>
      <c r="E119" s="101">
        <f>D119</f>
        <v>126235</v>
      </c>
      <c r="H119" s="41">
        <f t="shared" si="7"/>
        <v>126235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03"/>
      <c r="B121" s="102" t="s">
        <v>806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customHeight="1" outlineLevel="2">
      <c r="A122" s="103"/>
      <c r="B122" s="102" t="s">
        <v>811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03"/>
      <c r="B124" s="102" t="s">
        <v>806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customHeight="1" outlineLevel="2">
      <c r="A125" s="103"/>
      <c r="B125" s="102" t="s">
        <v>811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03"/>
      <c r="B127" s="102" t="s">
        <v>806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customHeight="1" outlineLevel="2">
      <c r="A128" s="103"/>
      <c r="B128" s="102" t="s">
        <v>811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03"/>
      <c r="B130" s="102" t="s">
        <v>806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customHeight="1" outlineLevel="2">
      <c r="A131" s="103"/>
      <c r="B131" s="102" t="s">
        <v>811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03"/>
      <c r="B133" s="102" t="s">
        <v>806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customHeight="1" outlineLevel="2">
      <c r="A134" s="103"/>
      <c r="B134" s="102" t="s">
        <v>811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>
      <c r="A135" s="138" t="s">
        <v>202</v>
      </c>
      <c r="B135" s="139"/>
      <c r="C135" s="21">
        <f>C136+C140+C143+C146+C149</f>
        <v>133765</v>
      </c>
      <c r="D135" s="21">
        <f>D136+D140+D143+D146+D149</f>
        <v>133765</v>
      </c>
      <c r="E135" s="21">
        <f>E136+E140+E143+E146+E149</f>
        <v>133765</v>
      </c>
      <c r="G135" s="39" t="s">
        <v>584</v>
      </c>
      <c r="H135" s="41">
        <f t="shared" si="11"/>
        <v>133765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133765</v>
      </c>
      <c r="D136" s="2">
        <f>D137+D138+D139</f>
        <v>133765</v>
      </c>
      <c r="E136" s="2">
        <f>E137+E138+E139</f>
        <v>133765</v>
      </c>
      <c r="H136" s="41">
        <f t="shared" si="11"/>
        <v>133765</v>
      </c>
    </row>
    <row r="137" spans="1:10" ht="15" customHeight="1" outlineLevel="2">
      <c r="A137" s="103"/>
      <c r="B137" s="102" t="s">
        <v>806</v>
      </c>
      <c r="C137" s="101">
        <v>124968</v>
      </c>
      <c r="D137" s="101">
        <f>C137</f>
        <v>124968</v>
      </c>
      <c r="E137" s="101">
        <f>D137</f>
        <v>124968</v>
      </c>
      <c r="H137" s="41">
        <f t="shared" si="11"/>
        <v>124968</v>
      </c>
    </row>
    <row r="138" spans="1:10" ht="15" customHeight="1" outlineLevel="2">
      <c r="A138" s="103"/>
      <c r="B138" s="102" t="s">
        <v>813</v>
      </c>
      <c r="C138" s="101"/>
      <c r="D138" s="101">
        <f t="shared" ref="D138:E139" si="12">C138</f>
        <v>0</v>
      </c>
      <c r="E138" s="101">
        <f t="shared" si="12"/>
        <v>0</v>
      </c>
      <c r="H138" s="41">
        <f t="shared" si="11"/>
        <v>0</v>
      </c>
    </row>
    <row r="139" spans="1:10" ht="15" customHeight="1" outlineLevel="2">
      <c r="A139" s="103"/>
      <c r="B139" s="102" t="s">
        <v>812</v>
      </c>
      <c r="C139" s="101">
        <v>8797</v>
      </c>
      <c r="D139" s="101">
        <f t="shared" si="12"/>
        <v>8797</v>
      </c>
      <c r="E139" s="101">
        <f t="shared" si="12"/>
        <v>8797</v>
      </c>
      <c r="H139" s="41">
        <f t="shared" si="11"/>
        <v>8797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03"/>
      <c r="B141" s="102" t="s">
        <v>806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customHeight="1" outlineLevel="2">
      <c r="A142" s="103"/>
      <c r="B142" s="102" t="s">
        <v>811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03"/>
      <c r="B144" s="102" t="s">
        <v>806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customHeight="1" outlineLevel="2">
      <c r="A145" s="103"/>
      <c r="B145" s="102" t="s">
        <v>811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03"/>
      <c r="B147" s="102" t="s">
        <v>806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customHeight="1" outlineLevel="2">
      <c r="A148" s="103"/>
      <c r="B148" s="102" t="s">
        <v>811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03"/>
      <c r="B150" s="102" t="s">
        <v>806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customHeight="1" outlineLevel="2">
      <c r="A151" s="103"/>
      <c r="B151" s="102" t="s">
        <v>811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>
      <c r="A152" s="140" t="s">
        <v>581</v>
      </c>
      <c r="B152" s="14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38" t="s">
        <v>208</v>
      </c>
      <c r="B153" s="13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03"/>
      <c r="B155" s="102" t="s">
        <v>806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customHeight="1" outlineLevel="2">
      <c r="A156" s="103"/>
      <c r="B156" s="102" t="s">
        <v>811</v>
      </c>
      <c r="C156" s="101"/>
      <c r="D156" s="101">
        <f>C156</f>
        <v>0</v>
      </c>
      <c r="E156" s="101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03"/>
      <c r="B158" s="102" t="s">
        <v>806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customHeight="1" outlineLevel="2">
      <c r="A159" s="103"/>
      <c r="B159" s="102" t="s">
        <v>811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03"/>
      <c r="B161" s="102" t="s">
        <v>806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customHeight="1" outlineLevel="2">
      <c r="A162" s="103"/>
      <c r="B162" s="102" t="s">
        <v>811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03"/>
      <c r="B165" s="102" t="s">
        <v>806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customHeight="1" outlineLevel="2">
      <c r="A166" s="103"/>
      <c r="B166" s="102" t="s">
        <v>811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03"/>
      <c r="B168" s="102" t="s">
        <v>806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customHeight="1" outlineLevel="2">
      <c r="A169" s="103"/>
      <c r="B169" s="102" t="s">
        <v>811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03"/>
      <c r="B172" s="102" t="s">
        <v>806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customHeight="1" outlineLevel="2">
      <c r="A173" s="103"/>
      <c r="B173" s="102" t="s">
        <v>811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03"/>
      <c r="B175" s="102" t="s">
        <v>806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customHeight="1" outlineLevel="2">
      <c r="A176" s="103"/>
      <c r="B176" s="102" t="s">
        <v>811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35" t="s">
        <v>800</v>
      </c>
      <c r="B179" s="13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03">
        <v>3</v>
      </c>
      <c r="B180" s="102" t="s">
        <v>808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63"/>
      <c r="B181" s="62" t="s">
        <v>806</v>
      </c>
      <c r="C181" s="100"/>
      <c r="D181" s="100">
        <f>C181</f>
        <v>0</v>
      </c>
      <c r="E181" s="100">
        <f>D181</f>
        <v>0</v>
      </c>
    </row>
    <row r="182" spans="1:10" outlineLevel="2">
      <c r="A182" s="103">
        <v>4</v>
      </c>
      <c r="B182" s="102" t="s">
        <v>809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63"/>
      <c r="B183" s="62" t="s">
        <v>806</v>
      </c>
      <c r="C183" s="100"/>
      <c r="D183" s="100">
        <f>C183</f>
        <v>0</v>
      </c>
      <c r="E183" s="100">
        <f>D183</f>
        <v>0</v>
      </c>
    </row>
    <row r="184" spans="1:10" outlineLevel="1">
      <c r="A184" s="135" t="s">
        <v>799</v>
      </c>
      <c r="B184" s="13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03">
        <v>2</v>
      </c>
      <c r="B185" s="102" t="s">
        <v>807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63"/>
      <c r="B186" s="62" t="s">
        <v>806</v>
      </c>
      <c r="C186" s="100"/>
      <c r="D186" s="100">
        <f>C186</f>
        <v>0</v>
      </c>
      <c r="E186" s="100">
        <f>D186</f>
        <v>0</v>
      </c>
    </row>
    <row r="187" spans="1:10" outlineLevel="3">
      <c r="A187" s="63"/>
      <c r="B187" s="62" t="s">
        <v>798</v>
      </c>
      <c r="C187" s="100"/>
      <c r="D187" s="100">
        <f>C187</f>
        <v>0</v>
      </c>
      <c r="E187" s="100">
        <f>D187</f>
        <v>0</v>
      </c>
    </row>
    <row r="188" spans="1:10" outlineLevel="1">
      <c r="A188" s="135" t="s">
        <v>797</v>
      </c>
      <c r="B188" s="13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03">
        <v>1</v>
      </c>
      <c r="B189" s="102" t="s">
        <v>810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63"/>
      <c r="B190" s="62" t="s">
        <v>806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outlineLevel="3">
      <c r="A191" s="63"/>
      <c r="B191" s="62" t="s">
        <v>796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outlineLevel="3">
      <c r="A192" s="63"/>
      <c r="B192" s="62" t="s">
        <v>795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outlineLevel="2">
      <c r="A193" s="103">
        <v>3</v>
      </c>
      <c r="B193" s="102" t="s">
        <v>808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63"/>
      <c r="B194" s="62" t="s">
        <v>806</v>
      </c>
      <c r="C194" s="100">
        <v>0</v>
      </c>
      <c r="D194" s="100">
        <f>C194</f>
        <v>0</v>
      </c>
      <c r="E194" s="100">
        <f>D194</f>
        <v>0</v>
      </c>
    </row>
    <row r="195" spans="1:5" outlineLevel="2">
      <c r="A195" s="103">
        <v>4</v>
      </c>
      <c r="B195" s="102" t="s">
        <v>809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63"/>
      <c r="B196" s="62" t="s">
        <v>806</v>
      </c>
      <c r="C196" s="100">
        <v>0</v>
      </c>
      <c r="D196" s="100">
        <f>C196</f>
        <v>0</v>
      </c>
      <c r="E196" s="100">
        <f>D196</f>
        <v>0</v>
      </c>
    </row>
    <row r="197" spans="1:5" outlineLevel="1">
      <c r="A197" s="135" t="s">
        <v>794</v>
      </c>
      <c r="B197" s="13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03">
        <v>4</v>
      </c>
      <c r="B198" s="102" t="s">
        <v>809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63"/>
      <c r="B199" s="62" t="s">
        <v>806</v>
      </c>
      <c r="C199" s="100">
        <v>0</v>
      </c>
      <c r="D199" s="100">
        <f>C199</f>
        <v>0</v>
      </c>
      <c r="E199" s="100">
        <f>D199</f>
        <v>0</v>
      </c>
    </row>
    <row r="200" spans="1:5" outlineLevel="1">
      <c r="A200" s="135" t="s">
        <v>793</v>
      </c>
      <c r="B200" s="13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03">
        <v>3</v>
      </c>
      <c r="B201" s="102" t="s">
        <v>808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63"/>
      <c r="B202" s="62" t="s">
        <v>806</v>
      </c>
      <c r="C202" s="100">
        <v>0</v>
      </c>
      <c r="D202" s="100">
        <f>C202</f>
        <v>0</v>
      </c>
      <c r="E202" s="100">
        <f>D202</f>
        <v>0</v>
      </c>
    </row>
    <row r="203" spans="1:5" outlineLevel="1">
      <c r="A203" s="135" t="s">
        <v>792</v>
      </c>
      <c r="B203" s="13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03">
        <v>1</v>
      </c>
      <c r="B204" s="102" t="s">
        <v>810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63"/>
      <c r="B205" s="62" t="s">
        <v>806</v>
      </c>
      <c r="C205" s="100">
        <v>0</v>
      </c>
      <c r="D205" s="100">
        <f>C205</f>
        <v>0</v>
      </c>
      <c r="E205" s="100">
        <f>D205</f>
        <v>0</v>
      </c>
    </row>
    <row r="206" spans="1:5" outlineLevel="3">
      <c r="A206" s="63"/>
      <c r="B206" s="62" t="s">
        <v>790</v>
      </c>
      <c r="C206" s="100">
        <v>0</v>
      </c>
      <c r="D206" s="100">
        <f>C206</f>
        <v>0</v>
      </c>
      <c r="E206" s="100">
        <f>D206</f>
        <v>0</v>
      </c>
    </row>
    <row r="207" spans="1:5" outlineLevel="2">
      <c r="A207" s="103">
        <v>2</v>
      </c>
      <c r="B207" s="102" t="s">
        <v>807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63"/>
      <c r="B208" s="62" t="s">
        <v>806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outlineLevel="3">
      <c r="A209" s="63"/>
      <c r="B209" s="62" t="s">
        <v>789</v>
      </c>
      <c r="C209" s="100"/>
      <c r="D209" s="100">
        <f t="shared" si="15"/>
        <v>0</v>
      </c>
      <c r="E209" s="100">
        <f t="shared" si="15"/>
        <v>0</v>
      </c>
    </row>
    <row r="210" spans="1:5" outlineLevel="3">
      <c r="A210" s="63"/>
      <c r="B210" s="62" t="s">
        <v>806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outlineLevel="2">
      <c r="A211" s="103">
        <v>3</v>
      </c>
      <c r="B211" s="102" t="s">
        <v>808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63"/>
      <c r="B212" s="62" t="s">
        <v>806</v>
      </c>
      <c r="C212" s="100">
        <v>0</v>
      </c>
      <c r="D212" s="100">
        <f>C212</f>
        <v>0</v>
      </c>
      <c r="E212" s="100">
        <f>D212</f>
        <v>0</v>
      </c>
    </row>
    <row r="213" spans="1:5" outlineLevel="2">
      <c r="A213" s="103">
        <v>4</v>
      </c>
      <c r="B213" s="102" t="s">
        <v>809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63"/>
      <c r="B214" s="62" t="s">
        <v>806</v>
      </c>
      <c r="C214" s="100">
        <v>0</v>
      </c>
      <c r="D214" s="100">
        <f>C214</f>
        <v>0</v>
      </c>
      <c r="E214" s="100">
        <f>D214</f>
        <v>0</v>
      </c>
    </row>
    <row r="215" spans="1:5" outlineLevel="1">
      <c r="A215" s="135" t="s">
        <v>787</v>
      </c>
      <c r="B215" s="13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03">
        <v>2</v>
      </c>
      <c r="B216" s="102" t="s">
        <v>807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63"/>
      <c r="B217" s="62" t="s">
        <v>806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outlineLevel="3">
      <c r="A218" s="106"/>
      <c r="B218" s="105" t="s">
        <v>786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outlineLevel="3">
      <c r="A219" s="106"/>
      <c r="B219" s="105" t="s">
        <v>772</v>
      </c>
      <c r="C219" s="104"/>
      <c r="D219" s="104">
        <f t="shared" si="16"/>
        <v>0</v>
      </c>
      <c r="E219" s="104">
        <f t="shared" si="16"/>
        <v>0</v>
      </c>
    </row>
    <row r="220" spans="1:5" outlineLevel="2">
      <c r="A220" s="103">
        <v>3</v>
      </c>
      <c r="B220" s="102" t="s">
        <v>808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63"/>
      <c r="B221" s="62" t="s">
        <v>806</v>
      </c>
      <c r="C221" s="100">
        <v>0</v>
      </c>
      <c r="D221" s="100">
        <f>C221</f>
        <v>0</v>
      </c>
      <c r="E221" s="100">
        <f>D221</f>
        <v>0</v>
      </c>
    </row>
    <row r="222" spans="1:5" outlineLevel="1">
      <c r="A222" s="135" t="s">
        <v>785</v>
      </c>
      <c r="B222" s="13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03">
        <v>2</v>
      </c>
      <c r="B223" s="102" t="s">
        <v>807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63"/>
      <c r="B224" s="62" t="s">
        <v>806</v>
      </c>
      <c r="C224" s="100">
        <v>0</v>
      </c>
      <c r="D224" s="100">
        <f>C224</f>
        <v>0</v>
      </c>
      <c r="E224" s="100">
        <f>D224</f>
        <v>0</v>
      </c>
    </row>
    <row r="225" spans="1:5" outlineLevel="3">
      <c r="A225" s="63"/>
      <c r="B225" s="62" t="s">
        <v>784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outlineLevel="3">
      <c r="A226" s="63"/>
      <c r="B226" s="62" t="s">
        <v>783</v>
      </c>
      <c r="C226" s="100"/>
      <c r="D226" s="100">
        <f t="shared" si="17"/>
        <v>0</v>
      </c>
      <c r="E226" s="100">
        <f t="shared" si="17"/>
        <v>0</v>
      </c>
    </row>
    <row r="227" spans="1:5" outlineLevel="3">
      <c r="A227" s="63"/>
      <c r="B227" s="62" t="s">
        <v>782</v>
      </c>
      <c r="C227" s="100"/>
      <c r="D227" s="100">
        <f t="shared" si="17"/>
        <v>0</v>
      </c>
      <c r="E227" s="100">
        <f t="shared" si="17"/>
        <v>0</v>
      </c>
    </row>
    <row r="228" spans="1:5" outlineLevel="1">
      <c r="A228" s="135" t="s">
        <v>781</v>
      </c>
      <c r="B228" s="13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03">
        <v>2</v>
      </c>
      <c r="B229" s="102" t="s">
        <v>807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63"/>
      <c r="B230" s="62" t="s">
        <v>806</v>
      </c>
      <c r="C230" s="100">
        <v>0</v>
      </c>
      <c r="D230" s="100">
        <f>C230</f>
        <v>0</v>
      </c>
      <c r="E230" s="100">
        <f>D230</f>
        <v>0</v>
      </c>
    </row>
    <row r="231" spans="1:5" outlineLevel="3">
      <c r="A231" s="63"/>
      <c r="B231" s="62" t="s">
        <v>780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outlineLevel="3">
      <c r="A232" s="63"/>
      <c r="B232" s="62" t="s">
        <v>770</v>
      </c>
      <c r="C232" s="100"/>
      <c r="D232" s="100">
        <f t="shared" si="18"/>
        <v>0</v>
      </c>
      <c r="E232" s="100">
        <f t="shared" si="18"/>
        <v>0</v>
      </c>
    </row>
    <row r="233" spans="1:5" outlineLevel="2">
      <c r="A233" s="103">
        <v>3</v>
      </c>
      <c r="B233" s="102" t="s">
        <v>808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63"/>
      <c r="B234" s="62" t="s">
        <v>806</v>
      </c>
      <c r="C234" s="100">
        <v>0</v>
      </c>
      <c r="D234" s="100">
        <f>C234</f>
        <v>0</v>
      </c>
      <c r="E234" s="100">
        <f>D234</f>
        <v>0</v>
      </c>
    </row>
    <row r="235" spans="1:5" outlineLevel="1">
      <c r="A235" s="135" t="s">
        <v>779</v>
      </c>
      <c r="B235" s="13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03">
        <v>3</v>
      </c>
      <c r="B236" s="102" t="s">
        <v>808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63"/>
      <c r="B237" s="62" t="s">
        <v>806</v>
      </c>
      <c r="C237" s="100">
        <v>0</v>
      </c>
      <c r="D237" s="100">
        <f>C237</f>
        <v>0</v>
      </c>
      <c r="E237" s="100">
        <f>D237</f>
        <v>0</v>
      </c>
    </row>
    <row r="238" spans="1:5" outlineLevel="1">
      <c r="A238" s="135" t="s">
        <v>777</v>
      </c>
      <c r="B238" s="13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03">
        <v>2</v>
      </c>
      <c r="B239" s="102" t="s">
        <v>807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63"/>
      <c r="B240" s="62" t="s">
        <v>806</v>
      </c>
      <c r="C240" s="100">
        <v>0</v>
      </c>
      <c r="D240" s="100">
        <f>C240</f>
        <v>0</v>
      </c>
      <c r="E240" s="100">
        <f>D240</f>
        <v>0</v>
      </c>
    </row>
    <row r="241" spans="1:10" outlineLevel="3">
      <c r="A241" s="63"/>
      <c r="B241" s="62" t="s">
        <v>776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outlineLevel="3">
      <c r="A242" s="63"/>
      <c r="B242" s="62" t="s">
        <v>775</v>
      </c>
      <c r="C242" s="100"/>
      <c r="D242" s="100">
        <f t="shared" si="19"/>
        <v>0</v>
      </c>
      <c r="E242" s="100">
        <f t="shared" si="19"/>
        <v>0</v>
      </c>
    </row>
    <row r="243" spans="1:10" outlineLevel="1">
      <c r="A243" s="135" t="s">
        <v>774</v>
      </c>
      <c r="B243" s="13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03">
        <v>2</v>
      </c>
      <c r="B244" s="102" t="s">
        <v>807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63"/>
      <c r="B245" s="62" t="s">
        <v>806</v>
      </c>
      <c r="C245" s="100">
        <v>0</v>
      </c>
      <c r="D245" s="100">
        <f>C245</f>
        <v>0</v>
      </c>
      <c r="E245" s="100">
        <f>D245</f>
        <v>0</v>
      </c>
    </row>
    <row r="246" spans="1:10" outlineLevel="3">
      <c r="A246" s="63"/>
      <c r="B246" s="62" t="s">
        <v>772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outlineLevel="3">
      <c r="A247" s="63"/>
      <c r="B247" s="62" t="s">
        <v>771</v>
      </c>
      <c r="C247" s="100"/>
      <c r="D247" s="100">
        <f t="shared" si="20"/>
        <v>0</v>
      </c>
      <c r="E247" s="100">
        <f t="shared" si="20"/>
        <v>0</v>
      </c>
    </row>
    <row r="248" spans="1:10" outlineLevel="3">
      <c r="A248" s="63"/>
      <c r="B248" s="62" t="s">
        <v>770</v>
      </c>
      <c r="C248" s="100"/>
      <c r="D248" s="100">
        <f t="shared" si="20"/>
        <v>0</v>
      </c>
      <c r="E248" s="100">
        <f t="shared" si="20"/>
        <v>0</v>
      </c>
    </row>
    <row r="249" spans="1:10" outlineLevel="3">
      <c r="A249" s="63"/>
      <c r="B249" s="62" t="s">
        <v>769</v>
      </c>
      <c r="C249" s="100"/>
      <c r="D249" s="100">
        <f t="shared" si="20"/>
        <v>0</v>
      </c>
      <c r="E249" s="100">
        <f t="shared" si="20"/>
        <v>0</v>
      </c>
    </row>
    <row r="250" spans="1:10" outlineLevel="1">
      <c r="A250" s="135" t="s">
        <v>768</v>
      </c>
      <c r="B250" s="13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63"/>
      <c r="B251" s="62" t="s">
        <v>806</v>
      </c>
      <c r="C251" s="100">
        <v>0</v>
      </c>
      <c r="D251" s="100">
        <f>C251</f>
        <v>0</v>
      </c>
      <c r="E251" s="100">
        <f>D251</f>
        <v>0</v>
      </c>
    </row>
    <row r="252" spans="1:10" outlineLevel="3">
      <c r="A252" s="63"/>
      <c r="B252" s="62" t="s">
        <v>805</v>
      </c>
      <c r="C252" s="100">
        <v>0</v>
      </c>
      <c r="D252" s="100">
        <f>C252</f>
        <v>0</v>
      </c>
      <c r="E252" s="100">
        <f>D252</f>
        <v>0</v>
      </c>
    </row>
    <row r="256" spans="1:10" ht="18.75">
      <c r="A256" s="137" t="s">
        <v>67</v>
      </c>
      <c r="B256" s="137"/>
      <c r="C256" s="137"/>
      <c r="D256" s="114" t="s">
        <v>804</v>
      </c>
      <c r="E256" s="114" t="s">
        <v>803</v>
      </c>
      <c r="G256" s="47" t="s">
        <v>589</v>
      </c>
      <c r="H256" s="48">
        <f>C257+C559</f>
        <v>4210000</v>
      </c>
      <c r="I256" s="49"/>
      <c r="J256" s="50" t="b">
        <f>AND(H256=I256)</f>
        <v>0</v>
      </c>
    </row>
    <row r="257" spans="1:10">
      <c r="A257" s="129" t="s">
        <v>60</v>
      </c>
      <c r="B257" s="130"/>
      <c r="C257" s="37">
        <f>C258+C550</f>
        <v>3850000</v>
      </c>
      <c r="D257" s="37">
        <f>D258+D550</f>
        <v>3850000</v>
      </c>
      <c r="E257" s="37">
        <f>E258+E550</f>
        <v>3850000</v>
      </c>
      <c r="G257" s="39" t="s">
        <v>60</v>
      </c>
      <c r="H257" s="41">
        <f>C257</f>
        <v>3850000</v>
      </c>
      <c r="I257" s="42"/>
      <c r="J257" s="40" t="b">
        <f>AND(H257=I257)</f>
        <v>0</v>
      </c>
    </row>
    <row r="258" spans="1:10">
      <c r="A258" s="125" t="s">
        <v>266</v>
      </c>
      <c r="B258" s="126"/>
      <c r="C258" s="36">
        <f>C259+C339+C483+C547</f>
        <v>3850000</v>
      </c>
      <c r="D258" s="36">
        <f>D259+D339+D483+D547</f>
        <v>3850000</v>
      </c>
      <c r="E258" s="36">
        <f>E259+E339+E483+E547</f>
        <v>3850000</v>
      </c>
      <c r="G258" s="39" t="s">
        <v>57</v>
      </c>
      <c r="H258" s="41">
        <f t="shared" ref="H258:H321" si="21">C258</f>
        <v>3850000</v>
      </c>
      <c r="I258" s="42"/>
      <c r="J258" s="40" t="b">
        <f>AND(H258=I258)</f>
        <v>0</v>
      </c>
    </row>
    <row r="259" spans="1:10">
      <c r="A259" s="123" t="s">
        <v>267</v>
      </c>
      <c r="B259" s="124"/>
      <c r="C259" s="33">
        <f>C260+C263+C314</f>
        <v>2357093</v>
      </c>
      <c r="D259" s="33">
        <f>D260+D263+D314</f>
        <v>2357093</v>
      </c>
      <c r="E259" s="33">
        <f>E260+E263+E314</f>
        <v>2357093</v>
      </c>
      <c r="G259" s="39" t="s">
        <v>590</v>
      </c>
      <c r="H259" s="41">
        <f t="shared" si="21"/>
        <v>2357093</v>
      </c>
      <c r="I259" s="42"/>
      <c r="J259" s="40" t="b">
        <f>AND(H259=I259)</f>
        <v>0</v>
      </c>
    </row>
    <row r="260" spans="1:10" outlineLevel="1">
      <c r="A260" s="127" t="s">
        <v>268</v>
      </c>
      <c r="B260" s="128"/>
      <c r="C260" s="32">
        <f>SUM(C261:C262)</f>
        <v>7584</v>
      </c>
      <c r="D260" s="32">
        <f>SUM(D261:D262)</f>
        <v>7584</v>
      </c>
      <c r="E260" s="32">
        <f>SUM(E261:E262)</f>
        <v>7584</v>
      </c>
      <c r="H260" s="41">
        <f t="shared" si="21"/>
        <v>7584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6624</v>
      </c>
      <c r="D262" s="5">
        <f>C262</f>
        <v>6624</v>
      </c>
      <c r="E262" s="5">
        <f>D262</f>
        <v>6624</v>
      </c>
      <c r="H262" s="41">
        <f t="shared" si="21"/>
        <v>6624</v>
      </c>
    </row>
    <row r="263" spans="1:10" outlineLevel="1">
      <c r="A263" s="127" t="s">
        <v>269</v>
      </c>
      <c r="B263" s="128"/>
      <c r="C263" s="32">
        <f>C264+C265+C289+C296+C298+C302+C305+C308+C313</f>
        <v>2278809</v>
      </c>
      <c r="D263" s="32">
        <f>D264+D265+D289+D296+D298+D302+D305+D308+D313</f>
        <v>2278809</v>
      </c>
      <c r="E263" s="32">
        <f>E264+E265+E289+E296+E298+E302+E305+E308+E313</f>
        <v>2278809</v>
      </c>
      <c r="H263" s="41">
        <f t="shared" si="21"/>
        <v>2278809</v>
      </c>
    </row>
    <row r="264" spans="1:10" outlineLevel="2">
      <c r="A264" s="6">
        <v>1101</v>
      </c>
      <c r="B264" s="4" t="s">
        <v>34</v>
      </c>
      <c r="C264" s="5">
        <v>850000</v>
      </c>
      <c r="D264" s="5">
        <f>C264</f>
        <v>850000</v>
      </c>
      <c r="E264" s="5">
        <f>D264</f>
        <v>850000</v>
      </c>
      <c r="H264" s="41">
        <f t="shared" si="21"/>
        <v>850000</v>
      </c>
    </row>
    <row r="265" spans="1:10" outlineLevel="2">
      <c r="A265" s="6">
        <v>1101</v>
      </c>
      <c r="B265" s="4" t="s">
        <v>35</v>
      </c>
      <c r="C265" s="5">
        <v>966809</v>
      </c>
      <c r="D265" s="5">
        <v>966809</v>
      </c>
      <c r="E265" s="5">
        <v>966809</v>
      </c>
      <c r="H265" s="41">
        <f t="shared" si="21"/>
        <v>966809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29000</v>
      </c>
      <c r="D289" s="5">
        <v>29000</v>
      </c>
      <c r="E289" s="5">
        <v>29000</v>
      </c>
      <c r="H289" s="41">
        <f t="shared" si="21"/>
        <v>29000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69000</v>
      </c>
      <c r="D298" s="5">
        <v>69000</v>
      </c>
      <c r="E298" s="5">
        <v>69000</v>
      </c>
      <c r="H298" s="41">
        <f t="shared" si="21"/>
        <v>69000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32000</v>
      </c>
      <c r="D305" s="5">
        <v>32000</v>
      </c>
      <c r="E305" s="5">
        <v>32000</v>
      </c>
      <c r="H305" s="41">
        <f t="shared" si="21"/>
        <v>32000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330000</v>
      </c>
      <c r="D308" s="5">
        <v>330000</v>
      </c>
      <c r="E308" s="5">
        <v>330000</v>
      </c>
      <c r="H308" s="41">
        <f t="shared" si="21"/>
        <v>330000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27" t="s">
        <v>601</v>
      </c>
      <c r="B314" s="128"/>
      <c r="C314" s="32">
        <f>C315+C325+C331+C336+C337+C338+C328</f>
        <v>70700</v>
      </c>
      <c r="D314" s="32">
        <f>D315+D325+D331+D336+D337+D338+D328</f>
        <v>70700</v>
      </c>
      <c r="E314" s="32">
        <f>E315+E325+E331+E336+E337+E338+E328</f>
        <v>70700</v>
      </c>
      <c r="H314" s="41">
        <f t="shared" si="21"/>
        <v>70700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67200</v>
      </c>
      <c r="D325" s="5">
        <v>67200</v>
      </c>
      <c r="E325" s="5">
        <v>67200</v>
      </c>
      <c r="H325" s="41">
        <f t="shared" si="28"/>
        <v>67200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3500</v>
      </c>
      <c r="D331" s="5">
        <v>3500</v>
      </c>
      <c r="E331" s="5">
        <v>3500</v>
      </c>
      <c r="H331" s="41">
        <f t="shared" si="28"/>
        <v>3500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23" t="s">
        <v>270</v>
      </c>
      <c r="B339" s="124"/>
      <c r="C339" s="33">
        <f>C340+C444+C482</f>
        <v>1372273</v>
      </c>
      <c r="D339" s="33">
        <f>D340+D444+D482</f>
        <v>1372273</v>
      </c>
      <c r="E339" s="33">
        <f>E340+E444+E482</f>
        <v>1372273</v>
      </c>
      <c r="G339" s="39" t="s">
        <v>591</v>
      </c>
      <c r="H339" s="41">
        <f t="shared" si="28"/>
        <v>1372273</v>
      </c>
      <c r="I339" s="42"/>
      <c r="J339" s="40" t="b">
        <f>AND(H339=I339)</f>
        <v>0</v>
      </c>
    </row>
    <row r="340" spans="1:10" outlineLevel="1">
      <c r="A340" s="127" t="s">
        <v>271</v>
      </c>
      <c r="B340" s="128"/>
      <c r="C340" s="32">
        <f>C341+C342+C343+C344+C347+C348+C353+C356+C357+C362+C367+C368+C371+C372+C373+C376+C377+C378+C382+C388+C391+C392+C395+C398+C399+C404+C407+C408+C409+C412+C415+C416+C419+C420+C421+C422+C429+C443</f>
        <v>1301173</v>
      </c>
      <c r="D340" s="32">
        <f>D341+D342+D343+D344+D347+D348+D353+D356+D357+D362+D367+BH290668+D371+D372+D373+D376+D377+D378+D382+D388+D391+D392+D395+D398+D399+D404+D407+D408+D409+D412+D415+D416+D419+D420+D421+D422+D429+D443</f>
        <v>1301173</v>
      </c>
      <c r="E340" s="32">
        <f>E341+E342+E343+E344+E347+E348+E353+E356+E357+E362+E367+BI290668+E371+E372+E373+E376+E377+E378+E382+E388+E391+E392+E395+E398+E399+E404+E407+E408+E409+E412+E415+E416+E419+E420+E421+E422+E429+E443</f>
        <v>1301173</v>
      </c>
      <c r="H340" s="41">
        <f t="shared" si="28"/>
        <v>1301173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370000</v>
      </c>
      <c r="D343" s="5">
        <f t="shared" si="31"/>
        <v>370000</v>
      </c>
      <c r="E343" s="5">
        <f t="shared" si="31"/>
        <v>370000</v>
      </c>
      <c r="H343" s="41">
        <f t="shared" si="28"/>
        <v>370000</v>
      </c>
    </row>
    <row r="344" spans="1:10" outlineLevel="2">
      <c r="A344" s="6">
        <v>2201</v>
      </c>
      <c r="B344" s="4" t="s">
        <v>273</v>
      </c>
      <c r="C344" s="5">
        <f>SUM(C345:C346)</f>
        <v>2939</v>
      </c>
      <c r="D344" s="5">
        <f>SUM(D345:D346)</f>
        <v>2939</v>
      </c>
      <c r="E344" s="5">
        <f>SUM(E345:E346)</f>
        <v>2939</v>
      </c>
      <c r="H344" s="41">
        <f t="shared" si="28"/>
        <v>2939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2939</v>
      </c>
      <c r="D346" s="30">
        <f t="shared" si="32"/>
        <v>2939</v>
      </c>
      <c r="E346" s="30">
        <f t="shared" si="32"/>
        <v>2939</v>
      </c>
      <c r="H346" s="41">
        <f t="shared" si="28"/>
        <v>2939</v>
      </c>
    </row>
    <row r="347" spans="1:10" outlineLevel="2">
      <c r="A347" s="6">
        <v>2201</v>
      </c>
      <c r="B347" s="4" t="s">
        <v>276</v>
      </c>
      <c r="C347" s="5">
        <v>48598</v>
      </c>
      <c r="D347" s="5">
        <f t="shared" si="32"/>
        <v>48598</v>
      </c>
      <c r="E347" s="5">
        <f t="shared" si="32"/>
        <v>48598</v>
      </c>
      <c r="H347" s="41">
        <f t="shared" si="28"/>
        <v>48598</v>
      </c>
    </row>
    <row r="348" spans="1:10" outlineLevel="2">
      <c r="A348" s="6">
        <v>2201</v>
      </c>
      <c r="B348" s="4" t="s">
        <v>277</v>
      </c>
      <c r="C348" s="5">
        <f>SUM(C349:C352)</f>
        <v>89000</v>
      </c>
      <c r="D348" s="5">
        <f>SUM(D349:D352)</f>
        <v>89000</v>
      </c>
      <c r="E348" s="5">
        <f>SUM(E349:E352)</f>
        <v>89000</v>
      </c>
      <c r="H348" s="41">
        <f t="shared" si="28"/>
        <v>89000</v>
      </c>
    </row>
    <row r="349" spans="1:10" outlineLevel="3">
      <c r="A349" s="29"/>
      <c r="B349" s="28" t="s">
        <v>278</v>
      </c>
      <c r="C349" s="30">
        <v>85000</v>
      </c>
      <c r="D349" s="30">
        <f>C349</f>
        <v>85000</v>
      </c>
      <c r="E349" s="30">
        <f>D349</f>
        <v>85000</v>
      </c>
      <c r="H349" s="41">
        <f t="shared" si="28"/>
        <v>85000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21600</v>
      </c>
      <c r="D357" s="5">
        <f>SUM(D358:D361)</f>
        <v>21600</v>
      </c>
      <c r="E357" s="5">
        <f>SUM(E358:E361)</f>
        <v>21600</v>
      </c>
      <c r="H357" s="41">
        <f t="shared" si="28"/>
        <v>21600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>
        <v>100</v>
      </c>
      <c r="D359" s="30">
        <f t="shared" ref="D359:E361" si="35">C359</f>
        <v>100</v>
      </c>
      <c r="E359" s="30">
        <f t="shared" si="35"/>
        <v>100</v>
      </c>
      <c r="H359" s="41">
        <f t="shared" si="28"/>
        <v>100</v>
      </c>
    </row>
    <row r="360" spans="1:8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141200</v>
      </c>
      <c r="D362" s="5">
        <f>SUM(D363:D366)</f>
        <v>141200</v>
      </c>
      <c r="E362" s="5">
        <f>SUM(E363:E366)</f>
        <v>141200</v>
      </c>
      <c r="H362" s="41">
        <f t="shared" si="28"/>
        <v>141200</v>
      </c>
    </row>
    <row r="363" spans="1:8" outlineLevel="3">
      <c r="A363" s="29"/>
      <c r="B363" s="28" t="s">
        <v>291</v>
      </c>
      <c r="C363" s="30">
        <v>11500</v>
      </c>
      <c r="D363" s="30">
        <f>C363</f>
        <v>11500</v>
      </c>
      <c r="E363" s="30">
        <f>D363</f>
        <v>11500</v>
      </c>
      <c r="H363" s="41">
        <f t="shared" si="28"/>
        <v>11500</v>
      </c>
    </row>
    <row r="364" spans="1:8" outlineLevel="3">
      <c r="A364" s="29"/>
      <c r="B364" s="28" t="s">
        <v>292</v>
      </c>
      <c r="C364" s="30">
        <v>125700</v>
      </c>
      <c r="D364" s="30">
        <f t="shared" ref="D364:E366" si="36">C364</f>
        <v>125700</v>
      </c>
      <c r="E364" s="30">
        <f t="shared" si="36"/>
        <v>125700</v>
      </c>
      <c r="H364" s="41">
        <f t="shared" si="28"/>
        <v>125700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11500</v>
      </c>
      <c r="D371" s="5">
        <f t="shared" si="37"/>
        <v>11500</v>
      </c>
      <c r="E371" s="5">
        <f t="shared" si="37"/>
        <v>11500</v>
      </c>
      <c r="H371" s="41">
        <f t="shared" si="28"/>
        <v>11500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6000</v>
      </c>
      <c r="D377" s="5">
        <f t="shared" si="38"/>
        <v>6000</v>
      </c>
      <c r="E377" s="5">
        <f t="shared" si="38"/>
        <v>6000</v>
      </c>
      <c r="H377" s="41">
        <f t="shared" si="28"/>
        <v>6000</v>
      </c>
    </row>
    <row r="378" spans="1:8" outlineLevel="2">
      <c r="A378" s="6">
        <v>2201</v>
      </c>
      <c r="B378" s="4" t="s">
        <v>303</v>
      </c>
      <c r="C378" s="5">
        <f>SUM(C379:C381)</f>
        <v>10500</v>
      </c>
      <c r="D378" s="5">
        <f>SUM(D379:D381)</f>
        <v>10500</v>
      </c>
      <c r="E378" s="5">
        <f>SUM(E379:E381)</f>
        <v>10500</v>
      </c>
      <c r="H378" s="41">
        <f t="shared" si="28"/>
        <v>10500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2800</v>
      </c>
      <c r="D382" s="5">
        <f>SUM(D383:D387)</f>
        <v>2800</v>
      </c>
      <c r="E382" s="5">
        <f>SUM(E383:E387)</f>
        <v>2800</v>
      </c>
      <c r="H382" s="41">
        <f t="shared" si="28"/>
        <v>2800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2500</v>
      </c>
      <c r="D389" s="30">
        <f t="shared" ref="D389:E391" si="42">C389</f>
        <v>2500</v>
      </c>
      <c r="E389" s="30">
        <f t="shared" si="42"/>
        <v>2500</v>
      </c>
      <c r="H389" s="41">
        <f t="shared" si="41"/>
        <v>2500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1"/>
        <v>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  <c r="H394" s="41">
        <f t="shared" si="41"/>
        <v>50000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2000</v>
      </c>
      <c r="D398" s="5">
        <f t="shared" si="43"/>
        <v>2000</v>
      </c>
      <c r="E398" s="5">
        <f t="shared" si="43"/>
        <v>2000</v>
      </c>
      <c r="H398" s="41">
        <f t="shared" si="41"/>
        <v>2000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1769</v>
      </c>
      <c r="D404" s="5">
        <f>SUM(D405:D406)</f>
        <v>1769</v>
      </c>
      <c r="E404" s="5">
        <f>SUM(E405:E406)</f>
        <v>1769</v>
      </c>
      <c r="H404" s="41">
        <f t="shared" si="41"/>
        <v>1769</v>
      </c>
    </row>
    <row r="405" spans="1:8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outlineLevel="3">
      <c r="A406" s="29"/>
      <c r="B406" s="28" t="s">
        <v>324</v>
      </c>
      <c r="C406" s="30">
        <v>1619</v>
      </c>
      <c r="D406" s="30">
        <f t="shared" si="45"/>
        <v>1619</v>
      </c>
      <c r="E406" s="30">
        <f t="shared" si="45"/>
        <v>1619</v>
      </c>
      <c r="H406" s="41">
        <f t="shared" si="41"/>
        <v>1619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</v>
      </c>
      <c r="D408" s="5">
        <f t="shared" si="45"/>
        <v>100</v>
      </c>
      <c r="E408" s="5">
        <f t="shared" si="45"/>
        <v>100</v>
      </c>
      <c r="H408" s="41">
        <f t="shared" si="41"/>
        <v>100</v>
      </c>
    </row>
    <row r="409" spans="1:8" outlineLevel="2" collapsed="1">
      <c r="A409" s="6">
        <v>2201</v>
      </c>
      <c r="B409" s="4" t="s">
        <v>327</v>
      </c>
      <c r="C409" s="5">
        <f>SUM(C410:C411)</f>
        <v>8100</v>
      </c>
      <c r="D409" s="5">
        <f>SUM(D410:D411)</f>
        <v>8100</v>
      </c>
      <c r="E409" s="5">
        <f>SUM(E410:E411)</f>
        <v>8100</v>
      </c>
      <c r="H409" s="41">
        <f t="shared" si="41"/>
        <v>8100</v>
      </c>
    </row>
    <row r="410" spans="1:8" outlineLevel="3" collapsed="1">
      <c r="A410" s="29"/>
      <c r="B410" s="28" t="s">
        <v>49</v>
      </c>
      <c r="C410" s="30">
        <v>8100</v>
      </c>
      <c r="D410" s="30">
        <f>C410</f>
        <v>8100</v>
      </c>
      <c r="E410" s="30">
        <f>D410</f>
        <v>8100</v>
      </c>
      <c r="H410" s="41">
        <f t="shared" si="41"/>
        <v>8100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2750</v>
      </c>
      <c r="D421" s="5">
        <f t="shared" si="47"/>
        <v>2750</v>
      </c>
      <c r="E421" s="5">
        <f t="shared" si="47"/>
        <v>2750</v>
      </c>
      <c r="H421" s="41">
        <f t="shared" si="41"/>
        <v>2750</v>
      </c>
    </row>
    <row r="422" spans="1:8" outlineLevel="2" collapsed="1">
      <c r="A422" s="6">
        <v>2201</v>
      </c>
      <c r="B422" s="4" t="s">
        <v>119</v>
      </c>
      <c r="C422" s="5">
        <f>SUM(C423:C428)</f>
        <v>4180</v>
      </c>
      <c r="D422" s="5">
        <f>SUM(D423:D428)</f>
        <v>4180</v>
      </c>
      <c r="E422" s="5">
        <f>SUM(E423:E428)</f>
        <v>4180</v>
      </c>
      <c r="H422" s="41">
        <f t="shared" si="41"/>
        <v>4180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485437</v>
      </c>
      <c r="D429" s="5">
        <f>SUM(D430:D442)</f>
        <v>485437</v>
      </c>
      <c r="E429" s="5">
        <f>SUM(E430:E442)</f>
        <v>485437</v>
      </c>
      <c r="H429" s="41">
        <f t="shared" si="41"/>
        <v>485437</v>
      </c>
    </row>
    <row r="430" spans="1:8" outlineLevel="3">
      <c r="A430" s="29"/>
      <c r="B430" s="28" t="s">
        <v>343</v>
      </c>
      <c r="C430" s="30">
        <v>55000</v>
      </c>
      <c r="D430" s="30">
        <f>C430</f>
        <v>55000</v>
      </c>
      <c r="E430" s="30">
        <f>D430</f>
        <v>55000</v>
      </c>
      <c r="H430" s="41">
        <f t="shared" si="41"/>
        <v>55000</v>
      </c>
    </row>
    <row r="431" spans="1:8" outlineLevel="3">
      <c r="A431" s="29"/>
      <c r="B431" s="28" t="s">
        <v>344</v>
      </c>
      <c r="C431" s="30">
        <v>200000</v>
      </c>
      <c r="D431" s="30">
        <f t="shared" ref="D431:E442" si="49">C431</f>
        <v>200000</v>
      </c>
      <c r="E431" s="30">
        <f t="shared" si="49"/>
        <v>200000</v>
      </c>
      <c r="H431" s="41">
        <f t="shared" si="41"/>
        <v>200000</v>
      </c>
    </row>
    <row r="432" spans="1:8" outlineLevel="3">
      <c r="A432" s="29"/>
      <c r="B432" s="28" t="s">
        <v>345</v>
      </c>
      <c r="C432" s="30">
        <v>15000</v>
      </c>
      <c r="D432" s="30">
        <f t="shared" si="49"/>
        <v>15000</v>
      </c>
      <c r="E432" s="30">
        <f t="shared" si="49"/>
        <v>15000</v>
      </c>
      <c r="H432" s="41">
        <f t="shared" si="41"/>
        <v>15000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8000</v>
      </c>
      <c r="D434" s="30">
        <f t="shared" si="49"/>
        <v>8000</v>
      </c>
      <c r="E434" s="30">
        <f t="shared" si="49"/>
        <v>8000</v>
      </c>
      <c r="H434" s="41">
        <f t="shared" si="41"/>
        <v>8000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8000</v>
      </c>
      <c r="D436" s="30">
        <f t="shared" si="49"/>
        <v>8000</v>
      </c>
      <c r="E436" s="30">
        <f t="shared" si="49"/>
        <v>8000</v>
      </c>
      <c r="H436" s="41">
        <f t="shared" si="41"/>
        <v>8000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29000</v>
      </c>
      <c r="D439" s="30">
        <f t="shared" si="49"/>
        <v>29000</v>
      </c>
      <c r="E439" s="30">
        <f t="shared" si="49"/>
        <v>29000</v>
      </c>
      <c r="H439" s="41">
        <f t="shared" si="41"/>
        <v>29000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45437</v>
      </c>
      <c r="D441" s="30">
        <f t="shared" si="49"/>
        <v>45437</v>
      </c>
      <c r="E441" s="30">
        <f t="shared" si="49"/>
        <v>45437</v>
      </c>
      <c r="H441" s="41">
        <f t="shared" si="41"/>
        <v>45437</v>
      </c>
    </row>
    <row r="442" spans="1:8" outlineLevel="3">
      <c r="A442" s="29"/>
      <c r="B442" s="28" t="s">
        <v>355</v>
      </c>
      <c r="C442" s="30">
        <v>125000</v>
      </c>
      <c r="D442" s="30">
        <f t="shared" si="49"/>
        <v>125000</v>
      </c>
      <c r="E442" s="30">
        <f t="shared" si="49"/>
        <v>125000</v>
      </c>
      <c r="H442" s="41">
        <f t="shared" si="41"/>
        <v>125000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27" t="s">
        <v>357</v>
      </c>
      <c r="B444" s="128"/>
      <c r="C444" s="32">
        <f>C445+C454+C455+C459+C462+C463+C468+C474+C477+C480+C481+C450</f>
        <v>71100</v>
      </c>
      <c r="D444" s="32">
        <f>D445+D454+D455+D459+D462+D463+D468+D474+D477+D480+D481+D450</f>
        <v>71100</v>
      </c>
      <c r="E444" s="32">
        <f>E445+E454+E455+E459+E462+E463+E468+E474+E477+E480+E481+E450</f>
        <v>71100</v>
      </c>
      <c r="H444" s="41">
        <f t="shared" si="41"/>
        <v>71100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25000</v>
      </c>
      <c r="D445" s="5">
        <f>SUM(D446:D449)</f>
        <v>25000</v>
      </c>
      <c r="E445" s="5">
        <f>SUM(E446:E449)</f>
        <v>25000</v>
      </c>
      <c r="H445" s="41">
        <f t="shared" si="41"/>
        <v>25000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12000</v>
      </c>
      <c r="D449" s="30">
        <f t="shared" si="50"/>
        <v>12000</v>
      </c>
      <c r="E449" s="30">
        <f t="shared" si="50"/>
        <v>12000</v>
      </c>
      <c r="H449" s="41">
        <f t="shared" si="41"/>
        <v>12000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1"/>
        <v>2500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 t="shared" si="51"/>
        <v>7000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>
        <v>6500</v>
      </c>
      <c r="D461" s="30">
        <f t="shared" si="54"/>
        <v>6500</v>
      </c>
      <c r="E461" s="30">
        <f t="shared" si="54"/>
        <v>6500</v>
      </c>
      <c r="H461" s="41">
        <f t="shared" si="51"/>
        <v>6500</v>
      </c>
    </row>
    <row r="462" spans="1:8" outlineLevel="2">
      <c r="A462" s="6">
        <v>2202</v>
      </c>
      <c r="B462" s="4" t="s">
        <v>371</v>
      </c>
      <c r="C462" s="5">
        <v>3500</v>
      </c>
      <c r="D462" s="5">
        <f t="shared" si="54"/>
        <v>3500</v>
      </c>
      <c r="E462" s="5">
        <f t="shared" si="54"/>
        <v>3500</v>
      </c>
      <c r="H462" s="41">
        <f t="shared" si="51"/>
        <v>3500</v>
      </c>
    </row>
    <row r="463" spans="1:8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customHeight="1" outlineLevel="3">
      <c r="A464" s="28"/>
      <c r="B464" s="28" t="s">
        <v>373</v>
      </c>
      <c r="C464" s="30">
        <v>100</v>
      </c>
      <c r="D464" s="30">
        <f>C464</f>
        <v>100</v>
      </c>
      <c r="E464" s="30">
        <f>D464</f>
        <v>100</v>
      </c>
      <c r="H464" s="41">
        <f t="shared" si="51"/>
        <v>100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7000</v>
      </c>
      <c r="D480" s="5">
        <f t="shared" si="57"/>
        <v>7000</v>
      </c>
      <c r="E480" s="5">
        <f t="shared" si="57"/>
        <v>7000</v>
      </c>
      <c r="H480" s="41">
        <f t="shared" si="51"/>
        <v>7000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27" t="s">
        <v>388</v>
      </c>
      <c r="B482" s="12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33" t="s">
        <v>389</v>
      </c>
      <c r="B483" s="134"/>
      <c r="C483" s="35">
        <f>C484+C504+C509+C522+C528+C538</f>
        <v>120634</v>
      </c>
      <c r="D483" s="35">
        <f>D484+D504+D509+D522+D528+D538</f>
        <v>120634</v>
      </c>
      <c r="E483" s="35">
        <f>E484+E504+E509+E522+E528+E538</f>
        <v>120634</v>
      </c>
      <c r="G483" s="39" t="s">
        <v>592</v>
      </c>
      <c r="H483" s="41">
        <f t="shared" si="51"/>
        <v>120634</v>
      </c>
      <c r="I483" s="42"/>
      <c r="J483" s="40" t="b">
        <f>AND(H483=I483)</f>
        <v>0</v>
      </c>
    </row>
    <row r="484" spans="1:10" outlineLevel="1">
      <c r="A484" s="127" t="s">
        <v>390</v>
      </c>
      <c r="B484" s="128"/>
      <c r="C484" s="32">
        <f>C485+C486+C490+C491+C494+C497+C500+C501+C502+C503</f>
        <v>48799</v>
      </c>
      <c r="D484" s="32">
        <f>D485+D486+D490+D491+D494+D497+D500+D501+D502+D503</f>
        <v>48799</v>
      </c>
      <c r="E484" s="32">
        <f>E485+E486+E490+E491+E494+E497+E500+E501+E502+E503</f>
        <v>48799</v>
      </c>
      <c r="H484" s="41">
        <f t="shared" si="51"/>
        <v>48799</v>
      </c>
    </row>
    <row r="485" spans="1:10" outlineLevel="2">
      <c r="A485" s="6">
        <v>3302</v>
      </c>
      <c r="B485" s="4" t="s">
        <v>391</v>
      </c>
      <c r="C485" s="5">
        <v>16200</v>
      </c>
      <c r="D485" s="5">
        <f>C485</f>
        <v>16200</v>
      </c>
      <c r="E485" s="5">
        <f>D485</f>
        <v>16200</v>
      </c>
      <c r="H485" s="41">
        <f t="shared" si="51"/>
        <v>16200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1515</v>
      </c>
      <c r="D490" s="5">
        <f>C490</f>
        <v>1515</v>
      </c>
      <c r="E490" s="5">
        <f>D490</f>
        <v>1515</v>
      </c>
      <c r="H490" s="41">
        <f t="shared" si="51"/>
        <v>1515</v>
      </c>
    </row>
    <row r="491" spans="1:10" outlineLevel="2">
      <c r="A491" s="6">
        <v>3302</v>
      </c>
      <c r="B491" s="4" t="s">
        <v>397</v>
      </c>
      <c r="C491" s="5">
        <f>SUM(C492:C493)</f>
        <v>84</v>
      </c>
      <c r="D491" s="5">
        <f>SUM(D492:D493)</f>
        <v>84</v>
      </c>
      <c r="E491" s="5">
        <f>SUM(E492:E493)</f>
        <v>84</v>
      </c>
      <c r="H491" s="41">
        <f t="shared" si="51"/>
        <v>84</v>
      </c>
    </row>
    <row r="492" spans="1:10" ht="15" customHeight="1" outlineLevel="3">
      <c r="A492" s="28"/>
      <c r="B492" s="28" t="s">
        <v>398</v>
      </c>
      <c r="C492" s="30">
        <v>84</v>
      </c>
      <c r="D492" s="30">
        <f>C492</f>
        <v>84</v>
      </c>
      <c r="E492" s="30">
        <f>D492</f>
        <v>84</v>
      </c>
      <c r="H492" s="41">
        <f t="shared" si="51"/>
        <v>84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3500</v>
      </c>
      <c r="D494" s="5">
        <f>SUM(D495:D496)</f>
        <v>3500</v>
      </c>
      <c r="E494" s="5">
        <f>SUM(E495:E496)</f>
        <v>3500</v>
      </c>
      <c r="H494" s="41">
        <f t="shared" si="51"/>
        <v>3500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2500</v>
      </c>
      <c r="D497" s="5">
        <f>SUM(D498:D499)</f>
        <v>2500</v>
      </c>
      <c r="E497" s="5">
        <f>SUM(E498:E499)</f>
        <v>2500</v>
      </c>
      <c r="H497" s="41">
        <f t="shared" si="51"/>
        <v>2500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>
        <v>21000</v>
      </c>
      <c r="D500" s="5">
        <f t="shared" si="59"/>
        <v>21000</v>
      </c>
      <c r="E500" s="5">
        <f t="shared" si="59"/>
        <v>21000</v>
      </c>
      <c r="H500" s="41">
        <f t="shared" si="51"/>
        <v>21000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27" t="s">
        <v>410</v>
      </c>
      <c r="B504" s="128"/>
      <c r="C504" s="32">
        <f>SUM(C505:C508)</f>
        <v>11785</v>
      </c>
      <c r="D504" s="32">
        <f>SUM(D505:D508)</f>
        <v>11785</v>
      </c>
      <c r="E504" s="32">
        <f>SUM(E505:E508)</f>
        <v>11785</v>
      </c>
      <c r="H504" s="41">
        <f t="shared" si="51"/>
        <v>11785</v>
      </c>
    </row>
    <row r="505" spans="1:12" outlineLevel="2" collapsed="1">
      <c r="A505" s="6">
        <v>3303</v>
      </c>
      <c r="B505" s="4" t="s">
        <v>411</v>
      </c>
      <c r="C505" s="5">
        <v>11785</v>
      </c>
      <c r="D505" s="5">
        <f>C505</f>
        <v>11785</v>
      </c>
      <c r="E505" s="5">
        <f>D505</f>
        <v>11785</v>
      </c>
      <c r="H505" s="41">
        <f t="shared" si="51"/>
        <v>11785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27" t="s">
        <v>414</v>
      </c>
      <c r="B509" s="128"/>
      <c r="C509" s="32">
        <f>C510+C511+C512+C513+C517+C518+C519+C520+C521</f>
        <v>55400</v>
      </c>
      <c r="D509" s="32">
        <f>D510+D511+D512+D513+D517+D518+D519+D520+D521</f>
        <v>55400</v>
      </c>
      <c r="E509" s="32">
        <f>E510+E511+E512+E513+E517+E518+E519+E520+E521</f>
        <v>55400</v>
      </c>
      <c r="F509" s="51"/>
      <c r="H509" s="41">
        <f t="shared" si="51"/>
        <v>55400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</v>
      </c>
      <c r="D513" s="5">
        <f>SUM(D514:D516)</f>
        <v>100</v>
      </c>
      <c r="E513" s="5">
        <f>SUM(E514:E516)</f>
        <v>100</v>
      </c>
      <c r="H513" s="41">
        <f t="shared" si="51"/>
        <v>100</v>
      </c>
    </row>
    <row r="514" spans="1:8" ht="15" customHeight="1" outlineLevel="3">
      <c r="A514" s="29"/>
      <c r="B514" s="28" t="s">
        <v>419</v>
      </c>
      <c r="C514" s="30">
        <v>100</v>
      </c>
      <c r="D514" s="30">
        <f t="shared" ref="D514:E521" si="62">C514</f>
        <v>100</v>
      </c>
      <c r="E514" s="30">
        <f t="shared" si="62"/>
        <v>100</v>
      </c>
      <c r="H514" s="41">
        <f t="shared" ref="H514:H577" si="63">C514</f>
        <v>100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outlineLevel="2">
      <c r="A520" s="6">
        <v>3305</v>
      </c>
      <c r="B520" s="4" t="s">
        <v>425</v>
      </c>
      <c r="C520" s="5">
        <v>55000</v>
      </c>
      <c r="D520" s="5">
        <f t="shared" si="62"/>
        <v>55000</v>
      </c>
      <c r="E520" s="5">
        <f t="shared" si="62"/>
        <v>55000</v>
      </c>
      <c r="H520" s="41">
        <f t="shared" si="63"/>
        <v>55000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27" t="s">
        <v>426</v>
      </c>
      <c r="B522" s="12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27" t="s">
        <v>432</v>
      </c>
      <c r="B528" s="12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27" t="s">
        <v>441</v>
      </c>
      <c r="B538" s="128"/>
      <c r="C538" s="32">
        <f>SUM(C539:C544)</f>
        <v>4650</v>
      </c>
      <c r="D538" s="32">
        <f>SUM(D539:D544)</f>
        <v>4650</v>
      </c>
      <c r="E538" s="32">
        <f>SUM(E539:E544)</f>
        <v>4650</v>
      </c>
      <c r="H538" s="41">
        <f t="shared" si="63"/>
        <v>4650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4650</v>
      </c>
      <c r="D540" s="5">
        <f t="shared" ref="D540:E543" si="66">C540</f>
        <v>4650</v>
      </c>
      <c r="E540" s="5">
        <f t="shared" si="66"/>
        <v>4650</v>
      </c>
      <c r="H540" s="41">
        <f t="shared" si="63"/>
        <v>4650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31" t="s">
        <v>449</v>
      </c>
      <c r="B547" s="13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27" t="s">
        <v>450</v>
      </c>
      <c r="B548" s="12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27" t="s">
        <v>451</v>
      </c>
      <c r="B549" s="12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25" t="s">
        <v>455</v>
      </c>
      <c r="B550" s="12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23" t="s">
        <v>456</v>
      </c>
      <c r="B551" s="12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27" t="s">
        <v>457</v>
      </c>
      <c r="B552" s="12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27" t="s">
        <v>461</v>
      </c>
      <c r="B556" s="12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29" t="s">
        <v>62</v>
      </c>
      <c r="B559" s="130"/>
      <c r="C559" s="37">
        <f>C560+C716+C725</f>
        <v>360000</v>
      </c>
      <c r="D559" s="37">
        <f>D560+D716+D725</f>
        <v>360000</v>
      </c>
      <c r="E559" s="37">
        <f>E560+E716+E725</f>
        <v>360000</v>
      </c>
      <c r="G559" s="39" t="s">
        <v>62</v>
      </c>
      <c r="H559" s="41">
        <f t="shared" si="63"/>
        <v>360000</v>
      </c>
      <c r="I559" s="42"/>
      <c r="J559" s="40" t="b">
        <f>AND(H559=I559)</f>
        <v>0</v>
      </c>
    </row>
    <row r="560" spans="1:10">
      <c r="A560" s="125" t="s">
        <v>464</v>
      </c>
      <c r="B560" s="126"/>
      <c r="C560" s="36">
        <f>C561+C638+C642+C645</f>
        <v>360000</v>
      </c>
      <c r="D560" s="36">
        <f>D561+D638+D642+D645</f>
        <v>360000</v>
      </c>
      <c r="E560" s="36">
        <f>E561+E638+E642+E645</f>
        <v>360000</v>
      </c>
      <c r="G560" s="39" t="s">
        <v>61</v>
      </c>
      <c r="H560" s="41">
        <f t="shared" si="63"/>
        <v>360000</v>
      </c>
      <c r="I560" s="42"/>
      <c r="J560" s="40" t="b">
        <f>AND(H560=I560)</f>
        <v>0</v>
      </c>
    </row>
    <row r="561" spans="1:10">
      <c r="A561" s="123" t="s">
        <v>465</v>
      </c>
      <c r="B561" s="124"/>
      <c r="C561" s="38">
        <f>C562+C567+C568+C569+C576+C577+C581+C584+C585+C586+C587+C592+C595+C599+C603+C610+C616+C628</f>
        <v>360000</v>
      </c>
      <c r="D561" s="38">
        <f>D562+D567+D568+D569+D576+D577+D581+D584+D585+D586+D587+D592+D595+D599+D603+D610+D616+D628</f>
        <v>360000</v>
      </c>
      <c r="E561" s="38">
        <f>E562+E567+E568+E569+E576+E577+E581+E584+E585+E586+E587+E592+E595+E599+E603+E610+E616+E628</f>
        <v>360000</v>
      </c>
      <c r="G561" s="39" t="s">
        <v>595</v>
      </c>
      <c r="H561" s="41">
        <f t="shared" si="63"/>
        <v>360000</v>
      </c>
      <c r="I561" s="42"/>
      <c r="J561" s="40" t="b">
        <f>AND(H561=I561)</f>
        <v>0</v>
      </c>
    </row>
    <row r="562" spans="1:10" outlineLevel="1">
      <c r="A562" s="127" t="s">
        <v>466</v>
      </c>
      <c r="B562" s="128"/>
      <c r="C562" s="32">
        <f>SUM(C563:C566)</f>
        <v>40000</v>
      </c>
      <c r="D562" s="32">
        <f>SUM(D563:D566)</f>
        <v>40000</v>
      </c>
      <c r="E562" s="32">
        <f>SUM(E563:E566)</f>
        <v>40000</v>
      </c>
      <c r="H562" s="41">
        <f t="shared" si="63"/>
        <v>40000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outlineLevel="1">
      <c r="A567" s="127" t="s">
        <v>467</v>
      </c>
      <c r="B567" s="12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27" t="s">
        <v>472</v>
      </c>
      <c r="B568" s="12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27" t="s">
        <v>473</v>
      </c>
      <c r="B569" s="128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 t="shared" si="63"/>
        <v>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5000</v>
      </c>
      <c r="D575" s="5">
        <f t="shared" si="69"/>
        <v>5000</v>
      </c>
      <c r="E575" s="5">
        <f t="shared" si="69"/>
        <v>5000</v>
      </c>
      <c r="H575" s="41">
        <f t="shared" si="63"/>
        <v>5000</v>
      </c>
    </row>
    <row r="576" spans="1:10" outlineLevel="1">
      <c r="A576" s="127" t="s">
        <v>480</v>
      </c>
      <c r="B576" s="12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27" t="s">
        <v>481</v>
      </c>
      <c r="B577" s="128"/>
      <c r="C577" s="32">
        <f>SUM(C578:C580)</f>
        <v>3200</v>
      </c>
      <c r="D577" s="32">
        <f>SUM(D578:D580)</f>
        <v>3200</v>
      </c>
      <c r="E577" s="32">
        <f>SUM(E578:E580)</f>
        <v>3200</v>
      </c>
      <c r="H577" s="41">
        <f t="shared" si="63"/>
        <v>3200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3200</v>
      </c>
      <c r="D580" s="5">
        <f t="shared" si="70"/>
        <v>3200</v>
      </c>
      <c r="E580" s="5">
        <f t="shared" si="70"/>
        <v>3200</v>
      </c>
      <c r="H580" s="41">
        <f t="shared" si="71"/>
        <v>3200</v>
      </c>
    </row>
    <row r="581" spans="1:8" outlineLevel="1">
      <c r="A581" s="127" t="s">
        <v>485</v>
      </c>
      <c r="B581" s="12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27" t="s">
        <v>488</v>
      </c>
      <c r="B584" s="12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27" t="s">
        <v>489</v>
      </c>
      <c r="B585" s="128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outlineLevel="1" collapsed="1">
      <c r="A586" s="127" t="s">
        <v>490</v>
      </c>
      <c r="B586" s="128"/>
      <c r="C586" s="32">
        <v>35000</v>
      </c>
      <c r="D586" s="32">
        <f t="shared" si="72"/>
        <v>35000</v>
      </c>
      <c r="E586" s="32">
        <f t="shared" si="72"/>
        <v>35000</v>
      </c>
      <c r="H586" s="41">
        <f t="shared" si="71"/>
        <v>35000</v>
      </c>
    </row>
    <row r="587" spans="1:8" outlineLevel="1">
      <c r="A587" s="127" t="s">
        <v>491</v>
      </c>
      <c r="B587" s="128"/>
      <c r="C587" s="32">
        <f>SUM(C588:C591)</f>
        <v>57500</v>
      </c>
      <c r="D587" s="32">
        <f>SUM(D588:D591)</f>
        <v>57500</v>
      </c>
      <c r="E587" s="32">
        <f>SUM(E588:E591)</f>
        <v>57500</v>
      </c>
      <c r="H587" s="41">
        <f t="shared" si="71"/>
        <v>57500</v>
      </c>
    </row>
    <row r="588" spans="1:8" outlineLevel="2">
      <c r="A588" s="7">
        <v>6610</v>
      </c>
      <c r="B588" s="4" t="s">
        <v>492</v>
      </c>
      <c r="C588" s="5">
        <v>27500</v>
      </c>
      <c r="D588" s="5">
        <f>C588</f>
        <v>27500</v>
      </c>
      <c r="E588" s="5">
        <f>D588</f>
        <v>27500</v>
      </c>
      <c r="H588" s="41">
        <f t="shared" si="71"/>
        <v>27500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30000</v>
      </c>
      <c r="D591" s="5">
        <f t="shared" si="73"/>
        <v>30000</v>
      </c>
      <c r="E591" s="5">
        <f t="shared" si="73"/>
        <v>30000</v>
      </c>
      <c r="H591" s="41">
        <f t="shared" si="71"/>
        <v>30000</v>
      </c>
    </row>
    <row r="592" spans="1:8" outlineLevel="1">
      <c r="A592" s="127" t="s">
        <v>498</v>
      </c>
      <c r="B592" s="128"/>
      <c r="C592" s="32">
        <f>SUM(C593:C594)</f>
        <v>5930</v>
      </c>
      <c r="D592" s="32">
        <f>SUM(D593:D594)</f>
        <v>5930</v>
      </c>
      <c r="E592" s="32">
        <f>SUM(E593:E594)</f>
        <v>5930</v>
      </c>
      <c r="H592" s="41">
        <f t="shared" si="71"/>
        <v>5930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5930</v>
      </c>
      <c r="D594" s="5">
        <f>C594</f>
        <v>5930</v>
      </c>
      <c r="E594" s="5">
        <f>D594</f>
        <v>5930</v>
      </c>
      <c r="H594" s="41">
        <f t="shared" si="71"/>
        <v>5930</v>
      </c>
    </row>
    <row r="595" spans="1:8" outlineLevel="1">
      <c r="A595" s="127" t="s">
        <v>502</v>
      </c>
      <c r="B595" s="128"/>
      <c r="C595" s="32">
        <f>SUM(C596:C598)</f>
        <v>7400</v>
      </c>
      <c r="D595" s="32">
        <f>SUM(D596:D598)</f>
        <v>7400</v>
      </c>
      <c r="E595" s="32">
        <f>SUM(E596:E598)</f>
        <v>7400</v>
      </c>
      <c r="H595" s="41">
        <f t="shared" si="71"/>
        <v>7400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7400</v>
      </c>
      <c r="D598" s="5">
        <f t="shared" si="74"/>
        <v>7400</v>
      </c>
      <c r="E598" s="5">
        <f t="shared" si="74"/>
        <v>7400</v>
      </c>
      <c r="H598" s="41">
        <f t="shared" si="71"/>
        <v>7400</v>
      </c>
    </row>
    <row r="599" spans="1:8" outlineLevel="1">
      <c r="A599" s="127" t="s">
        <v>503</v>
      </c>
      <c r="B599" s="12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27" t="s">
        <v>506</v>
      </c>
      <c r="B603" s="128"/>
      <c r="C603" s="32">
        <f>SUM(C604:C609)</f>
        <v>149000</v>
      </c>
      <c r="D603" s="32">
        <f>SUM(D604:D609)</f>
        <v>149000</v>
      </c>
      <c r="E603" s="32">
        <f>SUM(E604:E609)</f>
        <v>149000</v>
      </c>
      <c r="H603" s="41">
        <f t="shared" si="71"/>
        <v>149000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148000</v>
      </c>
      <c r="D606" s="5">
        <f t="shared" si="76"/>
        <v>148000</v>
      </c>
      <c r="E606" s="5">
        <f t="shared" si="76"/>
        <v>148000</v>
      </c>
      <c r="H606" s="41">
        <f t="shared" si="71"/>
        <v>148000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</v>
      </c>
      <c r="D608" s="5">
        <f t="shared" si="76"/>
        <v>1000</v>
      </c>
      <c r="E608" s="5">
        <f t="shared" si="76"/>
        <v>1000</v>
      </c>
      <c r="H608" s="41">
        <f t="shared" si="71"/>
        <v>1000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27" t="s">
        <v>513</v>
      </c>
      <c r="B610" s="12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27" t="s">
        <v>519</v>
      </c>
      <c r="B616" s="12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/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27" t="s">
        <v>531</v>
      </c>
      <c r="B628" s="128"/>
      <c r="C628" s="32">
        <f>SUM(C629:C637)</f>
        <v>51970</v>
      </c>
      <c r="D628" s="32">
        <f>SUM(D629:D637)</f>
        <v>51970</v>
      </c>
      <c r="E628" s="32">
        <f>SUM(E629:E637)</f>
        <v>51970</v>
      </c>
      <c r="H628" s="41">
        <f t="shared" si="71"/>
        <v>51970</v>
      </c>
    </row>
    <row r="629" spans="1:10" outlineLevel="2">
      <c r="A629" s="7">
        <v>6617</v>
      </c>
      <c r="B629" s="4" t="s">
        <v>532</v>
      </c>
      <c r="C629" s="5">
        <v>45100</v>
      </c>
      <c r="D629" s="5">
        <f>C629</f>
        <v>45100</v>
      </c>
      <c r="E629" s="5">
        <f>D629</f>
        <v>45100</v>
      </c>
      <c r="H629" s="41">
        <f t="shared" si="71"/>
        <v>45100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2000</v>
      </c>
      <c r="D632" s="5">
        <f t="shared" si="79"/>
        <v>2000</v>
      </c>
      <c r="E632" s="5">
        <f t="shared" si="79"/>
        <v>2000</v>
      </c>
      <c r="H632" s="41">
        <f t="shared" si="71"/>
        <v>2000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4870</v>
      </c>
      <c r="D635" s="5">
        <f t="shared" si="79"/>
        <v>4870</v>
      </c>
      <c r="E635" s="5">
        <f t="shared" si="79"/>
        <v>4870</v>
      </c>
      <c r="H635" s="41">
        <f t="shared" si="71"/>
        <v>4870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23" t="s">
        <v>541</v>
      </c>
      <c r="B638" s="12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27" t="s">
        <v>542</v>
      </c>
      <c r="B639" s="12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27" t="s">
        <v>543</v>
      </c>
      <c r="B640" s="12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27" t="s">
        <v>544</v>
      </c>
      <c r="B641" s="12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23" t="s">
        <v>545</v>
      </c>
      <c r="B642" s="12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27" t="s">
        <v>546</v>
      </c>
      <c r="B643" s="12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27" t="s">
        <v>547</v>
      </c>
      <c r="B644" s="12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23" t="s">
        <v>548</v>
      </c>
      <c r="B645" s="12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27" t="s">
        <v>549</v>
      </c>
      <c r="B646" s="12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27" t="s">
        <v>550</v>
      </c>
      <c r="B651" s="12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27" t="s">
        <v>551</v>
      </c>
      <c r="B652" s="12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27" t="s">
        <v>552</v>
      </c>
      <c r="B653" s="12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27" t="s">
        <v>553</v>
      </c>
      <c r="B660" s="12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27" t="s">
        <v>554</v>
      </c>
      <c r="B661" s="12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27" t="s">
        <v>555</v>
      </c>
      <c r="B665" s="12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27" t="s">
        <v>556</v>
      </c>
      <c r="B668" s="12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27" t="s">
        <v>557</v>
      </c>
      <c r="B669" s="12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27" t="s">
        <v>558</v>
      </c>
      <c r="B670" s="12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27" t="s">
        <v>559</v>
      </c>
      <c r="B671" s="12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27" t="s">
        <v>560</v>
      </c>
      <c r="B676" s="12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27" t="s">
        <v>561</v>
      </c>
      <c r="B679" s="12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27" t="s">
        <v>562</v>
      </c>
      <c r="B683" s="12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27" t="s">
        <v>563</v>
      </c>
      <c r="B687" s="12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27" t="s">
        <v>564</v>
      </c>
      <c r="B694" s="12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27" t="s">
        <v>565</v>
      </c>
      <c r="B700" s="12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27" t="s">
        <v>566</v>
      </c>
      <c r="B712" s="12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27" t="s">
        <v>567</v>
      </c>
      <c r="B713" s="12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27" t="s">
        <v>568</v>
      </c>
      <c r="B714" s="12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27" t="s">
        <v>569</v>
      </c>
      <c r="B715" s="12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25" t="s">
        <v>570</v>
      </c>
      <c r="B716" s="12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23" t="s">
        <v>571</v>
      </c>
      <c r="B717" s="12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21" t="s">
        <v>802</v>
      </c>
      <c r="B718" s="12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21" t="s">
        <v>801</v>
      </c>
      <c r="B722" s="12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25" t="s">
        <v>577</v>
      </c>
      <c r="B725" s="12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23" t="s">
        <v>588</v>
      </c>
      <c r="B726" s="12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21" t="s">
        <v>800</v>
      </c>
      <c r="B727" s="12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778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788</v>
      </c>
      <c r="C729" s="5"/>
      <c r="D729" s="5">
        <f>C729</f>
        <v>0</v>
      </c>
      <c r="E729" s="5">
        <f>D729</f>
        <v>0</v>
      </c>
    </row>
    <row r="730" spans="1:10" outlineLevel="1">
      <c r="A730" s="121" t="s">
        <v>799</v>
      </c>
      <c r="B730" s="12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798</v>
      </c>
      <c r="C732" s="30"/>
      <c r="D732" s="30">
        <f>C732</f>
        <v>0</v>
      </c>
      <c r="E732" s="30">
        <f>D732</f>
        <v>0</v>
      </c>
    </row>
    <row r="733" spans="1:10" outlineLevel="1">
      <c r="A733" s="121" t="s">
        <v>797</v>
      </c>
      <c r="B733" s="12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796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795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778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788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21" t="s">
        <v>794</v>
      </c>
      <c r="B739" s="12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788</v>
      </c>
      <c r="C740" s="5"/>
      <c r="D740" s="5">
        <f>C740</f>
        <v>0</v>
      </c>
      <c r="E740" s="5">
        <f>D740</f>
        <v>0</v>
      </c>
    </row>
    <row r="741" spans="1:5" outlineLevel="1">
      <c r="A741" s="121" t="s">
        <v>793</v>
      </c>
      <c r="B741" s="12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778</v>
      </c>
      <c r="C742" s="5"/>
      <c r="D742" s="5">
        <f>C742</f>
        <v>0</v>
      </c>
      <c r="E742" s="5">
        <f>D742</f>
        <v>0</v>
      </c>
    </row>
    <row r="743" spans="1:5" outlineLevel="1">
      <c r="A743" s="121" t="s">
        <v>792</v>
      </c>
      <c r="B743" s="12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789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778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788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21" t="s">
        <v>787</v>
      </c>
      <c r="B750" s="12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outlineLevel="3">
      <c r="A752" s="99"/>
      <c r="B752" s="98" t="s">
        <v>786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outlineLevel="3">
      <c r="A753" s="99"/>
      <c r="B753" s="98" t="s">
        <v>772</v>
      </c>
      <c r="C753" s="97"/>
      <c r="D753" s="97">
        <f t="shared" si="98"/>
        <v>0</v>
      </c>
      <c r="E753" s="97">
        <f t="shared" si="98"/>
        <v>0</v>
      </c>
    </row>
    <row r="754" spans="1:5" outlineLevel="2">
      <c r="A754" s="6">
        <v>3</v>
      </c>
      <c r="B754" s="4" t="s">
        <v>778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21" t="s">
        <v>785</v>
      </c>
      <c r="B755" s="12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21" t="s">
        <v>781</v>
      </c>
      <c r="B760" s="12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778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21" t="s">
        <v>779</v>
      </c>
      <c r="B765" s="12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778</v>
      </c>
      <c r="C766" s="5"/>
      <c r="D766" s="5">
        <f>C766</f>
        <v>0</v>
      </c>
      <c r="E766" s="5">
        <f>D766</f>
        <v>0</v>
      </c>
    </row>
    <row r="767" spans="1:5" outlineLevel="1">
      <c r="A767" s="121" t="s">
        <v>777</v>
      </c>
      <c r="B767" s="12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776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775</v>
      </c>
      <c r="C770" s="30"/>
      <c r="D770" s="30">
        <f>C770</f>
        <v>0</v>
      </c>
      <c r="E770" s="30">
        <f>D770</f>
        <v>0</v>
      </c>
    </row>
    <row r="771" spans="1:5" outlineLevel="1">
      <c r="A771" s="121" t="s">
        <v>774</v>
      </c>
      <c r="B771" s="12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769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21" t="s">
        <v>768</v>
      </c>
      <c r="B777" s="12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767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37" t="s">
        <v>30</v>
      </c>
      <c r="B1" s="137"/>
      <c r="C1" s="137"/>
      <c r="D1" s="113" t="s">
        <v>804</v>
      </c>
      <c r="E1" s="113" t="s">
        <v>803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2" t="s">
        <v>578</v>
      </c>
      <c r="B3" s="14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38" t="s">
        <v>124</v>
      </c>
      <c r="B4" s="13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38" t="s">
        <v>125</v>
      </c>
      <c r="B11" s="13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38" t="s">
        <v>145</v>
      </c>
      <c r="B38" s="13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38" t="s">
        <v>158</v>
      </c>
      <c r="B61" s="13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2" t="s">
        <v>579</v>
      </c>
      <c r="B67" s="14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38" t="s">
        <v>163</v>
      </c>
      <c r="B68" s="13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3" t="s">
        <v>62</v>
      </c>
      <c r="B114" s="14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0" t="s">
        <v>580</v>
      </c>
      <c r="B115" s="14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38" t="s">
        <v>195</v>
      </c>
      <c r="B116" s="13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03"/>
      <c r="B118" s="102" t="s">
        <v>806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customHeight="1" outlineLevel="2">
      <c r="A119" s="103"/>
      <c r="B119" s="102" t="s">
        <v>811</v>
      </c>
      <c r="C119" s="101"/>
      <c r="D119" s="101">
        <f>C119</f>
        <v>0</v>
      </c>
      <c r="E119" s="101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03"/>
      <c r="B121" s="102" t="s">
        <v>806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customHeight="1" outlineLevel="2">
      <c r="A122" s="103"/>
      <c r="B122" s="102" t="s">
        <v>811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03"/>
      <c r="B124" s="102" t="s">
        <v>806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customHeight="1" outlineLevel="2">
      <c r="A125" s="103"/>
      <c r="B125" s="102" t="s">
        <v>811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03"/>
      <c r="B127" s="102" t="s">
        <v>806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customHeight="1" outlineLevel="2">
      <c r="A128" s="103"/>
      <c r="B128" s="102" t="s">
        <v>811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03"/>
      <c r="B130" s="102" t="s">
        <v>806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customHeight="1" outlineLevel="2">
      <c r="A131" s="103"/>
      <c r="B131" s="102" t="s">
        <v>811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03"/>
      <c r="B133" s="102" t="s">
        <v>806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customHeight="1" outlineLevel="2">
      <c r="A134" s="103"/>
      <c r="B134" s="102" t="s">
        <v>811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>
      <c r="A135" s="138" t="s">
        <v>202</v>
      </c>
      <c r="B135" s="13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03"/>
      <c r="B137" s="102" t="s">
        <v>806</v>
      </c>
      <c r="C137" s="101"/>
      <c r="D137" s="101">
        <f>C137</f>
        <v>0</v>
      </c>
      <c r="E137" s="101">
        <f>D137</f>
        <v>0</v>
      </c>
      <c r="H137" s="41">
        <f t="shared" si="11"/>
        <v>0</v>
      </c>
    </row>
    <row r="138" spans="1:10" ht="15" customHeight="1" outlineLevel="2">
      <c r="A138" s="103"/>
      <c r="B138" s="102" t="s">
        <v>813</v>
      </c>
      <c r="C138" s="101"/>
      <c r="D138" s="101">
        <f t="shared" ref="D138:E139" si="12">C138</f>
        <v>0</v>
      </c>
      <c r="E138" s="101">
        <f t="shared" si="12"/>
        <v>0</v>
      </c>
      <c r="H138" s="41">
        <f t="shared" si="11"/>
        <v>0</v>
      </c>
    </row>
    <row r="139" spans="1:10" ht="15" customHeight="1" outlineLevel="2">
      <c r="A139" s="103"/>
      <c r="B139" s="102" t="s">
        <v>812</v>
      </c>
      <c r="C139" s="101"/>
      <c r="D139" s="101">
        <f t="shared" si="12"/>
        <v>0</v>
      </c>
      <c r="E139" s="101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03"/>
      <c r="B141" s="102" t="s">
        <v>806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customHeight="1" outlineLevel="2">
      <c r="A142" s="103"/>
      <c r="B142" s="102" t="s">
        <v>811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03"/>
      <c r="B144" s="102" t="s">
        <v>806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customHeight="1" outlineLevel="2">
      <c r="A145" s="103"/>
      <c r="B145" s="102" t="s">
        <v>811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03"/>
      <c r="B147" s="102" t="s">
        <v>806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customHeight="1" outlineLevel="2">
      <c r="A148" s="103"/>
      <c r="B148" s="102" t="s">
        <v>811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03"/>
      <c r="B150" s="102" t="s">
        <v>806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customHeight="1" outlineLevel="2">
      <c r="A151" s="103"/>
      <c r="B151" s="102" t="s">
        <v>811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>
      <c r="A152" s="140" t="s">
        <v>581</v>
      </c>
      <c r="B152" s="14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38" t="s">
        <v>208</v>
      </c>
      <c r="B153" s="13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03"/>
      <c r="B155" s="102" t="s">
        <v>806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customHeight="1" outlineLevel="2">
      <c r="A156" s="103"/>
      <c r="B156" s="102" t="s">
        <v>811</v>
      </c>
      <c r="C156" s="101"/>
      <c r="D156" s="101">
        <f>C156</f>
        <v>0</v>
      </c>
      <c r="E156" s="101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03"/>
      <c r="B158" s="102" t="s">
        <v>806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customHeight="1" outlineLevel="2">
      <c r="A159" s="103"/>
      <c r="B159" s="102" t="s">
        <v>811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03"/>
      <c r="B161" s="102" t="s">
        <v>806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customHeight="1" outlineLevel="2">
      <c r="A162" s="103"/>
      <c r="B162" s="102" t="s">
        <v>811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03"/>
      <c r="B165" s="102" t="s">
        <v>806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customHeight="1" outlineLevel="2">
      <c r="A166" s="103"/>
      <c r="B166" s="102" t="s">
        <v>811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03"/>
      <c r="B168" s="102" t="s">
        <v>806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customHeight="1" outlineLevel="2">
      <c r="A169" s="103"/>
      <c r="B169" s="102" t="s">
        <v>811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03"/>
      <c r="B172" s="102" t="s">
        <v>806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customHeight="1" outlineLevel="2">
      <c r="A173" s="103"/>
      <c r="B173" s="102" t="s">
        <v>811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03"/>
      <c r="B175" s="102" t="s">
        <v>806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customHeight="1" outlineLevel="2">
      <c r="A176" s="103"/>
      <c r="B176" s="102" t="s">
        <v>811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35" t="s">
        <v>800</v>
      </c>
      <c r="B179" s="13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03">
        <v>3</v>
      </c>
      <c r="B180" s="102" t="s">
        <v>808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63"/>
      <c r="B181" s="62" t="s">
        <v>806</v>
      </c>
      <c r="C181" s="100"/>
      <c r="D181" s="100">
        <f>C181</f>
        <v>0</v>
      </c>
      <c r="E181" s="100">
        <f>D181</f>
        <v>0</v>
      </c>
    </row>
    <row r="182" spans="1:10" outlineLevel="2">
      <c r="A182" s="103">
        <v>4</v>
      </c>
      <c r="B182" s="102" t="s">
        <v>809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63"/>
      <c r="B183" s="62" t="s">
        <v>806</v>
      </c>
      <c r="C183" s="100"/>
      <c r="D183" s="100">
        <f>C183</f>
        <v>0</v>
      </c>
      <c r="E183" s="100">
        <f>D183</f>
        <v>0</v>
      </c>
    </row>
    <row r="184" spans="1:10" outlineLevel="1">
      <c r="A184" s="135" t="s">
        <v>799</v>
      </c>
      <c r="B184" s="13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03">
        <v>2</v>
      </c>
      <c r="B185" s="102" t="s">
        <v>807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63"/>
      <c r="B186" s="62" t="s">
        <v>806</v>
      </c>
      <c r="C186" s="100"/>
      <c r="D186" s="100">
        <f>C186</f>
        <v>0</v>
      </c>
      <c r="E186" s="100">
        <f>D186</f>
        <v>0</v>
      </c>
    </row>
    <row r="187" spans="1:10" outlineLevel="3">
      <c r="A187" s="63"/>
      <c r="B187" s="62" t="s">
        <v>798</v>
      </c>
      <c r="C187" s="100"/>
      <c r="D187" s="100">
        <f>C187</f>
        <v>0</v>
      </c>
      <c r="E187" s="100">
        <f>D187</f>
        <v>0</v>
      </c>
    </row>
    <row r="188" spans="1:10" outlineLevel="1">
      <c r="A188" s="135" t="s">
        <v>797</v>
      </c>
      <c r="B188" s="13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03">
        <v>1</v>
      </c>
      <c r="B189" s="102" t="s">
        <v>810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63"/>
      <c r="B190" s="62" t="s">
        <v>806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outlineLevel="3">
      <c r="A191" s="63"/>
      <c r="B191" s="62" t="s">
        <v>796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outlineLevel="3">
      <c r="A192" s="63"/>
      <c r="B192" s="62" t="s">
        <v>795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outlineLevel="2">
      <c r="A193" s="103">
        <v>3</v>
      </c>
      <c r="B193" s="102" t="s">
        <v>808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63"/>
      <c r="B194" s="62" t="s">
        <v>806</v>
      </c>
      <c r="C194" s="100">
        <v>0</v>
      </c>
      <c r="D194" s="100">
        <f>C194</f>
        <v>0</v>
      </c>
      <c r="E194" s="100">
        <f>D194</f>
        <v>0</v>
      </c>
    </row>
    <row r="195" spans="1:5" outlineLevel="2">
      <c r="A195" s="103">
        <v>4</v>
      </c>
      <c r="B195" s="102" t="s">
        <v>809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63"/>
      <c r="B196" s="62" t="s">
        <v>806</v>
      </c>
      <c r="C196" s="100">
        <v>0</v>
      </c>
      <c r="D196" s="100">
        <f>C196</f>
        <v>0</v>
      </c>
      <c r="E196" s="100">
        <f>D196</f>
        <v>0</v>
      </c>
    </row>
    <row r="197" spans="1:5" outlineLevel="1">
      <c r="A197" s="135" t="s">
        <v>794</v>
      </c>
      <c r="B197" s="13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03">
        <v>4</v>
      </c>
      <c r="B198" s="102" t="s">
        <v>809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63"/>
      <c r="B199" s="62" t="s">
        <v>806</v>
      </c>
      <c r="C199" s="100">
        <v>0</v>
      </c>
      <c r="D199" s="100">
        <f>C199</f>
        <v>0</v>
      </c>
      <c r="E199" s="100">
        <f>D199</f>
        <v>0</v>
      </c>
    </row>
    <row r="200" spans="1:5" outlineLevel="1">
      <c r="A200" s="135" t="s">
        <v>793</v>
      </c>
      <c r="B200" s="13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03">
        <v>3</v>
      </c>
      <c r="B201" s="102" t="s">
        <v>808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63"/>
      <c r="B202" s="62" t="s">
        <v>806</v>
      </c>
      <c r="C202" s="100">
        <v>0</v>
      </c>
      <c r="D202" s="100">
        <f>C202</f>
        <v>0</v>
      </c>
      <c r="E202" s="100">
        <f>D202</f>
        <v>0</v>
      </c>
    </row>
    <row r="203" spans="1:5" outlineLevel="1">
      <c r="A203" s="135" t="s">
        <v>792</v>
      </c>
      <c r="B203" s="13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03">
        <v>1</v>
      </c>
      <c r="B204" s="102" t="s">
        <v>810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63"/>
      <c r="B205" s="62" t="s">
        <v>806</v>
      </c>
      <c r="C205" s="100">
        <v>0</v>
      </c>
      <c r="D205" s="100">
        <f>C205</f>
        <v>0</v>
      </c>
      <c r="E205" s="100">
        <f>D205</f>
        <v>0</v>
      </c>
    </row>
    <row r="206" spans="1:5" outlineLevel="3">
      <c r="A206" s="63"/>
      <c r="B206" s="62" t="s">
        <v>790</v>
      </c>
      <c r="C206" s="100">
        <v>0</v>
      </c>
      <c r="D206" s="100">
        <f>C206</f>
        <v>0</v>
      </c>
      <c r="E206" s="100">
        <f>D206</f>
        <v>0</v>
      </c>
    </row>
    <row r="207" spans="1:5" outlineLevel="2">
      <c r="A207" s="103">
        <v>2</v>
      </c>
      <c r="B207" s="102" t="s">
        <v>807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63"/>
      <c r="B208" s="62" t="s">
        <v>806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outlineLevel="3">
      <c r="A209" s="63"/>
      <c r="B209" s="62" t="s">
        <v>789</v>
      </c>
      <c r="C209" s="100"/>
      <c r="D209" s="100">
        <f t="shared" si="15"/>
        <v>0</v>
      </c>
      <c r="E209" s="100">
        <f t="shared" si="15"/>
        <v>0</v>
      </c>
    </row>
    <row r="210" spans="1:5" outlineLevel="3">
      <c r="A210" s="63"/>
      <c r="B210" s="62" t="s">
        <v>806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outlineLevel="2">
      <c r="A211" s="103">
        <v>3</v>
      </c>
      <c r="B211" s="102" t="s">
        <v>808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63"/>
      <c r="B212" s="62" t="s">
        <v>806</v>
      </c>
      <c r="C212" s="100">
        <v>0</v>
      </c>
      <c r="D212" s="100">
        <f>C212</f>
        <v>0</v>
      </c>
      <c r="E212" s="100">
        <f>D212</f>
        <v>0</v>
      </c>
    </row>
    <row r="213" spans="1:5" outlineLevel="2">
      <c r="A213" s="103">
        <v>4</v>
      </c>
      <c r="B213" s="102" t="s">
        <v>809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63"/>
      <c r="B214" s="62" t="s">
        <v>806</v>
      </c>
      <c r="C214" s="100">
        <v>0</v>
      </c>
      <c r="D214" s="100">
        <f>C214</f>
        <v>0</v>
      </c>
      <c r="E214" s="100">
        <f>D214</f>
        <v>0</v>
      </c>
    </row>
    <row r="215" spans="1:5" outlineLevel="1">
      <c r="A215" s="135" t="s">
        <v>787</v>
      </c>
      <c r="B215" s="13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03">
        <v>2</v>
      </c>
      <c r="B216" s="102" t="s">
        <v>807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63"/>
      <c r="B217" s="62" t="s">
        <v>806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outlineLevel="3">
      <c r="A218" s="106"/>
      <c r="B218" s="105" t="s">
        <v>786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outlineLevel="3">
      <c r="A219" s="106"/>
      <c r="B219" s="105" t="s">
        <v>772</v>
      </c>
      <c r="C219" s="104"/>
      <c r="D219" s="104">
        <f t="shared" si="16"/>
        <v>0</v>
      </c>
      <c r="E219" s="104">
        <f t="shared" si="16"/>
        <v>0</v>
      </c>
    </row>
    <row r="220" spans="1:5" outlineLevel="2">
      <c r="A220" s="103">
        <v>3</v>
      </c>
      <c r="B220" s="102" t="s">
        <v>808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63"/>
      <c r="B221" s="62" t="s">
        <v>806</v>
      </c>
      <c r="C221" s="100">
        <v>0</v>
      </c>
      <c r="D221" s="100">
        <f>C221</f>
        <v>0</v>
      </c>
      <c r="E221" s="100">
        <f>D221</f>
        <v>0</v>
      </c>
    </row>
    <row r="222" spans="1:5" outlineLevel="1">
      <c r="A222" s="135" t="s">
        <v>785</v>
      </c>
      <c r="B222" s="13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03">
        <v>2</v>
      </c>
      <c r="B223" s="102" t="s">
        <v>807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63"/>
      <c r="B224" s="62" t="s">
        <v>806</v>
      </c>
      <c r="C224" s="100">
        <v>0</v>
      </c>
      <c r="D224" s="100">
        <f>C224</f>
        <v>0</v>
      </c>
      <c r="E224" s="100">
        <f>D224</f>
        <v>0</v>
      </c>
    </row>
    <row r="225" spans="1:5" outlineLevel="3">
      <c r="A225" s="63"/>
      <c r="B225" s="62" t="s">
        <v>784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outlineLevel="3">
      <c r="A226" s="63"/>
      <c r="B226" s="62" t="s">
        <v>783</v>
      </c>
      <c r="C226" s="100"/>
      <c r="D226" s="100">
        <f t="shared" si="17"/>
        <v>0</v>
      </c>
      <c r="E226" s="100">
        <f t="shared" si="17"/>
        <v>0</v>
      </c>
    </row>
    <row r="227" spans="1:5" outlineLevel="3">
      <c r="A227" s="63"/>
      <c r="B227" s="62" t="s">
        <v>782</v>
      </c>
      <c r="C227" s="100"/>
      <c r="D227" s="100">
        <f t="shared" si="17"/>
        <v>0</v>
      </c>
      <c r="E227" s="100">
        <f t="shared" si="17"/>
        <v>0</v>
      </c>
    </row>
    <row r="228" spans="1:5" outlineLevel="1">
      <c r="A228" s="135" t="s">
        <v>781</v>
      </c>
      <c r="B228" s="13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03">
        <v>2</v>
      </c>
      <c r="B229" s="102" t="s">
        <v>807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63"/>
      <c r="B230" s="62" t="s">
        <v>806</v>
      </c>
      <c r="C230" s="100">
        <v>0</v>
      </c>
      <c r="D230" s="100">
        <f>C230</f>
        <v>0</v>
      </c>
      <c r="E230" s="100">
        <f>D230</f>
        <v>0</v>
      </c>
    </row>
    <row r="231" spans="1:5" outlineLevel="3">
      <c r="A231" s="63"/>
      <c r="B231" s="62" t="s">
        <v>780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outlineLevel="3">
      <c r="A232" s="63"/>
      <c r="B232" s="62" t="s">
        <v>770</v>
      </c>
      <c r="C232" s="100"/>
      <c r="D232" s="100">
        <f t="shared" si="18"/>
        <v>0</v>
      </c>
      <c r="E232" s="100">
        <f t="shared" si="18"/>
        <v>0</v>
      </c>
    </row>
    <row r="233" spans="1:5" outlineLevel="2">
      <c r="A233" s="103">
        <v>3</v>
      </c>
      <c r="B233" s="102" t="s">
        <v>808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63"/>
      <c r="B234" s="62" t="s">
        <v>806</v>
      </c>
      <c r="C234" s="100">
        <v>0</v>
      </c>
      <c r="D234" s="100">
        <f>C234</f>
        <v>0</v>
      </c>
      <c r="E234" s="100">
        <f>D234</f>
        <v>0</v>
      </c>
    </row>
    <row r="235" spans="1:5" outlineLevel="1">
      <c r="A235" s="135" t="s">
        <v>779</v>
      </c>
      <c r="B235" s="13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03">
        <v>3</v>
      </c>
      <c r="B236" s="102" t="s">
        <v>808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63"/>
      <c r="B237" s="62" t="s">
        <v>806</v>
      </c>
      <c r="C237" s="100">
        <v>0</v>
      </c>
      <c r="D237" s="100">
        <f>C237</f>
        <v>0</v>
      </c>
      <c r="E237" s="100">
        <f>D237</f>
        <v>0</v>
      </c>
    </row>
    <row r="238" spans="1:5" outlineLevel="1">
      <c r="A238" s="135" t="s">
        <v>777</v>
      </c>
      <c r="B238" s="13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03">
        <v>2</v>
      </c>
      <c r="B239" s="102" t="s">
        <v>807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63"/>
      <c r="B240" s="62" t="s">
        <v>806</v>
      </c>
      <c r="C240" s="100">
        <v>0</v>
      </c>
      <c r="D240" s="100">
        <f>C240</f>
        <v>0</v>
      </c>
      <c r="E240" s="100">
        <f>D240</f>
        <v>0</v>
      </c>
    </row>
    <row r="241" spans="1:10" outlineLevel="3">
      <c r="A241" s="63"/>
      <c r="B241" s="62" t="s">
        <v>776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outlineLevel="3">
      <c r="A242" s="63"/>
      <c r="B242" s="62" t="s">
        <v>775</v>
      </c>
      <c r="C242" s="100"/>
      <c r="D242" s="100">
        <f t="shared" si="19"/>
        <v>0</v>
      </c>
      <c r="E242" s="100">
        <f t="shared" si="19"/>
        <v>0</v>
      </c>
    </row>
    <row r="243" spans="1:10" outlineLevel="1">
      <c r="A243" s="135" t="s">
        <v>774</v>
      </c>
      <c r="B243" s="13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03">
        <v>2</v>
      </c>
      <c r="B244" s="102" t="s">
        <v>807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63"/>
      <c r="B245" s="62" t="s">
        <v>806</v>
      </c>
      <c r="C245" s="100">
        <v>0</v>
      </c>
      <c r="D245" s="100">
        <f>C245</f>
        <v>0</v>
      </c>
      <c r="E245" s="100">
        <f>D245</f>
        <v>0</v>
      </c>
    </row>
    <row r="246" spans="1:10" outlineLevel="3">
      <c r="A246" s="63"/>
      <c r="B246" s="62" t="s">
        <v>772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outlineLevel="3">
      <c r="A247" s="63"/>
      <c r="B247" s="62" t="s">
        <v>771</v>
      </c>
      <c r="C247" s="100"/>
      <c r="D247" s="100">
        <f t="shared" si="20"/>
        <v>0</v>
      </c>
      <c r="E247" s="100">
        <f t="shared" si="20"/>
        <v>0</v>
      </c>
    </row>
    <row r="248" spans="1:10" outlineLevel="3">
      <c r="A248" s="63"/>
      <c r="B248" s="62" t="s">
        <v>770</v>
      </c>
      <c r="C248" s="100"/>
      <c r="D248" s="100">
        <f t="shared" si="20"/>
        <v>0</v>
      </c>
      <c r="E248" s="100">
        <f t="shared" si="20"/>
        <v>0</v>
      </c>
    </row>
    <row r="249" spans="1:10" outlineLevel="3">
      <c r="A249" s="63"/>
      <c r="B249" s="62" t="s">
        <v>769</v>
      </c>
      <c r="C249" s="100"/>
      <c r="D249" s="100">
        <f t="shared" si="20"/>
        <v>0</v>
      </c>
      <c r="E249" s="100">
        <f t="shared" si="20"/>
        <v>0</v>
      </c>
    </row>
    <row r="250" spans="1:10" outlineLevel="1">
      <c r="A250" s="135" t="s">
        <v>768</v>
      </c>
      <c r="B250" s="13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63"/>
      <c r="B251" s="62" t="s">
        <v>806</v>
      </c>
      <c r="C251" s="100">
        <v>0</v>
      </c>
      <c r="D251" s="100">
        <f>C251</f>
        <v>0</v>
      </c>
      <c r="E251" s="100">
        <f>D251</f>
        <v>0</v>
      </c>
    </row>
    <row r="252" spans="1:10" outlineLevel="3">
      <c r="A252" s="63"/>
      <c r="B252" s="62" t="s">
        <v>805</v>
      </c>
      <c r="C252" s="100">
        <v>0</v>
      </c>
      <c r="D252" s="100">
        <f>C252</f>
        <v>0</v>
      </c>
      <c r="E252" s="100">
        <f>D252</f>
        <v>0</v>
      </c>
    </row>
    <row r="256" spans="1:10" ht="18.75">
      <c r="A256" s="137" t="s">
        <v>67</v>
      </c>
      <c r="B256" s="137"/>
      <c r="C256" s="137"/>
      <c r="D256" s="113" t="s">
        <v>804</v>
      </c>
      <c r="E256" s="113" t="s">
        <v>803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29" t="s">
        <v>60</v>
      </c>
      <c r="B257" s="13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25" t="s">
        <v>266</v>
      </c>
      <c r="B258" s="12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23" t="s">
        <v>267</v>
      </c>
      <c r="B259" s="12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27" t="s">
        <v>268</v>
      </c>
      <c r="B260" s="12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27" t="s">
        <v>269</v>
      </c>
      <c r="B263" s="12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27" t="s">
        <v>601</v>
      </c>
      <c r="B314" s="12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23" t="s">
        <v>270</v>
      </c>
      <c r="B339" s="12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27" t="s">
        <v>271</v>
      </c>
      <c r="B340" s="12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27" t="s">
        <v>357</v>
      </c>
      <c r="B444" s="12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27" t="s">
        <v>388</v>
      </c>
      <c r="B482" s="12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33" t="s">
        <v>389</v>
      </c>
      <c r="B483" s="13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27" t="s">
        <v>390</v>
      </c>
      <c r="B484" s="12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27" t="s">
        <v>410</v>
      </c>
      <c r="B504" s="12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27" t="s">
        <v>414</v>
      </c>
      <c r="B509" s="12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27" t="s">
        <v>426</v>
      </c>
      <c r="B522" s="12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27" t="s">
        <v>432</v>
      </c>
      <c r="B528" s="12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27" t="s">
        <v>441</v>
      </c>
      <c r="B538" s="12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31" t="s">
        <v>449</v>
      </c>
      <c r="B547" s="13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27" t="s">
        <v>450</v>
      </c>
      <c r="B548" s="12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27" t="s">
        <v>451</v>
      </c>
      <c r="B549" s="12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25" t="s">
        <v>455</v>
      </c>
      <c r="B550" s="12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23" t="s">
        <v>456</v>
      </c>
      <c r="B551" s="12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27" t="s">
        <v>457</v>
      </c>
      <c r="B552" s="12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27" t="s">
        <v>461</v>
      </c>
      <c r="B556" s="12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29" t="s">
        <v>62</v>
      </c>
      <c r="B559" s="13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25" t="s">
        <v>464</v>
      </c>
      <c r="B560" s="12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23" t="s">
        <v>465</v>
      </c>
      <c r="B561" s="12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27" t="s">
        <v>466</v>
      </c>
      <c r="B562" s="12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27" t="s">
        <v>467</v>
      </c>
      <c r="B567" s="12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27" t="s">
        <v>472</v>
      </c>
      <c r="B568" s="12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27" t="s">
        <v>473</v>
      </c>
      <c r="B569" s="12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27" t="s">
        <v>480</v>
      </c>
      <c r="B576" s="12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27" t="s">
        <v>481</v>
      </c>
      <c r="B577" s="12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27" t="s">
        <v>485</v>
      </c>
      <c r="B581" s="12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27" t="s">
        <v>488</v>
      </c>
      <c r="B584" s="12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27" t="s">
        <v>489</v>
      </c>
      <c r="B585" s="12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27" t="s">
        <v>490</v>
      </c>
      <c r="B586" s="12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27" t="s">
        <v>491</v>
      </c>
      <c r="B587" s="12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27" t="s">
        <v>498</v>
      </c>
      <c r="B592" s="12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27" t="s">
        <v>502</v>
      </c>
      <c r="B595" s="12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27" t="s">
        <v>503</v>
      </c>
      <c r="B599" s="12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27" t="s">
        <v>506</v>
      </c>
      <c r="B603" s="12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27" t="s">
        <v>513</v>
      </c>
      <c r="B610" s="12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27" t="s">
        <v>519</v>
      </c>
      <c r="B616" s="12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27" t="s">
        <v>531</v>
      </c>
      <c r="B628" s="12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23" t="s">
        <v>541</v>
      </c>
      <c r="B638" s="12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27" t="s">
        <v>542</v>
      </c>
      <c r="B639" s="12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27" t="s">
        <v>543</v>
      </c>
      <c r="B640" s="12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27" t="s">
        <v>544</v>
      </c>
      <c r="B641" s="12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23" t="s">
        <v>545</v>
      </c>
      <c r="B642" s="12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27" t="s">
        <v>546</v>
      </c>
      <c r="B643" s="12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27" t="s">
        <v>547</v>
      </c>
      <c r="B644" s="12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23" t="s">
        <v>548</v>
      </c>
      <c r="B645" s="12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27" t="s">
        <v>549</v>
      </c>
      <c r="B646" s="12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27" t="s">
        <v>550</v>
      </c>
      <c r="B651" s="12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27" t="s">
        <v>551</v>
      </c>
      <c r="B652" s="12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27" t="s">
        <v>552</v>
      </c>
      <c r="B653" s="12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27" t="s">
        <v>553</v>
      </c>
      <c r="B660" s="12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27" t="s">
        <v>554</v>
      </c>
      <c r="B661" s="12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27" t="s">
        <v>555</v>
      </c>
      <c r="B665" s="12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27" t="s">
        <v>556</v>
      </c>
      <c r="B668" s="12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27" t="s">
        <v>557</v>
      </c>
      <c r="B669" s="12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27" t="s">
        <v>558</v>
      </c>
      <c r="B670" s="12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27" t="s">
        <v>559</v>
      </c>
      <c r="B671" s="12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27" t="s">
        <v>560</v>
      </c>
      <c r="B676" s="12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27" t="s">
        <v>561</v>
      </c>
      <c r="B679" s="12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27" t="s">
        <v>562</v>
      </c>
      <c r="B683" s="12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27" t="s">
        <v>563</v>
      </c>
      <c r="B687" s="12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27" t="s">
        <v>564</v>
      </c>
      <c r="B694" s="12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27" t="s">
        <v>565</v>
      </c>
      <c r="B700" s="12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27" t="s">
        <v>566</v>
      </c>
      <c r="B712" s="12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27" t="s">
        <v>567</v>
      </c>
      <c r="B713" s="12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27" t="s">
        <v>568</v>
      </c>
      <c r="B714" s="12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27" t="s">
        <v>569</v>
      </c>
      <c r="B715" s="12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25" t="s">
        <v>570</v>
      </c>
      <c r="B716" s="12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23" t="s">
        <v>571</v>
      </c>
      <c r="B717" s="12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21" t="s">
        <v>802</v>
      </c>
      <c r="B718" s="12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21" t="s">
        <v>801</v>
      </c>
      <c r="B722" s="12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25" t="s">
        <v>577</v>
      </c>
      <c r="B725" s="12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23" t="s">
        <v>588</v>
      </c>
      <c r="B726" s="12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21" t="s">
        <v>800</v>
      </c>
      <c r="B727" s="12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778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788</v>
      </c>
      <c r="C729" s="5"/>
      <c r="D729" s="5">
        <f>C729</f>
        <v>0</v>
      </c>
      <c r="E729" s="5">
        <f>D729</f>
        <v>0</v>
      </c>
    </row>
    <row r="730" spans="1:10" outlineLevel="1">
      <c r="A730" s="121" t="s">
        <v>799</v>
      </c>
      <c r="B730" s="12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798</v>
      </c>
      <c r="C732" s="30"/>
      <c r="D732" s="30">
        <f>C732</f>
        <v>0</v>
      </c>
      <c r="E732" s="30">
        <f>D732</f>
        <v>0</v>
      </c>
    </row>
    <row r="733" spans="1:10" outlineLevel="1">
      <c r="A733" s="121" t="s">
        <v>797</v>
      </c>
      <c r="B733" s="12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796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795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778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788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21" t="s">
        <v>794</v>
      </c>
      <c r="B739" s="12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788</v>
      </c>
      <c r="C740" s="5"/>
      <c r="D740" s="5">
        <f>C740</f>
        <v>0</v>
      </c>
      <c r="E740" s="5">
        <f>D740</f>
        <v>0</v>
      </c>
    </row>
    <row r="741" spans="1:5" outlineLevel="1">
      <c r="A741" s="121" t="s">
        <v>793</v>
      </c>
      <c r="B741" s="12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778</v>
      </c>
      <c r="C742" s="5"/>
      <c r="D742" s="5">
        <f>C742</f>
        <v>0</v>
      </c>
      <c r="E742" s="5">
        <f>D742</f>
        <v>0</v>
      </c>
    </row>
    <row r="743" spans="1:5" outlineLevel="1">
      <c r="A743" s="121" t="s">
        <v>792</v>
      </c>
      <c r="B743" s="12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789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778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788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21" t="s">
        <v>787</v>
      </c>
      <c r="B750" s="12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outlineLevel="3">
      <c r="A752" s="99"/>
      <c r="B752" s="98" t="s">
        <v>786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outlineLevel="3">
      <c r="A753" s="99"/>
      <c r="B753" s="98" t="s">
        <v>772</v>
      </c>
      <c r="C753" s="97"/>
      <c r="D753" s="97">
        <f t="shared" si="98"/>
        <v>0</v>
      </c>
      <c r="E753" s="97">
        <f t="shared" si="98"/>
        <v>0</v>
      </c>
    </row>
    <row r="754" spans="1:5" outlineLevel="2">
      <c r="A754" s="6">
        <v>3</v>
      </c>
      <c r="B754" s="4" t="s">
        <v>778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21" t="s">
        <v>785</v>
      </c>
      <c r="B755" s="12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784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21" t="s">
        <v>781</v>
      </c>
      <c r="B760" s="12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778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21" t="s">
        <v>779</v>
      </c>
      <c r="B765" s="12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778</v>
      </c>
      <c r="C766" s="5"/>
      <c r="D766" s="5">
        <f>C766</f>
        <v>0</v>
      </c>
      <c r="E766" s="5">
        <f>D766</f>
        <v>0</v>
      </c>
    </row>
    <row r="767" spans="1:5" outlineLevel="1">
      <c r="A767" s="121" t="s">
        <v>777</v>
      </c>
      <c r="B767" s="12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776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775</v>
      </c>
      <c r="C770" s="30"/>
      <c r="D770" s="30">
        <f>C770</f>
        <v>0</v>
      </c>
      <c r="E770" s="30">
        <f>D770</f>
        <v>0</v>
      </c>
    </row>
    <row r="771" spans="1:5" outlineLevel="1">
      <c r="A771" s="121" t="s">
        <v>774</v>
      </c>
      <c r="B771" s="12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769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21" t="s">
        <v>768</v>
      </c>
      <c r="B777" s="12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767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rightToLeft="1" zoomScale="130" zoomScaleNormal="130" workbookViewId="0">
      <selection activeCell="D23" sqref="D23"/>
    </sheetView>
  </sheetViews>
  <sheetFormatPr baseColWidth="10" defaultColWidth="9.140625" defaultRowHeight="15"/>
  <cols>
    <col min="1" max="1" width="22.5703125" style="90" customWidth="1"/>
    <col min="2" max="2" width="28.28515625" style="90" customWidth="1"/>
    <col min="3" max="3" width="46.7109375" style="90" customWidth="1"/>
    <col min="4" max="4" width="30.28515625" style="90" customWidth="1"/>
    <col min="5" max="25" width="9.140625" style="90"/>
  </cols>
  <sheetData>
    <row r="1" spans="1:25">
      <c r="A1" s="87" t="s">
        <v>739</v>
      </c>
      <c r="B1" s="107" t="s">
        <v>740</v>
      </c>
      <c r="C1" s="87" t="s">
        <v>741</v>
      </c>
      <c r="D1" s="87" t="s">
        <v>742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75" t="s">
        <v>880</v>
      </c>
      <c r="B2" s="108" t="s">
        <v>881</v>
      </c>
      <c r="C2" s="108" t="s">
        <v>882</v>
      </c>
      <c r="D2" s="69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75"/>
      <c r="B3" s="108"/>
      <c r="C3" s="108" t="s">
        <v>883</v>
      </c>
      <c r="D3" s="69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75"/>
      <c r="B4" s="108"/>
      <c r="C4" s="108" t="s">
        <v>884</v>
      </c>
      <c r="D4" s="69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78"/>
      <c r="B5" s="108" t="s">
        <v>885</v>
      </c>
      <c r="C5" s="78"/>
      <c r="D5" s="78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9"/>
      <c r="B6" s="79" t="s">
        <v>886</v>
      </c>
      <c r="C6" s="69"/>
      <c r="D6" s="69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78"/>
      <c r="B7" s="75" t="s">
        <v>887</v>
      </c>
      <c r="C7" s="69"/>
      <c r="D7" s="69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75" t="s">
        <v>888</v>
      </c>
      <c r="B8" s="75" t="s">
        <v>889</v>
      </c>
      <c r="C8" s="108" t="s">
        <v>890</v>
      </c>
      <c r="D8" s="108" t="s">
        <v>925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75"/>
      <c r="B9" s="75"/>
      <c r="C9" s="108"/>
      <c r="D9" s="108" t="s">
        <v>926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75"/>
      <c r="B10" s="75"/>
      <c r="C10" s="109" t="s">
        <v>891</v>
      </c>
      <c r="D10" s="108" t="s">
        <v>927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75"/>
      <c r="B11" s="75"/>
      <c r="C11" s="109"/>
      <c r="D11" s="108" t="s">
        <v>928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75"/>
      <c r="B12" s="75"/>
      <c r="C12" s="109"/>
      <c r="D12" s="108" t="s">
        <v>929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78"/>
      <c r="B13" s="109"/>
      <c r="C13" s="108" t="s">
        <v>892</v>
      </c>
      <c r="D13" s="69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9"/>
      <c r="B14" s="75" t="s">
        <v>893</v>
      </c>
      <c r="C14" s="108" t="s">
        <v>894</v>
      </c>
      <c r="D14" s="69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78"/>
      <c r="B15" s="109"/>
      <c r="C15" s="108" t="s">
        <v>895</v>
      </c>
      <c r="D15" s="108" t="s">
        <v>930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78"/>
      <c r="B16" s="109"/>
      <c r="C16" s="108"/>
      <c r="D16" s="108" t="s">
        <v>931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78"/>
      <c r="B17" s="75"/>
      <c r="C17" s="108" t="s">
        <v>896</v>
      </c>
      <c r="D17" s="108" t="s">
        <v>932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78"/>
      <c r="B18" s="75"/>
      <c r="C18" s="108"/>
      <c r="D18" s="108" t="s">
        <v>933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78"/>
      <c r="B19" s="75"/>
      <c r="C19" s="108"/>
      <c r="D19" s="108" t="s">
        <v>934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78"/>
      <c r="B20" s="75"/>
      <c r="C20" s="108"/>
      <c r="D20" s="108" t="s">
        <v>935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75"/>
      <c r="B21" s="78"/>
      <c r="C21" s="108" t="s">
        <v>897</v>
      </c>
      <c r="D21" s="108" t="s">
        <v>936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75"/>
      <c r="B22" s="78"/>
      <c r="C22" s="108"/>
      <c r="D22" s="108" t="s">
        <v>937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9" t="s">
        <v>898</v>
      </c>
      <c r="B23" s="75" t="s">
        <v>899</v>
      </c>
      <c r="C23" s="108" t="s">
        <v>900</v>
      </c>
      <c r="D23" s="69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78"/>
      <c r="B24" s="78"/>
      <c r="C24" s="108" t="s">
        <v>901</v>
      </c>
      <c r="D24" s="108" t="s">
        <v>906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78"/>
      <c r="B25" s="78"/>
      <c r="C25" s="108"/>
      <c r="D25" s="108" t="s">
        <v>907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78"/>
      <c r="B26" s="109" t="s">
        <v>908</v>
      </c>
      <c r="C26" s="108" t="s">
        <v>909</v>
      </c>
      <c r="D26" s="108" t="s">
        <v>911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78"/>
      <c r="B27" s="78"/>
      <c r="C27" s="108"/>
      <c r="D27" s="108" t="s">
        <v>912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78"/>
      <c r="B28" s="78"/>
      <c r="C28" s="108" t="s">
        <v>910</v>
      </c>
      <c r="D28" s="10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0" t="s">
        <v>902</v>
      </c>
      <c r="B29" s="10" t="s">
        <v>903</v>
      </c>
      <c r="C29" s="109" t="s">
        <v>905</v>
      </c>
      <c r="D29" s="10" t="s">
        <v>913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15"/>
      <c r="B30" s="115"/>
      <c r="C30" s="116"/>
      <c r="D30" s="10" t="s">
        <v>914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15"/>
      <c r="B31" s="115"/>
      <c r="C31" s="109" t="s">
        <v>915</v>
      </c>
      <c r="D31" s="10" t="s">
        <v>916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15"/>
      <c r="B32" s="115"/>
      <c r="C32" s="115"/>
      <c r="D32" s="60" t="s">
        <v>917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 s="115"/>
      <c r="B33" s="115"/>
      <c r="C33" s="115"/>
      <c r="D33" s="60" t="s">
        <v>918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 s="115"/>
      <c r="B34" s="10" t="s">
        <v>904</v>
      </c>
      <c r="C34" s="10" t="s">
        <v>919</v>
      </c>
      <c r="D34" s="60" t="s">
        <v>920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 s="115"/>
      <c r="B35" s="115"/>
      <c r="C35" s="115"/>
      <c r="D35" s="60" t="s">
        <v>921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 s="115"/>
      <c r="B36" s="115"/>
      <c r="C36" s="10" t="s">
        <v>922</v>
      </c>
      <c r="D36" s="60" t="s">
        <v>923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 s="115"/>
      <c r="B37" s="115"/>
      <c r="C37" s="115"/>
      <c r="D37" s="60" t="s">
        <v>924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</sheetData>
  <protectedRanges>
    <protectedRange password="CC3D" sqref="A2:D28" name="Range1"/>
  </protectedRanges>
  <conditionalFormatting sqref="C29 C31 A2:D28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A2" sqref="A2"/>
    </sheetView>
  </sheetViews>
  <sheetFormatPr baseColWidth="10" defaultColWidth="9.140625" defaultRowHeight="15"/>
  <cols>
    <col min="1" max="1" width="31" style="10" customWidth="1"/>
    <col min="2" max="34" width="9.140625" style="90"/>
  </cols>
  <sheetData>
    <row r="1" spans="1:1">
      <c r="A1" s="10" t="s">
        <v>878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baseColWidth="10" defaultColWidth="9.140625" defaultRowHeight="15"/>
  <cols>
    <col min="1" max="1" width="24.85546875" style="71" customWidth="1"/>
    <col min="2" max="4" width="15" style="71" customWidth="1"/>
    <col min="5" max="5" width="21.7109375" style="71" customWidth="1"/>
    <col min="6" max="6" width="23.5703125" style="68" bestFit="1" customWidth="1"/>
    <col min="7" max="7" width="18.5703125" style="68" customWidth="1"/>
    <col min="8" max="8" width="17.85546875" style="68" customWidth="1"/>
    <col min="9" max="9" width="15" style="71" customWidth="1"/>
    <col min="10" max="43" width="9.140625" style="86"/>
    <col min="44" max="16384" width="9.140625" style="68"/>
  </cols>
  <sheetData>
    <row r="1" spans="1:9" s="86" customFormat="1" ht="26.25" customHeight="1">
      <c r="A1" s="146" t="s">
        <v>68</v>
      </c>
      <c r="B1" s="146" t="s">
        <v>744</v>
      </c>
      <c r="C1" s="146" t="s">
        <v>745</v>
      </c>
      <c r="D1" s="147" t="s">
        <v>743</v>
      </c>
      <c r="E1" s="149" t="s">
        <v>690</v>
      </c>
      <c r="F1" s="150"/>
      <c r="G1" s="150"/>
      <c r="H1" s="151"/>
      <c r="I1" s="146" t="s">
        <v>750</v>
      </c>
    </row>
    <row r="2" spans="1:9" s="86" customFormat="1" ht="23.25" customHeight="1">
      <c r="A2" s="146"/>
      <c r="B2" s="146"/>
      <c r="C2" s="146"/>
      <c r="D2" s="148"/>
      <c r="E2" s="87" t="s">
        <v>739</v>
      </c>
      <c r="F2" s="87" t="s">
        <v>740</v>
      </c>
      <c r="G2" s="87" t="s">
        <v>741</v>
      </c>
      <c r="H2" s="87" t="s">
        <v>742</v>
      </c>
      <c r="I2" s="146"/>
    </row>
    <row r="3" spans="1:9" s="86" customFormat="1">
      <c r="A3" s="110" t="s">
        <v>938</v>
      </c>
      <c r="B3" s="76" t="s">
        <v>994</v>
      </c>
      <c r="C3" s="74"/>
      <c r="D3" s="74"/>
      <c r="E3" s="75"/>
      <c r="F3" s="69"/>
      <c r="G3" s="69"/>
      <c r="H3" s="69"/>
      <c r="I3" s="74"/>
    </row>
    <row r="4" spans="1:9" s="86" customFormat="1">
      <c r="A4" s="76" t="s">
        <v>939</v>
      </c>
      <c r="B4" s="76" t="s">
        <v>994</v>
      </c>
      <c r="C4" s="76"/>
      <c r="D4" s="76"/>
      <c r="E4" s="75"/>
      <c r="F4" s="69"/>
      <c r="G4" s="69"/>
      <c r="H4" s="69"/>
      <c r="I4" s="76"/>
    </row>
    <row r="5" spans="1:9" s="86" customFormat="1">
      <c r="A5" s="76" t="s">
        <v>940</v>
      </c>
      <c r="B5" s="76" t="s">
        <v>994</v>
      </c>
      <c r="C5" s="76"/>
      <c r="D5" s="76"/>
      <c r="E5" s="75"/>
      <c r="F5" s="69"/>
      <c r="G5" s="69"/>
      <c r="H5" s="69"/>
      <c r="I5" s="76"/>
    </row>
    <row r="6" spans="1:9" s="86" customFormat="1">
      <c r="A6" s="77" t="s">
        <v>941</v>
      </c>
      <c r="B6" s="76" t="s">
        <v>627</v>
      </c>
      <c r="C6" s="77"/>
      <c r="D6" s="77"/>
      <c r="E6" s="78"/>
      <c r="F6" s="69"/>
      <c r="G6" s="78"/>
      <c r="H6" s="78"/>
      <c r="I6" s="77"/>
    </row>
    <row r="7" spans="1:9" s="86" customFormat="1">
      <c r="A7" s="77" t="s">
        <v>942</v>
      </c>
      <c r="B7" s="76" t="s">
        <v>627</v>
      </c>
      <c r="C7" s="77"/>
      <c r="D7" s="77"/>
      <c r="E7" s="78"/>
      <c r="F7" s="79"/>
      <c r="G7" s="69"/>
      <c r="H7" s="69"/>
      <c r="I7" s="77"/>
    </row>
    <row r="8" spans="1:9" s="86" customFormat="1">
      <c r="A8" s="76" t="s">
        <v>943</v>
      </c>
      <c r="B8" s="76" t="s">
        <v>627</v>
      </c>
      <c r="C8" s="76"/>
      <c r="D8" s="76"/>
      <c r="E8" s="78"/>
      <c r="F8" s="75"/>
      <c r="G8" s="69"/>
      <c r="H8" s="69"/>
      <c r="I8" s="76"/>
    </row>
    <row r="9" spans="1:9" s="86" customFormat="1">
      <c r="A9" s="76" t="s">
        <v>944</v>
      </c>
      <c r="B9" s="76" t="s">
        <v>627</v>
      </c>
      <c r="C9" s="76"/>
      <c r="D9" s="76"/>
      <c r="E9" s="75"/>
      <c r="F9" s="75"/>
      <c r="G9" s="69"/>
      <c r="H9" s="69"/>
      <c r="I9" s="76"/>
    </row>
    <row r="10" spans="1:9" s="86" customFormat="1">
      <c r="A10" s="76" t="s">
        <v>945</v>
      </c>
      <c r="B10" s="76" t="s">
        <v>627</v>
      </c>
      <c r="C10" s="76"/>
      <c r="D10" s="76"/>
      <c r="E10" s="75"/>
      <c r="F10" s="75"/>
      <c r="G10" s="78"/>
      <c r="H10" s="69"/>
      <c r="I10" s="76"/>
    </row>
    <row r="11" spans="1:9" s="86" customFormat="1">
      <c r="A11" s="76" t="s">
        <v>946</v>
      </c>
      <c r="B11" s="76" t="s">
        <v>627</v>
      </c>
      <c r="C11" s="76"/>
      <c r="D11" s="76"/>
      <c r="E11" s="78"/>
      <c r="F11" s="78"/>
      <c r="G11" s="69"/>
      <c r="H11" s="69"/>
      <c r="I11" s="76"/>
    </row>
    <row r="12" spans="1:9" s="86" customFormat="1">
      <c r="A12" s="76" t="s">
        <v>947</v>
      </c>
      <c r="B12" s="76" t="s">
        <v>993</v>
      </c>
      <c r="C12" s="76"/>
      <c r="D12" s="76"/>
      <c r="E12" s="78"/>
      <c r="F12" s="75"/>
      <c r="G12" s="69"/>
      <c r="H12" s="69"/>
      <c r="I12" s="76"/>
    </row>
    <row r="13" spans="1:9" s="86" customFormat="1">
      <c r="A13" s="76" t="s">
        <v>948</v>
      </c>
      <c r="B13" s="76" t="s">
        <v>993</v>
      </c>
      <c r="C13" s="76"/>
      <c r="D13" s="76"/>
      <c r="E13" s="78"/>
      <c r="F13" s="78"/>
      <c r="G13" s="69"/>
      <c r="H13" s="69"/>
      <c r="I13" s="76"/>
    </row>
    <row r="14" spans="1:9" s="86" customFormat="1">
      <c r="A14" s="76" t="s">
        <v>949</v>
      </c>
      <c r="B14" s="76" t="s">
        <v>992</v>
      </c>
      <c r="C14" s="76"/>
      <c r="D14" s="76"/>
      <c r="E14" s="78"/>
      <c r="F14" s="75"/>
      <c r="G14" s="69"/>
      <c r="H14" s="69"/>
      <c r="I14" s="76"/>
    </row>
    <row r="15" spans="1:9" s="86" customFormat="1">
      <c r="A15" s="76" t="s">
        <v>950</v>
      </c>
      <c r="B15" s="76" t="s">
        <v>992</v>
      </c>
      <c r="C15" s="76"/>
      <c r="D15" s="76"/>
      <c r="E15" s="75"/>
      <c r="F15" s="78"/>
      <c r="G15" s="69"/>
      <c r="H15" s="69"/>
      <c r="I15" s="76"/>
    </row>
    <row r="16" spans="1:9" s="86" customFormat="1">
      <c r="A16" s="76" t="s">
        <v>951</v>
      </c>
      <c r="B16" s="76" t="s">
        <v>992</v>
      </c>
      <c r="C16" s="76"/>
      <c r="D16" s="76"/>
      <c r="E16" s="78"/>
      <c r="F16" s="75"/>
      <c r="G16" s="69"/>
      <c r="H16" s="69"/>
      <c r="I16" s="76"/>
    </row>
    <row r="17" spans="1:9" s="86" customFormat="1">
      <c r="A17" s="76" t="s">
        <v>952</v>
      </c>
      <c r="B17" s="76" t="s">
        <v>992</v>
      </c>
      <c r="C17" s="76"/>
      <c r="D17" s="76"/>
      <c r="E17" s="78"/>
      <c r="F17" s="78"/>
      <c r="G17" s="69"/>
      <c r="H17" s="69"/>
      <c r="I17" s="76"/>
    </row>
    <row r="18" spans="1:9" s="86" customFormat="1">
      <c r="A18" s="76" t="s">
        <v>953</v>
      </c>
      <c r="B18" s="76" t="s">
        <v>992</v>
      </c>
      <c r="C18" s="76"/>
      <c r="D18" s="76"/>
      <c r="E18" s="78"/>
      <c r="F18" s="78"/>
      <c r="G18" s="69"/>
      <c r="H18" s="69"/>
      <c r="I18" s="76"/>
    </row>
    <row r="19" spans="1:9" s="86" customFormat="1">
      <c r="A19" s="76" t="s">
        <v>954</v>
      </c>
      <c r="B19" s="76" t="s">
        <v>992</v>
      </c>
      <c r="C19" s="76"/>
      <c r="D19" s="76"/>
      <c r="E19" s="78"/>
      <c r="F19" s="78"/>
      <c r="G19" s="69"/>
      <c r="H19" s="69"/>
      <c r="I19" s="76"/>
    </row>
    <row r="20" spans="1:9" s="86" customFormat="1">
      <c r="A20" s="76" t="s">
        <v>955</v>
      </c>
      <c r="B20" s="76" t="s">
        <v>992</v>
      </c>
      <c r="C20" s="76"/>
      <c r="D20" s="76"/>
      <c r="E20" s="78"/>
      <c r="F20" s="78"/>
      <c r="G20" s="69"/>
      <c r="H20" s="69"/>
      <c r="I20" s="76"/>
    </row>
    <row r="21" spans="1:9" s="86" customFormat="1">
      <c r="A21" s="76" t="s">
        <v>956</v>
      </c>
      <c r="B21" s="76" t="s">
        <v>992</v>
      </c>
      <c r="C21" s="76"/>
      <c r="D21" s="76"/>
      <c r="E21" s="78"/>
      <c r="F21" s="78"/>
      <c r="G21" s="69"/>
      <c r="H21" s="69"/>
      <c r="I21" s="76"/>
    </row>
    <row r="22" spans="1:9" s="86" customFormat="1">
      <c r="A22" s="76" t="s">
        <v>957</v>
      </c>
      <c r="B22" s="73" t="s">
        <v>991</v>
      </c>
      <c r="C22" s="76"/>
      <c r="D22" s="76"/>
      <c r="E22" s="78"/>
      <c r="F22" s="78"/>
      <c r="G22" s="69"/>
      <c r="H22" s="69"/>
      <c r="I22" s="76"/>
    </row>
    <row r="23" spans="1:9" s="86" customFormat="1">
      <c r="A23" s="76" t="s">
        <v>958</v>
      </c>
      <c r="B23" s="73" t="s">
        <v>991</v>
      </c>
      <c r="C23" s="76"/>
      <c r="D23" s="76"/>
      <c r="E23" s="78"/>
      <c r="F23" s="78"/>
      <c r="G23" s="69"/>
      <c r="H23" s="69"/>
      <c r="I23" s="76"/>
    </row>
    <row r="24" spans="1:9" s="86" customFormat="1">
      <c r="A24" s="76" t="s">
        <v>959</v>
      </c>
      <c r="B24" s="73" t="s">
        <v>991</v>
      </c>
      <c r="C24" s="76"/>
      <c r="D24" s="76"/>
      <c r="E24" s="75"/>
      <c r="F24" s="69"/>
      <c r="G24" s="69"/>
      <c r="H24" s="69"/>
      <c r="I24" s="76"/>
    </row>
    <row r="25" spans="1:9" s="86" customFormat="1">
      <c r="A25" s="76" t="s">
        <v>960</v>
      </c>
      <c r="B25" s="73" t="s">
        <v>991</v>
      </c>
      <c r="C25" s="76"/>
      <c r="D25" s="76"/>
      <c r="E25" s="75"/>
      <c r="F25" s="69"/>
      <c r="G25" s="69"/>
      <c r="H25" s="69"/>
      <c r="I25" s="76"/>
    </row>
    <row r="26" spans="1:9" s="86" customFormat="1">
      <c r="A26" s="76" t="s">
        <v>961</v>
      </c>
      <c r="B26" s="73" t="s">
        <v>991</v>
      </c>
      <c r="C26" s="76"/>
      <c r="D26" s="76"/>
      <c r="E26" s="75"/>
      <c r="F26" s="69"/>
      <c r="G26" s="69"/>
      <c r="H26" s="69"/>
      <c r="I26" s="76"/>
    </row>
    <row r="27" spans="1:9" s="86" customFormat="1">
      <c r="A27" s="80" t="s">
        <v>962</v>
      </c>
      <c r="B27" s="73" t="s">
        <v>991</v>
      </c>
      <c r="C27" s="80"/>
      <c r="D27" s="80"/>
      <c r="E27" s="75"/>
      <c r="F27" s="69"/>
      <c r="G27" s="69"/>
      <c r="H27" s="69"/>
      <c r="I27" s="80"/>
    </row>
    <row r="28" spans="1:9" s="86" customFormat="1">
      <c r="A28" s="72" t="s">
        <v>963</v>
      </c>
      <c r="B28" s="73" t="s">
        <v>991</v>
      </c>
      <c r="C28" s="73"/>
      <c r="D28" s="73"/>
      <c r="E28" s="78"/>
      <c r="F28" s="69"/>
      <c r="G28" s="69"/>
      <c r="H28" s="69"/>
      <c r="I28" s="73"/>
    </row>
    <row r="29" spans="1:9" s="86" customFormat="1">
      <c r="A29" s="72" t="s">
        <v>964</v>
      </c>
      <c r="B29" s="73" t="s">
        <v>991</v>
      </c>
      <c r="C29" s="73"/>
      <c r="D29" s="73"/>
      <c r="E29" s="75"/>
      <c r="F29" s="69"/>
      <c r="G29" s="69"/>
      <c r="H29" s="69"/>
      <c r="I29" s="73"/>
    </row>
    <row r="30" spans="1:9" s="86" customFormat="1">
      <c r="A30" s="72" t="s">
        <v>965</v>
      </c>
      <c r="B30" s="73" t="s">
        <v>991</v>
      </c>
      <c r="C30" s="73"/>
      <c r="D30" s="73"/>
      <c r="E30" s="78"/>
      <c r="F30" s="69"/>
      <c r="G30" s="69"/>
      <c r="H30" s="69"/>
      <c r="I30" s="73"/>
    </row>
    <row r="31" spans="1:9" s="86" customFormat="1">
      <c r="A31" s="72" t="s">
        <v>966</v>
      </c>
      <c r="B31" s="73" t="s">
        <v>991</v>
      </c>
      <c r="C31" s="73"/>
      <c r="D31" s="73"/>
      <c r="E31" s="75"/>
      <c r="F31" s="69"/>
      <c r="G31" s="69"/>
      <c r="H31" s="69"/>
      <c r="I31" s="73"/>
    </row>
    <row r="32" spans="1:9" s="86" customFormat="1">
      <c r="A32" s="72" t="s">
        <v>967</v>
      </c>
      <c r="B32" s="73" t="s">
        <v>991</v>
      </c>
      <c r="C32" s="73"/>
      <c r="D32" s="73"/>
      <c r="E32" s="78"/>
      <c r="F32" s="69"/>
      <c r="G32" s="69"/>
      <c r="H32" s="69"/>
      <c r="I32" s="73"/>
    </row>
    <row r="33" spans="1:9" s="86" customFormat="1">
      <c r="A33" s="72" t="s">
        <v>968</v>
      </c>
      <c r="B33" s="73" t="s">
        <v>991</v>
      </c>
      <c r="C33" s="73"/>
      <c r="D33" s="73"/>
      <c r="E33" s="78"/>
      <c r="F33" s="69"/>
      <c r="G33" s="69"/>
      <c r="H33" s="69"/>
      <c r="I33" s="73"/>
    </row>
    <row r="34" spans="1:9" s="86" customFormat="1">
      <c r="A34" s="72" t="s">
        <v>969</v>
      </c>
      <c r="B34" s="73" t="s">
        <v>991</v>
      </c>
      <c r="C34" s="73"/>
      <c r="D34" s="73"/>
      <c r="E34" s="75"/>
      <c r="F34" s="69"/>
      <c r="G34" s="69"/>
      <c r="H34" s="69"/>
      <c r="I34" s="73"/>
    </row>
    <row r="35" spans="1:9" s="86" customFormat="1">
      <c r="A35" s="72" t="s">
        <v>970</v>
      </c>
      <c r="B35" s="73" t="s">
        <v>991</v>
      </c>
      <c r="C35" s="73"/>
      <c r="D35" s="73"/>
      <c r="E35" s="78"/>
      <c r="F35" s="69"/>
      <c r="G35" s="69"/>
      <c r="H35" s="69"/>
      <c r="I35" s="73"/>
    </row>
    <row r="36" spans="1:9" s="86" customFormat="1">
      <c r="A36" s="72" t="s">
        <v>971</v>
      </c>
      <c r="B36" s="73" t="s">
        <v>991</v>
      </c>
      <c r="C36" s="73"/>
      <c r="D36" s="73"/>
      <c r="E36" s="78"/>
      <c r="F36" s="69"/>
      <c r="G36" s="69"/>
      <c r="H36" s="69"/>
      <c r="I36" s="73"/>
    </row>
    <row r="37" spans="1:9" s="86" customFormat="1">
      <c r="A37" s="72" t="s">
        <v>972</v>
      </c>
      <c r="B37" s="73" t="s">
        <v>990</v>
      </c>
      <c r="C37" s="73"/>
      <c r="D37" s="73"/>
      <c r="E37" s="69"/>
      <c r="F37" s="69"/>
      <c r="G37" s="69"/>
      <c r="H37" s="69"/>
      <c r="I37" s="73"/>
    </row>
    <row r="38" spans="1:9" s="86" customFormat="1">
      <c r="A38" s="72" t="s">
        <v>973</v>
      </c>
      <c r="B38" s="73" t="s">
        <v>990</v>
      </c>
      <c r="C38" s="73"/>
      <c r="D38" s="73"/>
      <c r="E38" s="75"/>
      <c r="F38" s="69"/>
      <c r="G38" s="69"/>
      <c r="H38" s="69"/>
      <c r="I38" s="73"/>
    </row>
    <row r="39" spans="1:9" s="86" customFormat="1">
      <c r="A39" s="72" t="s">
        <v>974</v>
      </c>
      <c r="B39" s="81" t="s">
        <v>989</v>
      </c>
      <c r="C39" s="73"/>
      <c r="D39" s="73"/>
      <c r="E39" s="75"/>
      <c r="F39" s="69"/>
      <c r="G39" s="69"/>
      <c r="H39" s="69"/>
      <c r="I39" s="73"/>
    </row>
    <row r="40" spans="1:9" s="86" customFormat="1">
      <c r="A40" s="81" t="s">
        <v>975</v>
      </c>
      <c r="B40" s="81" t="s">
        <v>989</v>
      </c>
      <c r="C40" s="81"/>
      <c r="D40" s="81"/>
      <c r="E40" s="78"/>
      <c r="F40" s="69"/>
      <c r="G40" s="69"/>
      <c r="H40" s="69"/>
      <c r="I40" s="81"/>
    </row>
    <row r="41" spans="1:9" s="86" customFormat="1">
      <c r="A41" s="81" t="s">
        <v>976</v>
      </c>
      <c r="B41" s="81" t="s">
        <v>988</v>
      </c>
      <c r="C41" s="81"/>
      <c r="D41" s="81"/>
      <c r="E41" s="75"/>
      <c r="F41" s="69"/>
      <c r="G41" s="69"/>
      <c r="H41" s="69"/>
      <c r="I41" s="81"/>
    </row>
    <row r="42" spans="1:9" s="86" customFormat="1">
      <c r="A42" s="81" t="s">
        <v>977</v>
      </c>
      <c r="B42" s="81" t="s">
        <v>988</v>
      </c>
      <c r="C42" s="81"/>
      <c r="D42" s="81"/>
      <c r="E42" s="75"/>
      <c r="F42" s="69"/>
      <c r="G42" s="69"/>
      <c r="H42" s="69"/>
      <c r="I42" s="81"/>
    </row>
    <row r="43" spans="1:9" s="86" customFormat="1">
      <c r="A43" s="81" t="s">
        <v>978</v>
      </c>
      <c r="B43" s="81" t="s">
        <v>988</v>
      </c>
      <c r="C43" s="81"/>
      <c r="D43" s="81"/>
      <c r="E43" s="75"/>
      <c r="F43" s="69"/>
      <c r="G43" s="69"/>
      <c r="H43" s="69"/>
      <c r="I43" s="81"/>
    </row>
    <row r="44" spans="1:9" s="86" customFormat="1">
      <c r="A44" s="81" t="s">
        <v>979</v>
      </c>
      <c r="B44" s="81" t="s">
        <v>988</v>
      </c>
      <c r="C44" s="81"/>
      <c r="D44" s="81"/>
      <c r="E44" s="75"/>
      <c r="F44" s="69"/>
      <c r="G44" s="69"/>
      <c r="H44" s="69"/>
      <c r="I44" s="81"/>
    </row>
    <row r="45" spans="1:9" s="86" customFormat="1">
      <c r="A45" s="81" t="s">
        <v>980</v>
      </c>
      <c r="B45" s="81" t="s">
        <v>987</v>
      </c>
      <c r="C45" s="81"/>
      <c r="D45" s="81"/>
      <c r="E45" s="75"/>
      <c r="F45" s="69"/>
      <c r="G45" s="69"/>
      <c r="H45" s="69"/>
      <c r="I45" s="81"/>
    </row>
    <row r="46" spans="1:9" s="86" customFormat="1">
      <c r="A46" s="81" t="s">
        <v>981</v>
      </c>
      <c r="B46" s="52" t="s">
        <v>986</v>
      </c>
      <c r="C46" s="81"/>
      <c r="D46" s="81"/>
      <c r="E46" s="75"/>
      <c r="F46" s="69"/>
      <c r="G46" s="69"/>
      <c r="H46" s="69"/>
      <c r="I46" s="81"/>
    </row>
    <row r="47" spans="1:9" s="86" customFormat="1">
      <c r="A47" s="81" t="s">
        <v>982</v>
      </c>
      <c r="B47" s="52" t="s">
        <v>986</v>
      </c>
      <c r="C47" s="81"/>
      <c r="D47" s="81"/>
      <c r="E47" s="75"/>
      <c r="F47" s="69"/>
      <c r="G47" s="69"/>
      <c r="H47" s="69"/>
      <c r="I47" s="81"/>
    </row>
    <row r="48" spans="1:9" s="86" customFormat="1">
      <c r="A48" s="52" t="s">
        <v>983</v>
      </c>
      <c r="B48" s="52" t="s">
        <v>986</v>
      </c>
      <c r="C48" s="70"/>
      <c r="D48" s="70"/>
      <c r="E48" s="78"/>
      <c r="F48" s="78"/>
      <c r="G48" s="69"/>
      <c r="H48" s="69"/>
      <c r="I48" s="70"/>
    </row>
    <row r="49" spans="1:9" s="86" customFormat="1">
      <c r="A49" s="52" t="s">
        <v>984</v>
      </c>
      <c r="B49" s="52" t="s">
        <v>985</v>
      </c>
      <c r="C49" s="70"/>
      <c r="D49" s="70"/>
      <c r="E49" s="78"/>
      <c r="F49" s="69"/>
      <c r="G49" s="69"/>
      <c r="H49" s="69"/>
      <c r="I49" s="70"/>
    </row>
    <row r="50" spans="1:9" s="86" customFormat="1">
      <c r="A50" s="64"/>
      <c r="B50" s="69"/>
      <c r="C50" s="69"/>
      <c r="D50" s="69"/>
      <c r="E50" s="78"/>
      <c r="F50" s="69"/>
      <c r="G50" s="69"/>
      <c r="H50" s="69"/>
      <c r="I50" s="69"/>
    </row>
    <row r="51" spans="1:9" s="86" customFormat="1">
      <c r="A51" s="64"/>
      <c r="B51" s="69"/>
      <c r="C51" s="69"/>
      <c r="D51" s="69"/>
      <c r="E51" s="78"/>
      <c r="F51" s="69"/>
      <c r="G51" s="69"/>
      <c r="H51" s="69"/>
      <c r="I51" s="69"/>
    </row>
    <row r="52" spans="1:9" s="86" customFormat="1">
      <c r="A52" s="64"/>
      <c r="B52" s="69"/>
      <c r="C52" s="69"/>
      <c r="D52" s="69"/>
      <c r="E52" s="75"/>
      <c r="F52" s="69"/>
      <c r="G52" s="69"/>
      <c r="H52" s="69"/>
      <c r="I52" s="69"/>
    </row>
    <row r="53" spans="1:9" s="86" customFormat="1">
      <c r="A53" s="64"/>
      <c r="B53" s="69"/>
      <c r="C53" s="69"/>
      <c r="D53" s="69"/>
      <c r="E53" s="75"/>
      <c r="F53" s="69"/>
      <c r="G53" s="69"/>
      <c r="H53" s="69"/>
      <c r="I53" s="69"/>
    </row>
    <row r="54" spans="1:9" s="86" customFormat="1">
      <c r="A54" s="64"/>
      <c r="B54" s="69"/>
      <c r="C54" s="69"/>
      <c r="D54" s="69"/>
      <c r="E54" s="75"/>
      <c r="F54" s="69"/>
      <c r="G54" s="69"/>
      <c r="H54" s="69"/>
      <c r="I54" s="69"/>
    </row>
    <row r="55" spans="1:9" s="86" customFormat="1">
      <c r="A55" s="64"/>
      <c r="B55" s="69"/>
      <c r="C55" s="69"/>
      <c r="D55" s="69"/>
      <c r="E55" s="75"/>
      <c r="F55" s="69"/>
      <c r="G55" s="69"/>
      <c r="H55" s="69"/>
      <c r="I55" s="69"/>
    </row>
    <row r="56" spans="1:9" s="86" customFormat="1">
      <c r="A56" s="64"/>
      <c r="B56" s="69"/>
      <c r="C56" s="69"/>
      <c r="D56" s="69"/>
      <c r="E56" s="75"/>
      <c r="F56" s="69"/>
      <c r="G56" s="69"/>
      <c r="H56" s="69"/>
      <c r="I56" s="69"/>
    </row>
    <row r="57" spans="1:9" s="86" customFormat="1">
      <c r="A57" s="64"/>
      <c r="B57" s="69"/>
      <c r="C57" s="69"/>
      <c r="D57" s="69"/>
      <c r="E57" s="78"/>
      <c r="F57" s="69"/>
      <c r="G57" s="69"/>
      <c r="H57" s="69"/>
      <c r="I57" s="69"/>
    </row>
    <row r="58" spans="1:9" s="86" customFormat="1">
      <c r="A58" s="77"/>
      <c r="B58" s="77"/>
      <c r="C58" s="77"/>
      <c r="D58" s="77"/>
      <c r="E58" s="78"/>
      <c r="F58" s="79"/>
      <c r="G58" s="69"/>
      <c r="H58" s="69"/>
      <c r="I58" s="77"/>
    </row>
    <row r="59" spans="1:9" s="86" customFormat="1">
      <c r="A59" s="76"/>
      <c r="B59" s="76"/>
      <c r="C59" s="76"/>
      <c r="D59" s="76"/>
      <c r="E59" s="78"/>
      <c r="F59" s="75"/>
      <c r="G59" s="69"/>
      <c r="H59" s="69"/>
      <c r="I59" s="76"/>
    </row>
    <row r="60" spans="1:9" s="86" customFormat="1">
      <c r="A60" s="76"/>
      <c r="B60" s="76"/>
      <c r="C60" s="76"/>
      <c r="D60" s="76"/>
      <c r="E60" s="75"/>
      <c r="F60" s="75"/>
      <c r="G60" s="69"/>
      <c r="H60" s="69"/>
      <c r="I60" s="76"/>
    </row>
    <row r="61" spans="1:9" s="86" customFormat="1">
      <c r="A61" s="76"/>
      <c r="B61" s="76"/>
      <c r="C61" s="76"/>
      <c r="D61" s="76"/>
      <c r="E61" s="75"/>
      <c r="F61" s="75"/>
      <c r="G61" s="78"/>
      <c r="H61" s="69"/>
      <c r="I61" s="76"/>
    </row>
    <row r="62" spans="1:9" s="86" customFormat="1">
      <c r="A62" s="76"/>
      <c r="B62" s="76"/>
      <c r="C62" s="76"/>
      <c r="D62" s="76"/>
      <c r="E62" s="78"/>
      <c r="F62" s="78"/>
      <c r="G62" s="69"/>
      <c r="H62" s="69"/>
      <c r="I62" s="76"/>
    </row>
    <row r="63" spans="1:9" s="86" customFormat="1">
      <c r="A63" s="76"/>
      <c r="B63" s="76"/>
      <c r="C63" s="76"/>
      <c r="D63" s="76"/>
      <c r="E63" s="78"/>
      <c r="F63" s="75"/>
      <c r="G63" s="69"/>
      <c r="H63" s="69"/>
      <c r="I63" s="76"/>
    </row>
    <row r="64" spans="1:9" s="86" customFormat="1">
      <c r="A64" s="76"/>
      <c r="B64" s="76"/>
      <c r="C64" s="76"/>
      <c r="D64" s="76"/>
      <c r="E64" s="78"/>
      <c r="F64" s="78"/>
      <c r="G64" s="69"/>
      <c r="H64" s="69"/>
      <c r="I64" s="76"/>
    </row>
    <row r="65" spans="1:9" s="86" customFormat="1">
      <c r="A65" s="76"/>
      <c r="B65" s="76"/>
      <c r="C65" s="76"/>
      <c r="D65" s="76"/>
      <c r="E65" s="78"/>
      <c r="F65" s="75"/>
      <c r="G65" s="69"/>
      <c r="H65" s="69"/>
      <c r="I65" s="76"/>
    </row>
    <row r="66" spans="1:9" s="86" customFormat="1">
      <c r="A66" s="76"/>
      <c r="B66" s="76"/>
      <c r="C66" s="76"/>
      <c r="D66" s="76"/>
      <c r="E66" s="75"/>
      <c r="F66" s="78"/>
      <c r="G66" s="69"/>
      <c r="H66" s="69"/>
      <c r="I66" s="76"/>
    </row>
    <row r="67" spans="1:9" s="86" customFormat="1">
      <c r="A67" s="76"/>
      <c r="B67" s="76"/>
      <c r="C67" s="76"/>
      <c r="D67" s="76"/>
      <c r="E67" s="78"/>
      <c r="F67" s="75"/>
      <c r="G67" s="69"/>
      <c r="H67" s="69"/>
      <c r="I67" s="76"/>
    </row>
    <row r="68" spans="1:9" s="86" customFormat="1">
      <c r="A68" s="76"/>
      <c r="B68" s="76"/>
      <c r="C68" s="76"/>
      <c r="D68" s="76"/>
      <c r="E68" s="78"/>
      <c r="F68" s="78"/>
      <c r="G68" s="69"/>
      <c r="H68" s="69"/>
      <c r="I68" s="76"/>
    </row>
    <row r="69" spans="1:9" s="86" customFormat="1">
      <c r="A69" s="76"/>
      <c r="B69" s="76"/>
      <c r="C69" s="76"/>
      <c r="D69" s="76"/>
      <c r="E69" s="78"/>
      <c r="F69" s="78"/>
      <c r="G69" s="69"/>
      <c r="H69" s="69"/>
      <c r="I69" s="76"/>
    </row>
    <row r="70" spans="1:9" s="86" customFormat="1">
      <c r="A70" s="76"/>
      <c r="B70" s="76"/>
      <c r="C70" s="76"/>
      <c r="D70" s="76"/>
      <c r="E70" s="78"/>
      <c r="F70" s="78"/>
      <c r="G70" s="69"/>
      <c r="H70" s="69"/>
      <c r="I70" s="76"/>
    </row>
    <row r="71" spans="1:9" s="86" customFormat="1">
      <c r="A71" s="76"/>
      <c r="B71" s="76"/>
      <c r="C71" s="76"/>
      <c r="D71" s="76"/>
      <c r="E71" s="78"/>
      <c r="F71" s="78"/>
      <c r="G71" s="69"/>
      <c r="H71" s="69"/>
      <c r="I71" s="76"/>
    </row>
    <row r="72" spans="1:9" s="86" customFormat="1">
      <c r="A72" s="76"/>
      <c r="B72" s="76"/>
      <c r="C72" s="76"/>
      <c r="D72" s="76"/>
      <c r="E72" s="78"/>
      <c r="F72" s="78"/>
      <c r="G72" s="69"/>
      <c r="H72" s="69"/>
      <c r="I72" s="76"/>
    </row>
    <row r="73" spans="1:9" s="86" customFormat="1">
      <c r="A73" s="76"/>
      <c r="B73" s="76"/>
      <c r="C73" s="76"/>
      <c r="D73" s="76"/>
      <c r="E73" s="78"/>
      <c r="F73" s="78"/>
      <c r="G73" s="69"/>
      <c r="H73" s="69"/>
      <c r="I73" s="76"/>
    </row>
    <row r="74" spans="1:9" s="86" customFormat="1">
      <c r="A74" s="76"/>
      <c r="B74" s="76"/>
      <c r="C74" s="76"/>
      <c r="D74" s="76"/>
      <c r="E74" s="78"/>
      <c r="F74" s="78"/>
      <c r="G74" s="69"/>
      <c r="H74" s="69"/>
      <c r="I74" s="76"/>
    </row>
    <row r="75" spans="1:9" s="86" customFormat="1">
      <c r="A75" s="76"/>
      <c r="B75" s="76"/>
      <c r="C75" s="76"/>
      <c r="D75" s="76"/>
      <c r="E75" s="75"/>
      <c r="F75" s="69"/>
      <c r="G75" s="69"/>
      <c r="H75" s="69"/>
      <c r="I75" s="76"/>
    </row>
    <row r="76" spans="1:9" s="86" customFormat="1">
      <c r="A76" s="76"/>
      <c r="B76" s="76"/>
      <c r="C76" s="76"/>
      <c r="D76" s="76"/>
      <c r="E76" s="75"/>
      <c r="F76" s="69"/>
      <c r="G76" s="69"/>
      <c r="H76" s="69"/>
      <c r="I76" s="76"/>
    </row>
    <row r="77" spans="1:9" s="86" customFormat="1">
      <c r="A77" s="76"/>
      <c r="B77" s="76"/>
      <c r="C77" s="76"/>
      <c r="D77" s="76"/>
      <c r="E77" s="75"/>
      <c r="F77" s="69"/>
      <c r="G77" s="69"/>
      <c r="H77" s="69"/>
      <c r="I77" s="76"/>
    </row>
    <row r="78" spans="1:9" s="86" customFormat="1">
      <c r="A78" s="77"/>
      <c r="B78" s="77"/>
      <c r="C78" s="77"/>
      <c r="D78" s="77"/>
      <c r="E78" s="78"/>
      <c r="F78" s="79"/>
      <c r="G78" s="69"/>
      <c r="H78" s="69"/>
      <c r="I78" s="77"/>
    </row>
    <row r="79" spans="1:9" s="86" customFormat="1">
      <c r="A79" s="76"/>
      <c r="B79" s="76"/>
      <c r="C79" s="76"/>
      <c r="D79" s="76"/>
      <c r="E79" s="78"/>
      <c r="F79" s="75"/>
      <c r="G79" s="69"/>
      <c r="H79" s="69"/>
      <c r="I79" s="76"/>
    </row>
    <row r="80" spans="1:9" s="86" customFormat="1">
      <c r="A80" s="76"/>
      <c r="B80" s="76"/>
      <c r="C80" s="76"/>
      <c r="D80" s="76"/>
      <c r="E80" s="75"/>
      <c r="F80" s="75"/>
      <c r="G80" s="69"/>
      <c r="H80" s="69"/>
      <c r="I80" s="76"/>
    </row>
    <row r="81" spans="1:9" s="86" customFormat="1">
      <c r="A81" s="76"/>
      <c r="B81" s="76"/>
      <c r="C81" s="76"/>
      <c r="D81" s="76"/>
      <c r="E81" s="75"/>
      <c r="F81" s="75"/>
      <c r="G81" s="78"/>
      <c r="H81" s="69"/>
      <c r="I81" s="76"/>
    </row>
    <row r="82" spans="1:9" s="86" customFormat="1">
      <c r="A82" s="76"/>
      <c r="B82" s="76"/>
      <c r="C82" s="76"/>
      <c r="D82" s="76"/>
      <c r="E82" s="78"/>
      <c r="F82" s="78"/>
      <c r="G82" s="69"/>
      <c r="H82" s="69"/>
      <c r="I82" s="76"/>
    </row>
    <row r="83" spans="1:9" s="86" customFormat="1">
      <c r="A83" s="76"/>
      <c r="B83" s="76"/>
      <c r="C83" s="76"/>
      <c r="D83" s="76"/>
      <c r="E83" s="78"/>
      <c r="F83" s="75"/>
      <c r="G83" s="69"/>
      <c r="H83" s="69"/>
      <c r="I83" s="76"/>
    </row>
    <row r="84" spans="1:9" s="86" customFormat="1">
      <c r="A84" s="76"/>
      <c r="B84" s="76"/>
      <c r="C84" s="76"/>
      <c r="D84" s="76"/>
      <c r="E84" s="78"/>
      <c r="F84" s="78"/>
      <c r="G84" s="69"/>
      <c r="H84" s="69"/>
      <c r="I84" s="76"/>
    </row>
    <row r="85" spans="1:9" s="86" customFormat="1">
      <c r="A85" s="76"/>
      <c r="B85" s="76"/>
      <c r="C85" s="76"/>
      <c r="D85" s="76"/>
      <c r="E85" s="78"/>
      <c r="F85" s="75"/>
      <c r="G85" s="69"/>
      <c r="H85" s="69"/>
      <c r="I85" s="76"/>
    </row>
    <row r="86" spans="1:9" s="86" customFormat="1">
      <c r="A86" s="76"/>
      <c r="B86" s="76"/>
      <c r="C86" s="76"/>
      <c r="D86" s="76"/>
      <c r="E86" s="75"/>
      <c r="F86" s="78"/>
      <c r="G86" s="69"/>
      <c r="H86" s="69"/>
      <c r="I86" s="76"/>
    </row>
    <row r="87" spans="1:9" s="86" customFormat="1">
      <c r="A87" s="76"/>
      <c r="B87" s="76"/>
      <c r="C87" s="76"/>
      <c r="D87" s="76"/>
      <c r="E87" s="78"/>
      <c r="F87" s="75"/>
      <c r="G87" s="69"/>
      <c r="H87" s="69"/>
      <c r="I87" s="76"/>
    </row>
    <row r="88" spans="1:9" s="86" customFormat="1">
      <c r="A88" s="76"/>
      <c r="B88" s="76"/>
      <c r="C88" s="76"/>
      <c r="D88" s="76"/>
      <c r="E88" s="78"/>
      <c r="F88" s="78"/>
      <c r="G88" s="69"/>
      <c r="H88" s="69"/>
      <c r="I88" s="76"/>
    </row>
    <row r="89" spans="1:9" s="86" customFormat="1">
      <c r="A89" s="76"/>
      <c r="B89" s="76"/>
      <c r="C89" s="76"/>
      <c r="D89" s="76"/>
      <c r="E89" s="78"/>
      <c r="F89" s="78"/>
      <c r="G89" s="69"/>
      <c r="H89" s="69"/>
      <c r="I89" s="76"/>
    </row>
    <row r="90" spans="1:9" s="86" customFormat="1">
      <c r="A90" s="76"/>
      <c r="B90" s="76"/>
      <c r="C90" s="76"/>
      <c r="D90" s="76"/>
      <c r="E90" s="78"/>
      <c r="F90" s="78"/>
      <c r="G90" s="69"/>
      <c r="H90" s="69"/>
      <c r="I90" s="76"/>
    </row>
    <row r="91" spans="1:9" s="86" customFormat="1">
      <c r="A91" s="76"/>
      <c r="B91" s="76"/>
      <c r="C91" s="76"/>
      <c r="D91" s="76"/>
      <c r="E91" s="78"/>
      <c r="F91" s="78"/>
      <c r="G91" s="69"/>
      <c r="H91" s="69"/>
      <c r="I91" s="76"/>
    </row>
    <row r="92" spans="1:9" s="86" customFormat="1">
      <c r="A92" s="76"/>
      <c r="B92" s="76"/>
      <c r="C92" s="76"/>
      <c r="D92" s="76"/>
      <c r="E92" s="78"/>
      <c r="F92" s="78"/>
      <c r="G92" s="69"/>
      <c r="H92" s="69"/>
      <c r="I92" s="76"/>
    </row>
    <row r="93" spans="1:9" s="86" customFormat="1">
      <c r="A93" s="76"/>
      <c r="B93" s="76"/>
      <c r="C93" s="76"/>
      <c r="D93" s="76"/>
      <c r="E93" s="78"/>
      <c r="F93" s="78"/>
      <c r="G93" s="69"/>
      <c r="H93" s="69"/>
      <c r="I93" s="76"/>
    </row>
    <row r="94" spans="1:9" s="86" customFormat="1">
      <c r="A94" s="76"/>
      <c r="B94" s="76"/>
      <c r="C94" s="76"/>
      <c r="D94" s="76"/>
      <c r="E94" s="78"/>
      <c r="F94" s="78"/>
      <c r="G94" s="69"/>
      <c r="H94" s="69"/>
      <c r="I94" s="76"/>
    </row>
    <row r="95" spans="1:9" s="86" customFormat="1">
      <c r="A95" s="76"/>
      <c r="B95" s="76"/>
      <c r="C95" s="76"/>
      <c r="D95" s="76"/>
      <c r="E95" s="75"/>
      <c r="F95" s="69"/>
      <c r="G95" s="69"/>
      <c r="H95" s="69"/>
      <c r="I95" s="76"/>
    </row>
    <row r="96" spans="1:9" s="86" customFormat="1">
      <c r="A96" s="76"/>
      <c r="B96" s="76"/>
      <c r="C96" s="76"/>
      <c r="D96" s="76"/>
      <c r="E96" s="75"/>
      <c r="F96" s="69"/>
      <c r="G96" s="69"/>
      <c r="H96" s="69"/>
      <c r="I96" s="76"/>
    </row>
    <row r="97" spans="1:9" s="86" customFormat="1">
      <c r="A97" s="76"/>
      <c r="B97" s="76"/>
      <c r="C97" s="76"/>
      <c r="D97" s="76"/>
      <c r="E97" s="75"/>
      <c r="F97" s="69"/>
      <c r="G97" s="69"/>
      <c r="H97" s="69"/>
      <c r="I97" s="76"/>
    </row>
    <row r="98" spans="1:9" s="86" customFormat="1">
      <c r="A98" s="77"/>
      <c r="B98" s="77"/>
      <c r="C98" s="77"/>
      <c r="D98" s="77"/>
      <c r="E98" s="78"/>
      <c r="F98" s="79"/>
      <c r="G98" s="69"/>
      <c r="H98" s="69"/>
      <c r="I98" s="77"/>
    </row>
    <row r="99" spans="1:9" s="86" customFormat="1">
      <c r="A99" s="76"/>
      <c r="B99" s="76"/>
      <c r="C99" s="76"/>
      <c r="D99" s="76"/>
      <c r="E99" s="78"/>
      <c r="F99" s="75"/>
      <c r="G99" s="69"/>
      <c r="H99" s="69"/>
      <c r="I99" s="76"/>
    </row>
    <row r="100" spans="1:9" s="86" customFormat="1">
      <c r="A100" s="76"/>
      <c r="B100" s="76"/>
      <c r="C100" s="76"/>
      <c r="D100" s="76"/>
      <c r="E100" s="75"/>
      <c r="F100" s="75"/>
      <c r="G100" s="69"/>
      <c r="H100" s="69"/>
      <c r="I100" s="76"/>
    </row>
    <row r="101" spans="1:9" s="86" customFormat="1">
      <c r="A101" s="76"/>
      <c r="B101" s="76"/>
      <c r="C101" s="76"/>
      <c r="D101" s="76"/>
      <c r="E101" s="75"/>
      <c r="F101" s="75"/>
      <c r="G101" s="78"/>
      <c r="H101" s="69"/>
      <c r="I101" s="76"/>
    </row>
    <row r="102" spans="1:9" s="86" customFormat="1">
      <c r="A102" s="76"/>
      <c r="B102" s="76"/>
      <c r="C102" s="76"/>
      <c r="D102" s="76"/>
      <c r="E102" s="78"/>
      <c r="F102" s="78"/>
      <c r="G102" s="69"/>
      <c r="H102" s="69"/>
      <c r="I102" s="76"/>
    </row>
    <row r="103" spans="1:9" s="86" customFormat="1">
      <c r="A103" s="76"/>
      <c r="B103" s="76"/>
      <c r="C103" s="76"/>
      <c r="D103" s="76"/>
      <c r="E103" s="78"/>
      <c r="F103" s="75"/>
      <c r="G103" s="69"/>
      <c r="H103" s="69"/>
      <c r="I103" s="76"/>
    </row>
    <row r="104" spans="1:9" s="86" customFormat="1">
      <c r="A104" s="76"/>
      <c r="B104" s="76"/>
      <c r="C104" s="76"/>
      <c r="D104" s="76"/>
      <c r="E104" s="78"/>
      <c r="F104" s="78"/>
      <c r="G104" s="69"/>
      <c r="H104" s="69"/>
      <c r="I104" s="76"/>
    </row>
    <row r="105" spans="1:9" s="86" customFormat="1">
      <c r="A105" s="76"/>
      <c r="B105" s="76"/>
      <c r="C105" s="76"/>
      <c r="D105" s="76"/>
      <c r="E105" s="78"/>
      <c r="F105" s="75"/>
      <c r="G105" s="69"/>
      <c r="H105" s="69"/>
      <c r="I105" s="76"/>
    </row>
    <row r="106" spans="1:9" s="86" customFormat="1">
      <c r="A106" s="76"/>
      <c r="B106" s="76"/>
      <c r="C106" s="76"/>
      <c r="D106" s="76"/>
      <c r="E106" s="75"/>
      <c r="F106" s="78"/>
      <c r="G106" s="69"/>
      <c r="H106" s="69"/>
      <c r="I106" s="76"/>
    </row>
    <row r="107" spans="1:9" s="86" customFormat="1">
      <c r="A107" s="76"/>
      <c r="B107" s="76"/>
      <c r="C107" s="76"/>
      <c r="D107" s="76"/>
      <c r="E107" s="78"/>
      <c r="F107" s="75"/>
      <c r="G107" s="69"/>
      <c r="H107" s="69"/>
      <c r="I107" s="76"/>
    </row>
    <row r="108" spans="1:9" s="86" customFormat="1">
      <c r="A108" s="76"/>
      <c r="B108" s="76"/>
      <c r="C108" s="76"/>
      <c r="D108" s="76"/>
      <c r="E108" s="78"/>
      <c r="F108" s="78"/>
      <c r="G108" s="69"/>
      <c r="H108" s="69"/>
      <c r="I108" s="76"/>
    </row>
    <row r="109" spans="1:9" s="86" customFormat="1">
      <c r="A109" s="76"/>
      <c r="B109" s="76"/>
      <c r="C109" s="76"/>
      <c r="D109" s="76"/>
      <c r="E109" s="78"/>
      <c r="F109" s="78"/>
      <c r="G109" s="69"/>
      <c r="H109" s="69"/>
      <c r="I109" s="76"/>
    </row>
    <row r="110" spans="1:9" s="86" customFormat="1">
      <c r="A110" s="76"/>
      <c r="B110" s="76"/>
      <c r="C110" s="76"/>
      <c r="D110" s="76"/>
      <c r="E110" s="78"/>
      <c r="F110" s="78"/>
      <c r="G110" s="69"/>
      <c r="H110" s="69"/>
      <c r="I110" s="76"/>
    </row>
    <row r="111" spans="1:9" s="86" customFormat="1">
      <c r="A111" s="76"/>
      <c r="B111" s="76"/>
      <c r="C111" s="76"/>
      <c r="D111" s="76"/>
      <c r="E111" s="78"/>
      <c r="F111" s="78"/>
      <c r="G111" s="69"/>
      <c r="H111" s="69"/>
      <c r="I111" s="76"/>
    </row>
    <row r="112" spans="1:9" s="86" customFormat="1">
      <c r="A112" s="76"/>
      <c r="B112" s="76"/>
      <c r="C112" s="76"/>
      <c r="D112" s="76"/>
      <c r="E112" s="78"/>
      <c r="F112" s="78"/>
      <c r="G112" s="69"/>
      <c r="H112" s="69"/>
      <c r="I112" s="76"/>
    </row>
    <row r="113" spans="1:9" s="86" customFormat="1">
      <c r="A113" s="76"/>
      <c r="B113" s="76"/>
      <c r="C113" s="76"/>
      <c r="D113" s="76"/>
      <c r="E113" s="78"/>
      <c r="F113" s="78"/>
      <c r="G113" s="69"/>
      <c r="H113" s="69"/>
      <c r="I113" s="76"/>
    </row>
    <row r="114" spans="1:9" s="86" customFormat="1">
      <c r="A114" s="76"/>
      <c r="B114" s="76"/>
      <c r="C114" s="76"/>
      <c r="D114" s="76"/>
      <c r="E114" s="78"/>
      <c r="F114" s="78"/>
      <c r="G114" s="69"/>
      <c r="H114" s="69"/>
      <c r="I114" s="76"/>
    </row>
    <row r="115" spans="1:9" s="86" customFormat="1">
      <c r="A115" s="76"/>
      <c r="B115" s="76"/>
      <c r="C115" s="76"/>
      <c r="D115" s="76"/>
      <c r="E115" s="75"/>
      <c r="F115" s="69"/>
      <c r="G115" s="69"/>
      <c r="H115" s="69"/>
      <c r="I115" s="76"/>
    </row>
    <row r="116" spans="1:9" s="86" customFormat="1">
      <c r="A116" s="76"/>
      <c r="B116" s="76"/>
      <c r="C116" s="76"/>
      <c r="D116" s="76"/>
      <c r="E116" s="75"/>
      <c r="F116" s="69"/>
      <c r="G116" s="69"/>
      <c r="H116" s="69"/>
      <c r="I116" s="76"/>
    </row>
    <row r="117" spans="1:9" s="86" customFormat="1">
      <c r="A117" s="76"/>
      <c r="B117" s="76"/>
      <c r="C117" s="76"/>
      <c r="D117" s="76"/>
      <c r="E117" s="75"/>
      <c r="F117" s="69"/>
      <c r="G117" s="69"/>
      <c r="H117" s="69"/>
      <c r="I117" s="76"/>
    </row>
    <row r="118" spans="1:9" s="86" customFormat="1">
      <c r="A118" s="77"/>
      <c r="B118" s="77"/>
      <c r="C118" s="77"/>
      <c r="D118" s="77"/>
      <c r="E118" s="78"/>
      <c r="F118" s="79"/>
      <c r="G118" s="69"/>
      <c r="H118" s="69"/>
      <c r="I118" s="77"/>
    </row>
    <row r="119" spans="1:9" s="86" customFormat="1">
      <c r="A119" s="76"/>
      <c r="B119" s="76"/>
      <c r="C119" s="76"/>
      <c r="D119" s="76"/>
      <c r="E119" s="78"/>
      <c r="F119" s="75"/>
      <c r="G119" s="69"/>
      <c r="H119" s="69"/>
      <c r="I119" s="76"/>
    </row>
    <row r="120" spans="1:9" s="86" customFormat="1">
      <c r="A120" s="76"/>
      <c r="B120" s="76"/>
      <c r="C120" s="76"/>
      <c r="D120" s="76"/>
      <c r="E120" s="75"/>
      <c r="F120" s="75"/>
      <c r="G120" s="69"/>
      <c r="H120" s="69"/>
      <c r="I120" s="76"/>
    </row>
    <row r="121" spans="1:9" s="86" customFormat="1">
      <c r="A121" s="76"/>
      <c r="B121" s="76"/>
      <c r="C121" s="76"/>
      <c r="D121" s="76"/>
      <c r="E121" s="75"/>
      <c r="F121" s="75"/>
      <c r="G121" s="78"/>
      <c r="H121" s="69"/>
      <c r="I121" s="76"/>
    </row>
    <row r="122" spans="1:9" s="86" customFormat="1">
      <c r="A122" s="76"/>
      <c r="B122" s="76"/>
      <c r="C122" s="76"/>
      <c r="D122" s="76"/>
      <c r="E122" s="78"/>
      <c r="F122" s="78"/>
      <c r="G122" s="69"/>
      <c r="H122" s="69"/>
      <c r="I122" s="76"/>
    </row>
    <row r="123" spans="1:9" s="86" customFormat="1">
      <c r="A123" s="76"/>
      <c r="B123" s="76"/>
      <c r="C123" s="76"/>
      <c r="D123" s="76"/>
      <c r="E123" s="78"/>
      <c r="F123" s="75"/>
      <c r="G123" s="69"/>
      <c r="H123" s="69"/>
      <c r="I123" s="76"/>
    </row>
    <row r="124" spans="1:9" s="86" customFormat="1">
      <c r="A124" s="76"/>
      <c r="B124" s="76"/>
      <c r="C124" s="76"/>
      <c r="D124" s="76"/>
      <c r="E124" s="78"/>
      <c r="F124" s="78"/>
      <c r="G124" s="69"/>
      <c r="H124" s="69"/>
      <c r="I124" s="76"/>
    </row>
    <row r="125" spans="1:9" s="86" customFormat="1">
      <c r="A125" s="76"/>
      <c r="B125" s="76"/>
      <c r="C125" s="76"/>
      <c r="D125" s="76"/>
      <c r="E125" s="78"/>
      <c r="F125" s="75"/>
      <c r="G125" s="69"/>
      <c r="H125" s="69"/>
      <c r="I125" s="76"/>
    </row>
    <row r="126" spans="1:9" s="86" customFormat="1">
      <c r="A126" s="76"/>
      <c r="B126" s="76"/>
      <c r="C126" s="76"/>
      <c r="D126" s="76"/>
      <c r="E126" s="75"/>
      <c r="F126" s="78"/>
      <c r="G126" s="69"/>
      <c r="H126" s="69"/>
      <c r="I126" s="76"/>
    </row>
    <row r="127" spans="1:9" s="86" customFormat="1">
      <c r="A127" s="76"/>
      <c r="B127" s="76"/>
      <c r="C127" s="76"/>
      <c r="D127" s="76"/>
      <c r="E127" s="78"/>
      <c r="F127" s="75"/>
      <c r="G127" s="69"/>
      <c r="H127" s="69"/>
      <c r="I127" s="76"/>
    </row>
    <row r="128" spans="1:9" s="86" customFormat="1">
      <c r="A128" s="76"/>
      <c r="B128" s="76"/>
      <c r="C128" s="76"/>
      <c r="D128" s="76"/>
      <c r="E128" s="78"/>
      <c r="F128" s="78"/>
      <c r="G128" s="69"/>
      <c r="H128" s="69"/>
      <c r="I128" s="76"/>
    </row>
    <row r="129" spans="1:9" s="86" customFormat="1">
      <c r="A129" s="76"/>
      <c r="B129" s="76"/>
      <c r="C129" s="76"/>
      <c r="D129" s="76"/>
      <c r="E129" s="78"/>
      <c r="F129" s="78"/>
      <c r="G129" s="69"/>
      <c r="H129" s="69"/>
      <c r="I129" s="76"/>
    </row>
    <row r="130" spans="1:9" s="86" customFormat="1">
      <c r="A130" s="76"/>
      <c r="B130" s="76"/>
      <c r="C130" s="76"/>
      <c r="D130" s="76"/>
      <c r="E130" s="78"/>
      <c r="F130" s="78"/>
      <c r="G130" s="69"/>
      <c r="H130" s="69"/>
      <c r="I130" s="76"/>
    </row>
    <row r="131" spans="1:9" s="86" customFormat="1">
      <c r="A131" s="76"/>
      <c r="B131" s="76"/>
      <c r="C131" s="76"/>
      <c r="D131" s="76"/>
      <c r="E131" s="78"/>
      <c r="F131" s="78"/>
      <c r="G131" s="69"/>
      <c r="H131" s="69"/>
      <c r="I131" s="76"/>
    </row>
    <row r="132" spans="1:9" s="86" customFormat="1">
      <c r="A132" s="76"/>
      <c r="B132" s="76"/>
      <c r="C132" s="76"/>
      <c r="D132" s="76"/>
      <c r="E132" s="78"/>
      <c r="F132" s="78"/>
      <c r="G132" s="69"/>
      <c r="H132" s="69"/>
      <c r="I132" s="76"/>
    </row>
    <row r="133" spans="1:9" s="86" customFormat="1">
      <c r="A133" s="76"/>
      <c r="B133" s="76"/>
      <c r="C133" s="76"/>
      <c r="D133" s="76"/>
      <c r="E133" s="78"/>
      <c r="F133" s="78"/>
      <c r="G133" s="69"/>
      <c r="H133" s="69"/>
      <c r="I133" s="76"/>
    </row>
    <row r="134" spans="1:9" s="86" customFormat="1">
      <c r="A134" s="76"/>
      <c r="B134" s="76"/>
      <c r="C134" s="76"/>
      <c r="D134" s="76"/>
      <c r="E134" s="78"/>
      <c r="F134" s="78"/>
      <c r="G134" s="69"/>
      <c r="H134" s="69"/>
      <c r="I134" s="76"/>
    </row>
    <row r="135" spans="1:9" s="86" customFormat="1">
      <c r="A135" s="76"/>
      <c r="B135" s="76"/>
      <c r="C135" s="76"/>
      <c r="D135" s="76"/>
      <c r="E135" s="75"/>
      <c r="F135" s="69"/>
      <c r="G135" s="69"/>
      <c r="H135" s="69"/>
      <c r="I135" s="76"/>
    </row>
    <row r="136" spans="1:9" s="86" customFormat="1">
      <c r="A136" s="76"/>
      <c r="B136" s="76"/>
      <c r="C136" s="76"/>
      <c r="D136" s="76"/>
      <c r="E136" s="75"/>
      <c r="F136" s="69"/>
      <c r="G136" s="69"/>
      <c r="H136" s="69"/>
      <c r="I136" s="76"/>
    </row>
    <row r="137" spans="1:9" s="86" customFormat="1">
      <c r="A137" s="76"/>
      <c r="B137" s="76"/>
      <c r="C137" s="76"/>
      <c r="D137" s="76"/>
      <c r="E137" s="75"/>
      <c r="F137" s="69"/>
      <c r="G137" s="69"/>
      <c r="H137" s="69"/>
      <c r="I137" s="76"/>
    </row>
    <row r="138" spans="1:9" s="86" customFormat="1">
      <c r="A138" s="77"/>
      <c r="B138" s="77"/>
      <c r="C138" s="77"/>
      <c r="D138" s="77"/>
      <c r="E138" s="78"/>
      <c r="F138" s="79"/>
      <c r="G138" s="69"/>
      <c r="H138" s="69"/>
      <c r="I138" s="77"/>
    </row>
    <row r="139" spans="1:9" s="86" customFormat="1">
      <c r="A139" s="76"/>
      <c r="B139" s="76"/>
      <c r="C139" s="76"/>
      <c r="D139" s="76"/>
      <c r="E139" s="78"/>
      <c r="F139" s="75"/>
      <c r="G139" s="69"/>
      <c r="H139" s="69"/>
      <c r="I139" s="76"/>
    </row>
    <row r="140" spans="1:9" s="86" customFormat="1">
      <c r="A140" s="76"/>
      <c r="B140" s="76"/>
      <c r="C140" s="76"/>
      <c r="D140" s="76"/>
      <c r="E140" s="75"/>
      <c r="F140" s="75"/>
      <c r="G140" s="69"/>
      <c r="H140" s="69"/>
      <c r="I140" s="76"/>
    </row>
    <row r="141" spans="1:9" s="86" customFormat="1">
      <c r="A141" s="76"/>
      <c r="B141" s="76"/>
      <c r="C141" s="76"/>
      <c r="D141" s="76"/>
      <c r="E141" s="75"/>
      <c r="F141" s="75"/>
      <c r="G141" s="78"/>
      <c r="H141" s="69"/>
      <c r="I141" s="76"/>
    </row>
    <row r="142" spans="1:9" s="86" customFormat="1">
      <c r="A142" s="76"/>
      <c r="B142" s="76"/>
      <c r="C142" s="76"/>
      <c r="D142" s="76"/>
      <c r="E142" s="78"/>
      <c r="F142" s="78"/>
      <c r="G142" s="69"/>
      <c r="H142" s="69"/>
      <c r="I142" s="76"/>
    </row>
    <row r="143" spans="1:9" s="86" customFormat="1">
      <c r="A143" s="76"/>
      <c r="B143" s="76"/>
      <c r="C143" s="76"/>
      <c r="D143" s="76"/>
      <c r="E143" s="78"/>
      <c r="F143" s="75"/>
      <c r="G143" s="69"/>
      <c r="H143" s="69"/>
      <c r="I143" s="76"/>
    </row>
    <row r="144" spans="1:9" s="86" customFormat="1">
      <c r="A144" s="76"/>
      <c r="B144" s="76"/>
      <c r="C144" s="76"/>
      <c r="D144" s="76"/>
      <c r="E144" s="78"/>
      <c r="F144" s="78"/>
      <c r="G144" s="69"/>
      <c r="H144" s="69"/>
      <c r="I144" s="76"/>
    </row>
    <row r="145" spans="1:9" s="86" customFormat="1">
      <c r="A145" s="76"/>
      <c r="B145" s="76"/>
      <c r="C145" s="76"/>
      <c r="D145" s="76"/>
      <c r="E145" s="78"/>
      <c r="F145" s="75"/>
      <c r="G145" s="69"/>
      <c r="H145" s="69"/>
      <c r="I145" s="76"/>
    </row>
    <row r="146" spans="1:9" s="86" customFormat="1">
      <c r="A146" s="76"/>
      <c r="B146" s="76"/>
      <c r="C146" s="76"/>
      <c r="D146" s="76"/>
      <c r="E146" s="75"/>
      <c r="F146" s="78"/>
      <c r="G146" s="69"/>
      <c r="H146" s="69"/>
      <c r="I146" s="76"/>
    </row>
    <row r="147" spans="1:9" s="86" customFormat="1">
      <c r="A147" s="76"/>
      <c r="B147" s="76"/>
      <c r="C147" s="76"/>
      <c r="D147" s="76"/>
      <c r="E147" s="78"/>
      <c r="F147" s="75"/>
      <c r="G147" s="69"/>
      <c r="H147" s="69"/>
      <c r="I147" s="76"/>
    </row>
    <row r="148" spans="1:9" s="86" customFormat="1">
      <c r="A148" s="76"/>
      <c r="B148" s="76"/>
      <c r="C148" s="76"/>
      <c r="D148" s="76"/>
      <c r="E148" s="78"/>
      <c r="F148" s="78"/>
      <c r="G148" s="69"/>
      <c r="H148" s="69"/>
      <c r="I148" s="76"/>
    </row>
    <row r="149" spans="1:9" s="86" customFormat="1">
      <c r="A149" s="76"/>
      <c r="B149" s="76"/>
      <c r="C149" s="76"/>
      <c r="D149" s="76"/>
      <c r="E149" s="78"/>
      <c r="F149" s="78"/>
      <c r="G149" s="69"/>
      <c r="H149" s="69"/>
      <c r="I149" s="76"/>
    </row>
    <row r="150" spans="1:9" s="86" customFormat="1">
      <c r="A150" s="76"/>
      <c r="B150" s="76"/>
      <c r="C150" s="76"/>
      <c r="D150" s="76"/>
      <c r="E150" s="78"/>
      <c r="F150" s="78"/>
      <c r="G150" s="69"/>
      <c r="H150" s="69"/>
      <c r="I150" s="76"/>
    </row>
    <row r="151" spans="1:9" s="86" customFormat="1">
      <c r="A151" s="76"/>
      <c r="B151" s="76"/>
      <c r="C151" s="76"/>
      <c r="D151" s="76"/>
      <c r="E151" s="78"/>
      <c r="F151" s="78"/>
      <c r="G151" s="69"/>
      <c r="H151" s="69"/>
      <c r="I151" s="76"/>
    </row>
    <row r="152" spans="1:9" s="86" customFormat="1">
      <c r="A152" s="76"/>
      <c r="B152" s="76"/>
      <c r="C152" s="76"/>
      <c r="D152" s="76"/>
      <c r="E152" s="78"/>
      <c r="F152" s="78"/>
      <c r="G152" s="69"/>
      <c r="H152" s="69"/>
      <c r="I152" s="76"/>
    </row>
    <row r="153" spans="1:9" s="86" customFormat="1">
      <c r="A153" s="76"/>
      <c r="B153" s="76"/>
      <c r="C153" s="76"/>
      <c r="D153" s="76"/>
      <c r="E153" s="78"/>
      <c r="F153" s="78"/>
      <c r="G153" s="69"/>
      <c r="H153" s="69"/>
      <c r="I153" s="76"/>
    </row>
    <row r="154" spans="1:9" s="86" customFormat="1">
      <c r="A154" s="76"/>
      <c r="B154" s="76"/>
      <c r="C154" s="76"/>
      <c r="D154" s="76"/>
      <c r="E154" s="78"/>
      <c r="F154" s="78"/>
      <c r="G154" s="69"/>
      <c r="H154" s="69"/>
      <c r="I154" s="76"/>
    </row>
    <row r="155" spans="1:9" s="86" customFormat="1">
      <c r="A155" s="76"/>
      <c r="B155" s="76"/>
      <c r="C155" s="76"/>
      <c r="D155" s="76"/>
      <c r="E155" s="75"/>
      <c r="F155" s="69"/>
      <c r="G155" s="69"/>
      <c r="H155" s="69"/>
      <c r="I155" s="76"/>
    </row>
    <row r="156" spans="1:9" s="86" customFormat="1">
      <c r="A156" s="76"/>
      <c r="B156" s="76"/>
      <c r="C156" s="76"/>
      <c r="D156" s="76"/>
      <c r="E156" s="75"/>
      <c r="F156" s="69"/>
      <c r="G156" s="69"/>
      <c r="H156" s="69"/>
      <c r="I156" s="76"/>
    </row>
    <row r="157" spans="1:9" s="86" customFormat="1">
      <c r="A157" s="76"/>
      <c r="B157" s="76"/>
      <c r="C157" s="76"/>
      <c r="D157" s="76"/>
      <c r="E157" s="75"/>
      <c r="F157" s="69"/>
      <c r="G157" s="69"/>
      <c r="H157" s="69"/>
      <c r="I157" s="76"/>
    </row>
    <row r="158" spans="1:9" s="86" customFormat="1">
      <c r="A158" s="77"/>
      <c r="B158" s="77"/>
      <c r="C158" s="77"/>
      <c r="D158" s="77"/>
      <c r="E158" s="78"/>
      <c r="F158" s="79"/>
      <c r="G158" s="69"/>
      <c r="H158" s="69"/>
      <c r="I158" s="77"/>
    </row>
    <row r="159" spans="1:9" s="86" customFormat="1">
      <c r="A159" s="76"/>
      <c r="B159" s="76"/>
      <c r="C159" s="76"/>
      <c r="D159" s="76"/>
      <c r="E159" s="78"/>
      <c r="F159" s="75"/>
      <c r="G159" s="69"/>
      <c r="H159" s="69"/>
      <c r="I159" s="76"/>
    </row>
    <row r="160" spans="1:9" s="86" customFormat="1">
      <c r="A160" s="76"/>
      <c r="B160" s="76"/>
      <c r="C160" s="76"/>
      <c r="D160" s="76"/>
      <c r="E160" s="75"/>
      <c r="F160" s="75"/>
      <c r="G160" s="69"/>
      <c r="H160" s="69"/>
      <c r="I160" s="76"/>
    </row>
    <row r="161" spans="1:9" s="86" customFormat="1">
      <c r="A161" s="76"/>
      <c r="B161" s="76"/>
      <c r="C161" s="76"/>
      <c r="D161" s="76"/>
      <c r="E161" s="75"/>
      <c r="F161" s="75"/>
      <c r="G161" s="78"/>
      <c r="H161" s="69"/>
      <c r="I161" s="76"/>
    </row>
    <row r="162" spans="1:9" s="86" customFormat="1">
      <c r="A162" s="76"/>
      <c r="B162" s="76"/>
      <c r="C162" s="76"/>
      <c r="D162" s="76"/>
      <c r="E162" s="78"/>
      <c r="F162" s="78"/>
      <c r="G162" s="69"/>
      <c r="H162" s="69"/>
      <c r="I162" s="76"/>
    </row>
    <row r="163" spans="1:9" s="86" customFormat="1">
      <c r="A163" s="76"/>
      <c r="B163" s="76"/>
      <c r="C163" s="76"/>
      <c r="D163" s="76"/>
      <c r="E163" s="78"/>
      <c r="F163" s="75"/>
      <c r="G163" s="69"/>
      <c r="H163" s="69"/>
      <c r="I163" s="76"/>
    </row>
    <row r="164" spans="1:9" s="86" customFormat="1">
      <c r="A164" s="76"/>
      <c r="B164" s="76"/>
      <c r="C164" s="76"/>
      <c r="D164" s="76"/>
      <c r="E164" s="78"/>
      <c r="F164" s="78"/>
      <c r="G164" s="69"/>
      <c r="H164" s="69"/>
      <c r="I164" s="76"/>
    </row>
    <row r="165" spans="1:9" s="86" customFormat="1">
      <c r="A165" s="76"/>
      <c r="B165" s="76"/>
      <c r="C165" s="76"/>
      <c r="D165" s="76"/>
      <c r="E165" s="78"/>
      <c r="F165" s="75"/>
      <c r="G165" s="69"/>
      <c r="H165" s="69"/>
      <c r="I165" s="76"/>
    </row>
    <row r="166" spans="1:9" s="86" customFormat="1">
      <c r="A166" s="76"/>
      <c r="B166" s="76"/>
      <c r="C166" s="76"/>
      <c r="D166" s="76"/>
      <c r="E166" s="75"/>
      <c r="F166" s="78"/>
      <c r="G166" s="69"/>
      <c r="H166" s="69"/>
      <c r="I166" s="76"/>
    </row>
    <row r="167" spans="1:9" s="86" customFormat="1">
      <c r="A167" s="76"/>
      <c r="B167" s="76"/>
      <c r="C167" s="76"/>
      <c r="D167" s="76"/>
      <c r="E167" s="78"/>
      <c r="F167" s="75"/>
      <c r="G167" s="69"/>
      <c r="H167" s="69"/>
      <c r="I167" s="76"/>
    </row>
    <row r="168" spans="1:9" s="86" customFormat="1">
      <c r="A168" s="76"/>
      <c r="B168" s="76"/>
      <c r="C168" s="76"/>
      <c r="D168" s="76"/>
      <c r="E168" s="78"/>
      <c r="F168" s="78"/>
      <c r="G168" s="69"/>
      <c r="H168" s="69"/>
      <c r="I168" s="76"/>
    </row>
    <row r="169" spans="1:9" s="86" customFormat="1">
      <c r="A169" s="76"/>
      <c r="B169" s="76"/>
      <c r="C169" s="76"/>
      <c r="D169" s="76"/>
      <c r="E169" s="78"/>
      <c r="F169" s="78"/>
      <c r="G169" s="69"/>
      <c r="H169" s="69"/>
      <c r="I169" s="76"/>
    </row>
    <row r="170" spans="1:9" s="86" customFormat="1">
      <c r="A170" s="76"/>
      <c r="B170" s="76"/>
      <c r="C170" s="76"/>
      <c r="D170" s="76"/>
      <c r="E170" s="78"/>
      <c r="F170" s="78"/>
      <c r="G170" s="69"/>
      <c r="H170" s="69"/>
      <c r="I170" s="76"/>
    </row>
    <row r="171" spans="1:9" s="86" customFormat="1">
      <c r="A171" s="76"/>
      <c r="B171" s="76"/>
      <c r="C171" s="76"/>
      <c r="D171" s="76"/>
      <c r="E171" s="78"/>
      <c r="F171" s="78"/>
      <c r="G171" s="69"/>
      <c r="H171" s="69"/>
      <c r="I171" s="76"/>
    </row>
    <row r="172" spans="1:9" s="86" customFormat="1">
      <c r="A172" s="76"/>
      <c r="B172" s="76"/>
      <c r="C172" s="76"/>
      <c r="D172" s="76"/>
      <c r="E172" s="78"/>
      <c r="F172" s="78"/>
      <c r="G172" s="69"/>
      <c r="H172" s="69"/>
      <c r="I172" s="76"/>
    </row>
    <row r="173" spans="1:9" s="86" customFormat="1">
      <c r="A173" s="76"/>
      <c r="B173" s="76"/>
      <c r="C173" s="76"/>
      <c r="D173" s="76"/>
      <c r="E173" s="78"/>
      <c r="F173" s="78"/>
      <c r="G173" s="69"/>
      <c r="H173" s="69"/>
      <c r="I173" s="76"/>
    </row>
    <row r="174" spans="1:9" s="86" customFormat="1">
      <c r="A174" s="76"/>
      <c r="B174" s="76"/>
      <c r="C174" s="76"/>
      <c r="D174" s="76"/>
      <c r="E174" s="78"/>
      <c r="F174" s="78"/>
      <c r="G174" s="69"/>
      <c r="H174" s="69"/>
      <c r="I174" s="76"/>
    </row>
    <row r="175" spans="1:9" s="86" customFormat="1">
      <c r="A175" s="76"/>
      <c r="B175" s="76"/>
      <c r="C175" s="76"/>
      <c r="D175" s="76"/>
      <c r="E175" s="75"/>
      <c r="F175" s="69"/>
      <c r="G175" s="69"/>
      <c r="H175" s="69"/>
      <c r="I175" s="76"/>
    </row>
    <row r="176" spans="1:9" s="86" customFormat="1">
      <c r="A176" s="76"/>
      <c r="B176" s="76"/>
      <c r="C176" s="76"/>
      <c r="D176" s="76"/>
      <c r="E176" s="75"/>
      <c r="F176" s="69"/>
      <c r="G176" s="69"/>
      <c r="H176" s="69"/>
      <c r="I176" s="76"/>
    </row>
    <row r="177" spans="1:9" s="86" customFormat="1">
      <c r="A177" s="76"/>
      <c r="B177" s="76"/>
      <c r="C177" s="76"/>
      <c r="D177" s="76"/>
      <c r="E177" s="75"/>
      <c r="F177" s="69"/>
      <c r="G177" s="69"/>
      <c r="H177" s="69"/>
      <c r="I177" s="76"/>
    </row>
    <row r="178" spans="1:9" s="86" customFormat="1">
      <c r="A178" s="77"/>
      <c r="B178" s="77"/>
      <c r="C178" s="77"/>
      <c r="D178" s="77"/>
      <c r="E178" s="78"/>
      <c r="F178" s="79"/>
      <c r="G178" s="69"/>
      <c r="H178" s="69"/>
      <c r="I178" s="77"/>
    </row>
    <row r="179" spans="1:9" s="86" customFormat="1">
      <c r="A179" s="76"/>
      <c r="B179" s="76"/>
      <c r="C179" s="76"/>
      <c r="D179" s="76"/>
      <c r="E179" s="78"/>
      <c r="F179" s="75"/>
      <c r="G179" s="69"/>
      <c r="H179" s="69"/>
      <c r="I179" s="76"/>
    </row>
    <row r="180" spans="1:9" s="86" customFormat="1">
      <c r="A180" s="76"/>
      <c r="B180" s="76"/>
      <c r="C180" s="76"/>
      <c r="D180" s="76"/>
      <c r="E180" s="75"/>
      <c r="F180" s="75"/>
      <c r="G180" s="69"/>
      <c r="H180" s="69"/>
      <c r="I180" s="76"/>
    </row>
    <row r="181" spans="1:9" s="86" customFormat="1">
      <c r="A181" s="76"/>
      <c r="B181" s="76"/>
      <c r="C181" s="76"/>
      <c r="D181" s="76"/>
      <c r="E181" s="75"/>
      <c r="F181" s="75"/>
      <c r="G181" s="78"/>
      <c r="H181" s="69"/>
      <c r="I181" s="76"/>
    </row>
    <row r="182" spans="1:9" s="86" customFormat="1">
      <c r="A182" s="76"/>
      <c r="B182" s="76"/>
      <c r="C182" s="76"/>
      <c r="D182" s="76"/>
      <c r="E182" s="78"/>
      <c r="F182" s="78"/>
      <c r="G182" s="69"/>
      <c r="H182" s="69"/>
      <c r="I182" s="76"/>
    </row>
    <row r="183" spans="1:9" s="86" customFormat="1">
      <c r="A183" s="76"/>
      <c r="B183" s="76"/>
      <c r="C183" s="76"/>
      <c r="D183" s="76"/>
      <c r="E183" s="78"/>
      <c r="F183" s="75"/>
      <c r="G183" s="69"/>
      <c r="H183" s="69"/>
      <c r="I183" s="76"/>
    </row>
    <row r="184" spans="1:9" s="86" customFormat="1">
      <c r="A184" s="76"/>
      <c r="B184" s="76"/>
      <c r="C184" s="76"/>
      <c r="D184" s="76"/>
      <c r="E184" s="78"/>
      <c r="F184" s="78"/>
      <c r="G184" s="69"/>
      <c r="H184" s="69"/>
      <c r="I184" s="76"/>
    </row>
    <row r="185" spans="1:9" s="86" customFormat="1">
      <c r="A185" s="76"/>
      <c r="B185" s="76"/>
      <c r="C185" s="76"/>
      <c r="D185" s="76"/>
      <c r="E185" s="78"/>
      <c r="F185" s="75"/>
      <c r="G185" s="69"/>
      <c r="H185" s="69"/>
      <c r="I185" s="76"/>
    </row>
    <row r="186" spans="1:9" s="86" customFormat="1">
      <c r="A186" s="76"/>
      <c r="B186" s="76"/>
      <c r="C186" s="76"/>
      <c r="D186" s="76"/>
      <c r="E186" s="75"/>
      <c r="F186" s="78"/>
      <c r="G186" s="69"/>
      <c r="H186" s="69"/>
      <c r="I186" s="76"/>
    </row>
    <row r="187" spans="1:9" s="86" customFormat="1">
      <c r="A187" s="76"/>
      <c r="B187" s="76"/>
      <c r="C187" s="76"/>
      <c r="D187" s="76"/>
      <c r="E187" s="78"/>
      <c r="F187" s="75"/>
      <c r="G187" s="69"/>
      <c r="H187" s="69"/>
      <c r="I187" s="76"/>
    </row>
    <row r="188" spans="1:9" s="86" customFormat="1">
      <c r="A188" s="76"/>
      <c r="B188" s="76"/>
      <c r="C188" s="76"/>
      <c r="D188" s="76"/>
      <c r="E188" s="78"/>
      <c r="F188" s="78"/>
      <c r="G188" s="69"/>
      <c r="H188" s="69"/>
      <c r="I188" s="76"/>
    </row>
    <row r="189" spans="1:9" s="86" customFormat="1">
      <c r="A189" s="76"/>
      <c r="B189" s="76"/>
      <c r="C189" s="76"/>
      <c r="D189" s="76"/>
      <c r="E189" s="78"/>
      <c r="F189" s="78"/>
      <c r="G189" s="69"/>
      <c r="H189" s="69"/>
      <c r="I189" s="76"/>
    </row>
    <row r="190" spans="1:9" s="86" customFormat="1">
      <c r="A190" s="76"/>
      <c r="B190" s="76"/>
      <c r="C190" s="76"/>
      <c r="D190" s="76"/>
      <c r="E190" s="78"/>
      <c r="F190" s="78"/>
      <c r="G190" s="69"/>
      <c r="H190" s="69"/>
      <c r="I190" s="76"/>
    </row>
    <row r="191" spans="1:9" s="86" customFormat="1">
      <c r="A191" s="76"/>
      <c r="B191" s="76"/>
      <c r="C191" s="76"/>
      <c r="D191" s="76"/>
      <c r="E191" s="78"/>
      <c r="F191" s="78"/>
      <c r="G191" s="69"/>
      <c r="H191" s="69"/>
      <c r="I191" s="76"/>
    </row>
    <row r="192" spans="1:9" s="86" customFormat="1">
      <c r="A192" s="76"/>
      <c r="B192" s="76"/>
      <c r="C192" s="76"/>
      <c r="D192" s="76"/>
      <c r="E192" s="78"/>
      <c r="F192" s="78"/>
      <c r="G192" s="69"/>
      <c r="H192" s="69"/>
      <c r="I192" s="76"/>
    </row>
    <row r="193" spans="1:9" s="86" customFormat="1">
      <c r="A193" s="76"/>
      <c r="B193" s="76"/>
      <c r="C193" s="76"/>
      <c r="D193" s="76"/>
      <c r="E193" s="78"/>
      <c r="F193" s="78"/>
      <c r="G193" s="69"/>
      <c r="H193" s="69"/>
      <c r="I193" s="76"/>
    </row>
    <row r="194" spans="1:9" s="86" customFormat="1">
      <c r="A194" s="76"/>
      <c r="B194" s="76"/>
      <c r="C194" s="76"/>
      <c r="D194" s="76"/>
      <c r="E194" s="78"/>
      <c r="F194" s="78"/>
      <c r="G194" s="69"/>
      <c r="H194" s="69"/>
      <c r="I194" s="76"/>
    </row>
    <row r="195" spans="1:9" s="86" customFormat="1">
      <c r="A195" s="76"/>
      <c r="B195" s="76"/>
      <c r="C195" s="76"/>
      <c r="D195" s="76"/>
      <c r="E195" s="75"/>
      <c r="F195" s="69"/>
      <c r="G195" s="69"/>
      <c r="H195" s="69"/>
      <c r="I195" s="76"/>
    </row>
    <row r="196" spans="1:9" s="86" customFormat="1">
      <c r="A196" s="76"/>
      <c r="B196" s="76"/>
      <c r="C196" s="76"/>
      <c r="D196" s="76"/>
      <c r="E196" s="75"/>
      <c r="F196" s="69"/>
      <c r="G196" s="69"/>
      <c r="H196" s="69"/>
      <c r="I196" s="76"/>
    </row>
    <row r="197" spans="1:9" s="86" customFormat="1">
      <c r="A197" s="76"/>
      <c r="B197" s="76"/>
      <c r="C197" s="76"/>
      <c r="D197" s="76"/>
      <c r="E197" s="75"/>
      <c r="F197" s="69"/>
      <c r="G197" s="69"/>
      <c r="H197" s="69"/>
      <c r="I197" s="76"/>
    </row>
    <row r="198" spans="1:9" s="86" customFormat="1">
      <c r="A198" s="77"/>
      <c r="B198" s="77"/>
      <c r="C198" s="77"/>
      <c r="D198" s="77"/>
      <c r="E198" s="78"/>
      <c r="F198" s="79"/>
      <c r="G198" s="69"/>
      <c r="H198" s="69"/>
      <c r="I198" s="77"/>
    </row>
    <row r="199" spans="1:9" s="86" customFormat="1">
      <c r="A199" s="76"/>
      <c r="B199" s="76"/>
      <c r="C199" s="76"/>
      <c r="D199" s="76"/>
      <c r="E199" s="78"/>
      <c r="F199" s="75"/>
      <c r="G199" s="69"/>
      <c r="H199" s="69"/>
      <c r="I199" s="76"/>
    </row>
    <row r="200" spans="1:9" s="86" customFormat="1">
      <c r="A200" s="76"/>
      <c r="B200" s="76"/>
      <c r="C200" s="76"/>
      <c r="D200" s="76"/>
      <c r="E200" s="75"/>
      <c r="F200" s="75"/>
      <c r="G200" s="69"/>
      <c r="H200" s="69"/>
      <c r="I200" s="76"/>
    </row>
    <row r="201" spans="1:9" s="86" customFormat="1">
      <c r="A201" s="76"/>
      <c r="B201" s="76"/>
      <c r="C201" s="76"/>
      <c r="D201" s="76"/>
      <c r="E201" s="75"/>
      <c r="F201" s="75"/>
      <c r="G201" s="78"/>
      <c r="H201" s="69"/>
      <c r="I201" s="76"/>
    </row>
    <row r="202" spans="1:9" s="86" customFormat="1">
      <c r="A202" s="76"/>
      <c r="B202" s="76"/>
      <c r="C202" s="76"/>
      <c r="D202" s="76"/>
      <c r="E202" s="78"/>
      <c r="F202" s="78"/>
      <c r="G202" s="69"/>
      <c r="H202" s="69"/>
      <c r="I202" s="76"/>
    </row>
    <row r="203" spans="1:9" s="86" customFormat="1">
      <c r="A203" s="76"/>
      <c r="B203" s="76"/>
      <c r="C203" s="76"/>
      <c r="D203" s="76"/>
      <c r="E203" s="78"/>
      <c r="F203" s="75"/>
      <c r="G203" s="69"/>
      <c r="H203" s="69"/>
      <c r="I203" s="76"/>
    </row>
    <row r="204" spans="1:9" s="86" customFormat="1">
      <c r="A204" s="76"/>
      <c r="B204" s="76"/>
      <c r="C204" s="76"/>
      <c r="D204" s="76"/>
      <c r="E204" s="78"/>
      <c r="F204" s="78"/>
      <c r="G204" s="69"/>
      <c r="H204" s="69"/>
      <c r="I204" s="76"/>
    </row>
    <row r="205" spans="1:9" s="86" customFormat="1">
      <c r="A205" s="76"/>
      <c r="B205" s="76"/>
      <c r="C205" s="76"/>
      <c r="D205" s="76"/>
      <c r="E205" s="78"/>
      <c r="F205" s="75"/>
      <c r="G205" s="69"/>
      <c r="H205" s="69"/>
      <c r="I205" s="76"/>
    </row>
    <row r="206" spans="1:9" s="86" customFormat="1">
      <c r="A206" s="76"/>
      <c r="B206" s="76"/>
      <c r="C206" s="76"/>
      <c r="D206" s="76"/>
      <c r="E206" s="75"/>
      <c r="F206" s="78"/>
      <c r="G206" s="69"/>
      <c r="H206" s="69"/>
      <c r="I206" s="76"/>
    </row>
    <row r="207" spans="1:9" s="86" customFormat="1">
      <c r="A207" s="76"/>
      <c r="B207" s="76"/>
      <c r="C207" s="76"/>
      <c r="D207" s="76"/>
      <c r="E207" s="78"/>
      <c r="F207" s="75"/>
      <c r="G207" s="69"/>
      <c r="H207" s="69"/>
      <c r="I207" s="76"/>
    </row>
    <row r="208" spans="1:9" s="86" customFormat="1">
      <c r="A208" s="76"/>
      <c r="B208" s="76"/>
      <c r="C208" s="76"/>
      <c r="D208" s="76"/>
      <c r="E208" s="78"/>
      <c r="F208" s="78"/>
      <c r="G208" s="69"/>
      <c r="H208" s="69"/>
      <c r="I208" s="76"/>
    </row>
    <row r="209" spans="1:9" s="86" customFormat="1">
      <c r="A209" s="76"/>
      <c r="B209" s="76"/>
      <c r="C209" s="76"/>
      <c r="D209" s="76"/>
      <c r="E209" s="78"/>
      <c r="F209" s="78"/>
      <c r="G209" s="69"/>
      <c r="H209" s="69"/>
      <c r="I209" s="76"/>
    </row>
    <row r="210" spans="1:9" s="86" customFormat="1">
      <c r="A210" s="76"/>
      <c r="B210" s="76"/>
      <c r="C210" s="76"/>
      <c r="D210" s="76"/>
      <c r="E210" s="78"/>
      <c r="F210" s="78"/>
      <c r="G210" s="69"/>
      <c r="H210" s="69"/>
      <c r="I210" s="76"/>
    </row>
    <row r="211" spans="1:9" s="86" customFormat="1">
      <c r="A211" s="76"/>
      <c r="B211" s="76"/>
      <c r="C211" s="76"/>
      <c r="D211" s="76"/>
      <c r="E211" s="78"/>
      <c r="F211" s="78"/>
      <c r="G211" s="69"/>
      <c r="H211" s="69"/>
      <c r="I211" s="76"/>
    </row>
    <row r="212" spans="1:9" s="86" customFormat="1">
      <c r="A212" s="76"/>
      <c r="B212" s="76"/>
      <c r="C212" s="76"/>
      <c r="D212" s="76"/>
      <c r="E212" s="78"/>
      <c r="F212" s="78"/>
      <c r="G212" s="69"/>
      <c r="H212" s="69"/>
      <c r="I212" s="76"/>
    </row>
    <row r="213" spans="1:9" s="86" customFormat="1">
      <c r="A213" s="76"/>
      <c r="B213" s="76"/>
      <c r="C213" s="76"/>
      <c r="D213" s="76"/>
      <c r="E213" s="78"/>
      <c r="F213" s="78"/>
      <c r="G213" s="69"/>
      <c r="H213" s="69"/>
      <c r="I213" s="76"/>
    </row>
    <row r="214" spans="1:9" s="86" customFormat="1">
      <c r="A214" s="76"/>
      <c r="B214" s="76"/>
      <c r="C214" s="76"/>
      <c r="D214" s="76"/>
      <c r="E214" s="78"/>
      <c r="F214" s="78"/>
      <c r="G214" s="69"/>
      <c r="H214" s="69"/>
      <c r="I214" s="76"/>
    </row>
    <row r="215" spans="1:9" s="86" customFormat="1">
      <c r="A215" s="76"/>
      <c r="B215" s="76"/>
      <c r="C215" s="76"/>
      <c r="D215" s="76"/>
      <c r="E215" s="75"/>
      <c r="F215" s="69"/>
      <c r="G215" s="69"/>
      <c r="H215" s="69"/>
      <c r="I215" s="76"/>
    </row>
    <row r="216" spans="1:9" s="86" customFormat="1">
      <c r="A216" s="76"/>
      <c r="B216" s="76"/>
      <c r="C216" s="76"/>
      <c r="D216" s="76"/>
      <c r="E216" s="75"/>
      <c r="F216" s="69"/>
      <c r="G216" s="69"/>
      <c r="H216" s="69"/>
      <c r="I216" s="76"/>
    </row>
    <row r="217" spans="1:9" s="86" customFormat="1">
      <c r="A217" s="76"/>
      <c r="B217" s="76"/>
      <c r="C217" s="76"/>
      <c r="D217" s="76"/>
      <c r="E217" s="75"/>
      <c r="F217" s="69"/>
      <c r="G217" s="69"/>
      <c r="H217" s="69"/>
      <c r="I217" s="76"/>
    </row>
    <row r="218" spans="1:9" s="86" customFormat="1">
      <c r="A218" s="77"/>
      <c r="B218" s="77"/>
      <c r="C218" s="77"/>
      <c r="D218" s="77"/>
      <c r="E218" s="78"/>
      <c r="F218" s="79"/>
      <c r="G218" s="69"/>
      <c r="H218" s="69"/>
      <c r="I218" s="77"/>
    </row>
    <row r="219" spans="1:9" s="86" customFormat="1">
      <c r="A219" s="76"/>
      <c r="B219" s="76"/>
      <c r="C219" s="76"/>
      <c r="D219" s="76"/>
      <c r="E219" s="78"/>
      <c r="F219" s="75"/>
      <c r="G219" s="69"/>
      <c r="H219" s="69"/>
      <c r="I219" s="76"/>
    </row>
    <row r="220" spans="1:9" s="86" customFormat="1">
      <c r="A220" s="76"/>
      <c r="B220" s="76"/>
      <c r="C220" s="76"/>
      <c r="D220" s="76"/>
      <c r="E220" s="75"/>
      <c r="F220" s="75"/>
      <c r="G220" s="69"/>
      <c r="H220" s="69"/>
      <c r="I220" s="76"/>
    </row>
    <row r="221" spans="1:9" s="86" customFormat="1">
      <c r="A221" s="76"/>
      <c r="B221" s="76"/>
      <c r="C221" s="76"/>
      <c r="D221" s="76"/>
      <c r="E221" s="75"/>
      <c r="F221" s="75"/>
      <c r="G221" s="78"/>
      <c r="H221" s="69"/>
      <c r="I221" s="76"/>
    </row>
    <row r="222" spans="1:9" s="86" customFormat="1">
      <c r="A222" s="76"/>
      <c r="B222" s="76"/>
      <c r="C222" s="76"/>
      <c r="D222" s="76"/>
      <c r="E222" s="78"/>
      <c r="F222" s="78"/>
      <c r="G222" s="69"/>
      <c r="H222" s="69"/>
      <c r="I222" s="76"/>
    </row>
    <row r="223" spans="1:9" s="86" customFormat="1">
      <c r="A223" s="76"/>
      <c r="B223" s="76"/>
      <c r="C223" s="76"/>
      <c r="D223" s="76"/>
      <c r="E223" s="78"/>
      <c r="F223" s="75"/>
      <c r="G223" s="69"/>
      <c r="H223" s="69"/>
      <c r="I223" s="76"/>
    </row>
    <row r="224" spans="1:9" s="86" customFormat="1">
      <c r="A224" s="76"/>
      <c r="B224" s="76"/>
      <c r="C224" s="76"/>
      <c r="D224" s="76"/>
      <c r="E224" s="78"/>
      <c r="F224" s="78"/>
      <c r="G224" s="69"/>
      <c r="H224" s="69"/>
      <c r="I224" s="76"/>
    </row>
    <row r="225" spans="1:9" s="86" customFormat="1">
      <c r="A225" s="76"/>
      <c r="B225" s="76"/>
      <c r="C225" s="76"/>
      <c r="D225" s="76"/>
      <c r="E225" s="78"/>
      <c r="F225" s="75"/>
      <c r="G225" s="69"/>
      <c r="H225" s="69"/>
      <c r="I225" s="76"/>
    </row>
    <row r="226" spans="1:9" s="86" customFormat="1">
      <c r="A226" s="76"/>
      <c r="B226" s="76"/>
      <c r="C226" s="76"/>
      <c r="D226" s="76"/>
      <c r="E226" s="75"/>
      <c r="F226" s="78"/>
      <c r="G226" s="69"/>
      <c r="H226" s="69"/>
      <c r="I226" s="76"/>
    </row>
    <row r="227" spans="1:9" s="86" customFormat="1">
      <c r="A227" s="76"/>
      <c r="B227" s="76"/>
      <c r="C227" s="76"/>
      <c r="D227" s="76"/>
      <c r="E227" s="78"/>
      <c r="F227" s="75"/>
      <c r="G227" s="69"/>
      <c r="H227" s="69"/>
      <c r="I227" s="76"/>
    </row>
    <row r="228" spans="1:9" s="86" customFormat="1">
      <c r="A228" s="76"/>
      <c r="B228" s="76"/>
      <c r="C228" s="76"/>
      <c r="D228" s="76"/>
      <c r="E228" s="78"/>
      <c r="F228" s="78"/>
      <c r="G228" s="69"/>
      <c r="H228" s="69"/>
      <c r="I228" s="76"/>
    </row>
    <row r="229" spans="1:9" s="86" customFormat="1">
      <c r="A229" s="76"/>
      <c r="B229" s="76"/>
      <c r="C229" s="76"/>
      <c r="D229" s="76"/>
      <c r="E229" s="78"/>
      <c r="F229" s="78"/>
      <c r="G229" s="69"/>
      <c r="H229" s="69"/>
      <c r="I229" s="76"/>
    </row>
    <row r="230" spans="1:9" s="86" customFormat="1">
      <c r="A230" s="76"/>
      <c r="B230" s="76"/>
      <c r="C230" s="76"/>
      <c r="D230" s="76"/>
      <c r="E230" s="78"/>
      <c r="F230" s="78"/>
      <c r="G230" s="69"/>
      <c r="H230" s="69"/>
      <c r="I230" s="76"/>
    </row>
    <row r="231" spans="1:9" s="86" customFormat="1">
      <c r="A231" s="76"/>
      <c r="B231" s="76"/>
      <c r="C231" s="76"/>
      <c r="D231" s="76"/>
      <c r="E231" s="78"/>
      <c r="F231" s="78"/>
      <c r="G231" s="69"/>
      <c r="H231" s="69"/>
      <c r="I231" s="76"/>
    </row>
    <row r="232" spans="1:9" s="86" customFormat="1">
      <c r="A232" s="76"/>
      <c r="B232" s="76"/>
      <c r="C232" s="76"/>
      <c r="D232" s="76"/>
      <c r="E232" s="78"/>
      <c r="F232" s="78"/>
      <c r="G232" s="69"/>
      <c r="H232" s="69"/>
      <c r="I232" s="76"/>
    </row>
    <row r="233" spans="1:9" s="86" customFormat="1">
      <c r="A233" s="76"/>
      <c r="B233" s="76"/>
      <c r="C233" s="76"/>
      <c r="D233" s="76"/>
      <c r="E233" s="78"/>
      <c r="F233" s="78"/>
      <c r="G233" s="69"/>
      <c r="H233" s="69"/>
      <c r="I233" s="76"/>
    </row>
    <row r="234" spans="1:9" s="86" customFormat="1">
      <c r="A234" s="76"/>
      <c r="B234" s="76"/>
      <c r="C234" s="76"/>
      <c r="D234" s="76"/>
      <c r="E234" s="78"/>
      <c r="F234" s="78"/>
      <c r="G234" s="69"/>
      <c r="H234" s="69"/>
      <c r="I234" s="76"/>
    </row>
    <row r="235" spans="1:9" s="86" customFormat="1">
      <c r="A235" s="76"/>
      <c r="B235" s="76"/>
      <c r="C235" s="76"/>
      <c r="D235" s="76"/>
      <c r="E235" s="75"/>
      <c r="F235" s="69"/>
      <c r="G235" s="69"/>
      <c r="H235" s="69"/>
      <c r="I235" s="76"/>
    </row>
    <row r="236" spans="1:9" s="86" customFormat="1">
      <c r="A236" s="76"/>
      <c r="B236" s="76"/>
      <c r="C236" s="76"/>
      <c r="D236" s="76"/>
      <c r="E236" s="75"/>
      <c r="F236" s="69"/>
      <c r="G236" s="69"/>
      <c r="H236" s="69"/>
      <c r="I236" s="76"/>
    </row>
    <row r="237" spans="1:9" s="86" customFormat="1">
      <c r="A237" s="76"/>
      <c r="B237" s="76"/>
      <c r="C237" s="76"/>
      <c r="D237" s="76"/>
      <c r="E237" s="75"/>
      <c r="F237" s="69"/>
      <c r="G237" s="69"/>
      <c r="H237" s="69"/>
      <c r="I237" s="76"/>
    </row>
    <row r="238" spans="1:9" s="86" customFormat="1">
      <c r="A238" s="77"/>
      <c r="B238" s="77"/>
      <c r="C238" s="77"/>
      <c r="D238" s="77"/>
      <c r="E238" s="78"/>
      <c r="F238" s="79"/>
      <c r="G238" s="69"/>
      <c r="H238" s="69"/>
      <c r="I238" s="77"/>
    </row>
    <row r="239" spans="1:9" s="86" customFormat="1">
      <c r="A239" s="76"/>
      <c r="B239" s="76"/>
      <c r="C239" s="76"/>
      <c r="D239" s="76"/>
      <c r="E239" s="78"/>
      <c r="F239" s="75"/>
      <c r="G239" s="69"/>
      <c r="H239" s="69"/>
      <c r="I239" s="76"/>
    </row>
    <row r="240" spans="1:9" s="86" customFormat="1">
      <c r="A240" s="76"/>
      <c r="B240" s="76"/>
      <c r="C240" s="76"/>
      <c r="D240" s="76"/>
      <c r="E240" s="75"/>
      <c r="F240" s="75"/>
      <c r="G240" s="69"/>
      <c r="H240" s="69"/>
      <c r="I240" s="76"/>
    </row>
    <row r="241" spans="1:9" s="86" customFormat="1">
      <c r="A241" s="76"/>
      <c r="B241" s="76"/>
      <c r="C241" s="76"/>
      <c r="D241" s="76"/>
      <c r="E241" s="75"/>
      <c r="F241" s="75"/>
      <c r="G241" s="78"/>
      <c r="H241" s="69"/>
      <c r="I241" s="76"/>
    </row>
    <row r="242" spans="1:9" s="86" customFormat="1">
      <c r="A242" s="76"/>
      <c r="B242" s="76"/>
      <c r="C242" s="76"/>
      <c r="D242" s="76"/>
      <c r="E242" s="78"/>
      <c r="F242" s="78"/>
      <c r="G242" s="69"/>
      <c r="H242" s="69"/>
      <c r="I242" s="76"/>
    </row>
    <row r="243" spans="1:9" s="86" customFormat="1">
      <c r="A243" s="76"/>
      <c r="B243" s="76"/>
      <c r="C243" s="76"/>
      <c r="D243" s="76"/>
      <c r="E243" s="78"/>
      <c r="F243" s="75"/>
      <c r="G243" s="69"/>
      <c r="H243" s="69"/>
      <c r="I243" s="76"/>
    </row>
    <row r="244" spans="1:9" s="86" customFormat="1">
      <c r="A244" s="76"/>
      <c r="B244" s="76"/>
      <c r="C244" s="76"/>
      <c r="D244" s="76"/>
      <c r="E244" s="78"/>
      <c r="F244" s="78"/>
      <c r="G244" s="69"/>
      <c r="H244" s="69"/>
      <c r="I244" s="76"/>
    </row>
    <row r="245" spans="1:9" s="86" customFormat="1">
      <c r="A245" s="76"/>
      <c r="B245" s="76"/>
      <c r="C245" s="76"/>
      <c r="D245" s="76"/>
      <c r="E245" s="78"/>
      <c r="F245" s="75"/>
      <c r="G245" s="69"/>
      <c r="H245" s="69"/>
      <c r="I245" s="76"/>
    </row>
    <row r="246" spans="1:9" s="86" customFormat="1">
      <c r="A246" s="76"/>
      <c r="B246" s="76"/>
      <c r="C246" s="76"/>
      <c r="D246" s="76"/>
      <c r="E246" s="75"/>
      <c r="F246" s="78"/>
      <c r="G246" s="69"/>
      <c r="H246" s="69"/>
      <c r="I246" s="76"/>
    </row>
    <row r="247" spans="1:9" s="86" customFormat="1">
      <c r="A247" s="76"/>
      <c r="B247" s="76"/>
      <c r="C247" s="76"/>
      <c r="D247" s="76"/>
      <c r="E247" s="78"/>
      <c r="F247" s="75"/>
      <c r="G247" s="69"/>
      <c r="H247" s="69"/>
      <c r="I247" s="76"/>
    </row>
    <row r="248" spans="1:9" s="86" customFormat="1">
      <c r="A248" s="76"/>
      <c r="B248" s="76"/>
      <c r="C248" s="76"/>
      <c r="D248" s="76"/>
      <c r="E248" s="78"/>
      <c r="F248" s="78"/>
      <c r="G248" s="69"/>
      <c r="H248" s="69"/>
      <c r="I248" s="76"/>
    </row>
    <row r="249" spans="1:9" s="86" customFormat="1">
      <c r="A249" s="76"/>
      <c r="B249" s="76"/>
      <c r="C249" s="76"/>
      <c r="D249" s="76"/>
      <c r="E249" s="78"/>
      <c r="F249" s="78"/>
      <c r="G249" s="69"/>
      <c r="H249" s="69"/>
      <c r="I249" s="76"/>
    </row>
    <row r="250" spans="1:9" s="86" customFormat="1">
      <c r="A250" s="76"/>
      <c r="B250" s="76"/>
      <c r="C250" s="76"/>
      <c r="D250" s="76"/>
      <c r="E250" s="78"/>
      <c r="F250" s="78"/>
      <c r="G250" s="69"/>
      <c r="H250" s="69"/>
      <c r="I250" s="76"/>
    </row>
    <row r="251" spans="1:9" s="86" customFormat="1">
      <c r="A251" s="76"/>
      <c r="B251" s="76"/>
      <c r="C251" s="76"/>
      <c r="D251" s="76"/>
      <c r="E251" s="78"/>
      <c r="F251" s="78"/>
      <c r="G251" s="69"/>
      <c r="H251" s="69"/>
      <c r="I251" s="76"/>
    </row>
    <row r="252" spans="1:9" s="86" customFormat="1">
      <c r="A252" s="76"/>
      <c r="B252" s="76"/>
      <c r="C252" s="76"/>
      <c r="D252" s="76"/>
      <c r="E252" s="78"/>
      <c r="F252" s="78"/>
      <c r="G252" s="69"/>
      <c r="H252" s="69"/>
      <c r="I252" s="76"/>
    </row>
    <row r="253" spans="1:9" s="86" customFormat="1">
      <c r="A253" s="76"/>
      <c r="B253" s="76"/>
      <c r="C253" s="76"/>
      <c r="D253" s="76"/>
      <c r="E253" s="78"/>
      <c r="F253" s="78"/>
      <c r="G253" s="69"/>
      <c r="H253" s="69"/>
      <c r="I253" s="76"/>
    </row>
    <row r="254" spans="1:9" s="86" customFormat="1">
      <c r="A254" s="76"/>
      <c r="B254" s="76"/>
      <c r="C254" s="76"/>
      <c r="D254" s="76"/>
      <c r="E254" s="78"/>
      <c r="F254" s="78"/>
      <c r="G254" s="69"/>
      <c r="H254" s="69"/>
      <c r="I254" s="76"/>
    </row>
    <row r="255" spans="1:9" s="86" customFormat="1">
      <c r="A255" s="76"/>
      <c r="B255" s="76"/>
      <c r="C255" s="76"/>
      <c r="D255" s="76"/>
      <c r="E255" s="75"/>
      <c r="F255" s="69"/>
      <c r="G255" s="69"/>
      <c r="H255" s="69"/>
      <c r="I255" s="76"/>
    </row>
    <row r="256" spans="1:9" s="86" customFormat="1">
      <c r="A256" s="76"/>
      <c r="B256" s="76"/>
      <c r="C256" s="76"/>
      <c r="D256" s="76"/>
      <c r="E256" s="75"/>
      <c r="F256" s="69"/>
      <c r="G256" s="69"/>
      <c r="H256" s="69"/>
      <c r="I256" s="76"/>
    </row>
    <row r="257" spans="1:9" s="86" customFormat="1">
      <c r="A257" s="76"/>
      <c r="B257" s="76"/>
      <c r="C257" s="76"/>
      <c r="D257" s="76"/>
      <c r="E257" s="75"/>
      <c r="F257" s="69"/>
      <c r="G257" s="69"/>
      <c r="H257" s="69"/>
      <c r="I257" s="76"/>
    </row>
    <row r="258" spans="1:9" s="86" customFormat="1">
      <c r="A258" s="77"/>
      <c r="B258" s="77"/>
      <c r="C258" s="77"/>
      <c r="D258" s="77"/>
      <c r="E258" s="78"/>
      <c r="F258" s="79"/>
      <c r="G258" s="69"/>
      <c r="H258" s="69"/>
      <c r="I258" s="77"/>
    </row>
    <row r="259" spans="1:9" s="86" customFormat="1">
      <c r="A259" s="76"/>
      <c r="B259" s="76"/>
      <c r="C259" s="76"/>
      <c r="D259" s="76"/>
      <c r="E259" s="78"/>
      <c r="F259" s="75"/>
      <c r="G259" s="69"/>
      <c r="H259" s="69"/>
      <c r="I259" s="76"/>
    </row>
    <row r="260" spans="1:9" s="86" customFormat="1">
      <c r="A260" s="76"/>
      <c r="B260" s="76"/>
      <c r="C260" s="76"/>
      <c r="D260" s="76"/>
      <c r="E260" s="75"/>
      <c r="F260" s="75"/>
      <c r="G260" s="69"/>
      <c r="H260" s="69"/>
      <c r="I260" s="76"/>
    </row>
    <row r="261" spans="1:9" s="86" customFormat="1">
      <c r="A261" s="76"/>
      <c r="B261" s="76"/>
      <c r="C261" s="76"/>
      <c r="D261" s="76"/>
      <c r="E261" s="75"/>
      <c r="F261" s="75"/>
      <c r="G261" s="78"/>
      <c r="H261" s="69"/>
      <c r="I261" s="76"/>
    </row>
    <row r="262" spans="1:9" s="86" customFormat="1">
      <c r="A262" s="76"/>
      <c r="B262" s="76"/>
      <c r="C262" s="76"/>
      <c r="D262" s="76"/>
      <c r="E262" s="78"/>
      <c r="F262" s="78"/>
      <c r="G262" s="69"/>
      <c r="H262" s="69"/>
      <c r="I262" s="76"/>
    </row>
    <row r="263" spans="1:9" s="86" customFormat="1">
      <c r="A263" s="76"/>
      <c r="B263" s="76"/>
      <c r="C263" s="76"/>
      <c r="D263" s="76"/>
      <c r="E263" s="78"/>
      <c r="F263" s="75"/>
      <c r="G263" s="69"/>
      <c r="H263" s="69"/>
      <c r="I263" s="76"/>
    </row>
    <row r="264" spans="1:9" s="86" customFormat="1">
      <c r="A264" s="76"/>
      <c r="B264" s="76"/>
      <c r="C264" s="76"/>
      <c r="D264" s="76"/>
      <c r="E264" s="78"/>
      <c r="F264" s="78"/>
      <c r="G264" s="69"/>
      <c r="H264" s="69"/>
      <c r="I264" s="76"/>
    </row>
    <row r="265" spans="1:9" s="86" customFormat="1">
      <c r="A265" s="76"/>
      <c r="B265" s="76"/>
      <c r="C265" s="76"/>
      <c r="D265" s="76"/>
      <c r="E265" s="78"/>
      <c r="F265" s="75"/>
      <c r="G265" s="69"/>
      <c r="H265" s="69"/>
      <c r="I265" s="76"/>
    </row>
    <row r="266" spans="1:9" s="86" customFormat="1">
      <c r="A266" s="76"/>
      <c r="B266" s="76"/>
      <c r="C266" s="76"/>
      <c r="D266" s="76"/>
      <c r="E266" s="75"/>
      <c r="F266" s="78"/>
      <c r="G266" s="69"/>
      <c r="H266" s="69"/>
      <c r="I266" s="76"/>
    </row>
    <row r="267" spans="1:9" s="86" customFormat="1">
      <c r="A267" s="76"/>
      <c r="B267" s="76"/>
      <c r="C267" s="76"/>
      <c r="D267" s="76"/>
      <c r="E267" s="78"/>
      <c r="F267" s="75"/>
      <c r="G267" s="69"/>
      <c r="H267" s="69"/>
      <c r="I267" s="76"/>
    </row>
    <row r="268" spans="1:9" s="86" customFormat="1">
      <c r="A268" s="76"/>
      <c r="B268" s="76"/>
      <c r="C268" s="76"/>
      <c r="D268" s="76"/>
      <c r="E268" s="78"/>
      <c r="F268" s="78"/>
      <c r="G268" s="69"/>
      <c r="H268" s="69"/>
      <c r="I268" s="76"/>
    </row>
    <row r="269" spans="1:9" s="86" customFormat="1">
      <c r="A269" s="76"/>
      <c r="B269" s="76"/>
      <c r="C269" s="76"/>
      <c r="D269" s="76"/>
      <c r="E269" s="78"/>
      <c r="F269" s="78"/>
      <c r="G269" s="69"/>
      <c r="H269" s="69"/>
      <c r="I269" s="76"/>
    </row>
    <row r="270" spans="1:9" s="86" customFormat="1">
      <c r="A270" s="76"/>
      <c r="B270" s="76"/>
      <c r="C270" s="76"/>
      <c r="D270" s="76"/>
      <c r="E270" s="78"/>
      <c r="F270" s="78"/>
      <c r="G270" s="69"/>
      <c r="H270" s="69"/>
      <c r="I270" s="76"/>
    </row>
    <row r="271" spans="1:9" s="86" customFormat="1">
      <c r="A271" s="76"/>
      <c r="B271" s="76"/>
      <c r="C271" s="76"/>
      <c r="D271" s="76"/>
      <c r="E271" s="78"/>
      <c r="F271" s="78"/>
      <c r="G271" s="69"/>
      <c r="H271" s="69"/>
      <c r="I271" s="76"/>
    </row>
    <row r="272" spans="1:9" s="86" customFormat="1">
      <c r="A272" s="76"/>
      <c r="B272" s="76"/>
      <c r="C272" s="76"/>
      <c r="D272" s="76"/>
      <c r="E272" s="78"/>
      <c r="F272" s="78"/>
      <c r="G272" s="69"/>
      <c r="H272" s="69"/>
      <c r="I272" s="76"/>
    </row>
    <row r="273" spans="1:9" s="86" customFormat="1">
      <c r="A273" s="76"/>
      <c r="B273" s="76"/>
      <c r="C273" s="76"/>
      <c r="D273" s="76"/>
      <c r="E273" s="78"/>
      <c r="F273" s="78"/>
      <c r="G273" s="69"/>
      <c r="H273" s="69"/>
      <c r="I273" s="76"/>
    </row>
    <row r="274" spans="1:9" s="86" customFormat="1">
      <c r="A274" s="76"/>
      <c r="B274" s="76"/>
      <c r="C274" s="76"/>
      <c r="D274" s="76"/>
      <c r="E274" s="78"/>
      <c r="F274" s="78"/>
      <c r="G274" s="69"/>
      <c r="H274" s="69"/>
      <c r="I274" s="76"/>
    </row>
    <row r="275" spans="1:9" s="86" customFormat="1">
      <c r="A275" s="76"/>
      <c r="B275" s="76"/>
      <c r="C275" s="76"/>
      <c r="D275" s="76"/>
      <c r="E275" s="75"/>
      <c r="F275" s="69"/>
      <c r="G275" s="69"/>
      <c r="H275" s="69"/>
      <c r="I275" s="76"/>
    </row>
    <row r="276" spans="1:9" s="86" customFormat="1">
      <c r="A276" s="76"/>
      <c r="B276" s="76"/>
      <c r="C276" s="76"/>
      <c r="D276" s="76"/>
      <c r="E276" s="75"/>
      <c r="F276" s="69"/>
      <c r="G276" s="69"/>
      <c r="H276" s="69"/>
      <c r="I276" s="76"/>
    </row>
    <row r="277" spans="1:9" s="86" customFormat="1">
      <c r="A277" s="76"/>
      <c r="B277" s="76"/>
      <c r="C277" s="76"/>
      <c r="D277" s="76"/>
      <c r="E277" s="75"/>
      <c r="F277" s="69"/>
      <c r="G277" s="69"/>
      <c r="H277" s="69"/>
      <c r="I277" s="76"/>
    </row>
    <row r="278" spans="1:9" s="86" customFormat="1">
      <c r="A278" s="77"/>
      <c r="B278" s="77"/>
      <c r="C278" s="77"/>
      <c r="D278" s="77"/>
      <c r="E278" s="78"/>
      <c r="F278" s="79"/>
      <c r="G278" s="69"/>
      <c r="H278" s="69"/>
      <c r="I278" s="77"/>
    </row>
    <row r="279" spans="1:9" s="86" customFormat="1">
      <c r="A279" s="76"/>
      <c r="B279" s="76"/>
      <c r="C279" s="76"/>
      <c r="D279" s="76"/>
      <c r="E279" s="78"/>
      <c r="F279" s="75"/>
      <c r="G279" s="69"/>
      <c r="H279" s="69"/>
      <c r="I279" s="76"/>
    </row>
    <row r="280" spans="1:9" s="86" customFormat="1">
      <c r="A280" s="76"/>
      <c r="B280" s="76"/>
      <c r="C280" s="76"/>
      <c r="D280" s="76"/>
      <c r="E280" s="75"/>
      <c r="F280" s="75"/>
      <c r="G280" s="69"/>
      <c r="H280" s="69"/>
      <c r="I280" s="76"/>
    </row>
    <row r="281" spans="1:9" s="86" customFormat="1">
      <c r="A281" s="76"/>
      <c r="B281" s="76"/>
      <c r="C281" s="76"/>
      <c r="D281" s="76"/>
      <c r="E281" s="75"/>
      <c r="F281" s="75"/>
      <c r="G281" s="78"/>
      <c r="H281" s="69"/>
      <c r="I281" s="76"/>
    </row>
    <row r="282" spans="1:9" s="86" customFormat="1">
      <c r="A282" s="76"/>
      <c r="B282" s="76"/>
      <c r="C282" s="76"/>
      <c r="D282" s="76"/>
      <c r="E282" s="78"/>
      <c r="F282" s="78"/>
      <c r="G282" s="69"/>
      <c r="H282" s="69"/>
      <c r="I282" s="76"/>
    </row>
    <row r="283" spans="1:9" s="86" customFormat="1">
      <c r="A283" s="76"/>
      <c r="B283" s="76"/>
      <c r="C283" s="76"/>
      <c r="D283" s="76"/>
      <c r="E283" s="78"/>
      <c r="F283" s="75"/>
      <c r="G283" s="69"/>
      <c r="H283" s="69"/>
      <c r="I283" s="76"/>
    </row>
    <row r="284" spans="1:9" s="86" customFormat="1">
      <c r="A284" s="76"/>
      <c r="B284" s="76"/>
      <c r="C284" s="76"/>
      <c r="D284" s="76"/>
      <c r="E284" s="78"/>
      <c r="F284" s="78"/>
      <c r="G284" s="69"/>
      <c r="H284" s="69"/>
      <c r="I284" s="76"/>
    </row>
    <row r="285" spans="1:9" s="86" customFormat="1">
      <c r="A285" s="76"/>
      <c r="B285" s="76"/>
      <c r="C285" s="76"/>
      <c r="D285" s="76"/>
      <c r="E285" s="78"/>
      <c r="F285" s="75"/>
      <c r="G285" s="69"/>
      <c r="H285" s="69"/>
      <c r="I285" s="76"/>
    </row>
    <row r="286" spans="1:9" s="86" customFormat="1">
      <c r="A286" s="76"/>
      <c r="B286" s="76"/>
      <c r="C286" s="76"/>
      <c r="D286" s="76"/>
      <c r="E286" s="75"/>
      <c r="F286" s="78"/>
      <c r="G286" s="69"/>
      <c r="H286" s="69"/>
      <c r="I286" s="76"/>
    </row>
    <row r="287" spans="1:9" s="86" customFormat="1">
      <c r="A287" s="76"/>
      <c r="B287" s="76"/>
      <c r="C287" s="76"/>
      <c r="D287" s="76"/>
      <c r="E287" s="78"/>
      <c r="F287" s="75"/>
      <c r="G287" s="69"/>
      <c r="H287" s="69"/>
      <c r="I287" s="76"/>
    </row>
    <row r="288" spans="1:9" s="86" customFormat="1">
      <c r="A288" s="76"/>
      <c r="B288" s="76"/>
      <c r="C288" s="76"/>
      <c r="D288" s="76"/>
      <c r="E288" s="78"/>
      <c r="F288" s="78"/>
      <c r="G288" s="69"/>
      <c r="H288" s="69"/>
      <c r="I288" s="76"/>
    </row>
    <row r="289" spans="1:9" s="86" customFormat="1">
      <c r="A289" s="76"/>
      <c r="B289" s="76"/>
      <c r="C289" s="76"/>
      <c r="D289" s="76"/>
      <c r="E289" s="78"/>
      <c r="F289" s="78"/>
      <c r="G289" s="69"/>
      <c r="H289" s="69"/>
      <c r="I289" s="76"/>
    </row>
    <row r="290" spans="1:9" s="86" customFormat="1">
      <c r="A290" s="76"/>
      <c r="B290" s="76"/>
      <c r="C290" s="76"/>
      <c r="D290" s="76"/>
      <c r="E290" s="78"/>
      <c r="F290" s="78"/>
      <c r="G290" s="69"/>
      <c r="H290" s="69"/>
      <c r="I290" s="76"/>
    </row>
    <row r="291" spans="1:9" s="86" customFormat="1">
      <c r="A291" s="76"/>
      <c r="B291" s="76"/>
      <c r="C291" s="76"/>
      <c r="D291" s="76"/>
      <c r="E291" s="78"/>
      <c r="F291" s="78"/>
      <c r="G291" s="69"/>
      <c r="H291" s="69"/>
      <c r="I291" s="76"/>
    </row>
    <row r="292" spans="1:9" s="86" customFormat="1">
      <c r="A292" s="76"/>
      <c r="B292" s="76"/>
      <c r="C292" s="76"/>
      <c r="D292" s="76"/>
      <c r="E292" s="78"/>
      <c r="F292" s="78"/>
      <c r="G292" s="69"/>
      <c r="H292" s="69"/>
      <c r="I292" s="76"/>
    </row>
    <row r="293" spans="1:9" s="86" customFormat="1">
      <c r="A293" s="76"/>
      <c r="B293" s="76"/>
      <c r="C293" s="76"/>
      <c r="D293" s="76"/>
      <c r="E293" s="78"/>
      <c r="F293" s="78"/>
      <c r="G293" s="69"/>
      <c r="H293" s="69"/>
      <c r="I293" s="76"/>
    </row>
    <row r="294" spans="1:9" s="86" customFormat="1">
      <c r="A294" s="76"/>
      <c r="B294" s="76"/>
      <c r="C294" s="76"/>
      <c r="D294" s="76"/>
      <c r="E294" s="78"/>
      <c r="F294" s="78"/>
      <c r="G294" s="69"/>
      <c r="H294" s="69"/>
      <c r="I294" s="76"/>
    </row>
    <row r="295" spans="1:9" s="86" customFormat="1">
      <c r="A295" s="76"/>
      <c r="B295" s="76"/>
      <c r="C295" s="76"/>
      <c r="D295" s="76"/>
      <c r="E295" s="75"/>
      <c r="F295" s="69"/>
      <c r="G295" s="69"/>
      <c r="H295" s="69"/>
      <c r="I295" s="76"/>
    </row>
    <row r="296" spans="1:9" s="86" customFormat="1">
      <c r="A296" s="76"/>
      <c r="B296" s="76"/>
      <c r="C296" s="76"/>
      <c r="D296" s="76"/>
      <c r="E296" s="75"/>
      <c r="F296" s="69"/>
      <c r="G296" s="69"/>
      <c r="H296" s="69"/>
      <c r="I296" s="76"/>
    </row>
    <row r="297" spans="1:9" s="86" customFormat="1">
      <c r="A297" s="76"/>
      <c r="B297" s="76"/>
      <c r="C297" s="76"/>
      <c r="D297" s="76"/>
      <c r="E297" s="75"/>
      <c r="F297" s="69"/>
      <c r="G297" s="69"/>
      <c r="H297" s="69"/>
      <c r="I297" s="76"/>
    </row>
    <row r="298" spans="1:9" s="86" customFormat="1">
      <c r="A298" s="77"/>
      <c r="B298" s="77"/>
      <c r="C298" s="77"/>
      <c r="D298" s="77"/>
      <c r="E298" s="78"/>
      <c r="F298" s="79"/>
      <c r="G298" s="69"/>
      <c r="H298" s="69"/>
      <c r="I298" s="77"/>
    </row>
    <row r="299" spans="1:9" s="86" customFormat="1">
      <c r="A299" s="76"/>
      <c r="B299" s="76"/>
      <c r="C299" s="76"/>
      <c r="D299" s="76"/>
      <c r="E299" s="78"/>
      <c r="F299" s="75"/>
      <c r="G299" s="69"/>
      <c r="H299" s="69"/>
      <c r="I299" s="76"/>
    </row>
    <row r="300" spans="1:9" s="86" customFormat="1">
      <c r="A300" s="76"/>
      <c r="B300" s="76"/>
      <c r="C300" s="76"/>
      <c r="D300" s="76"/>
      <c r="E300" s="75"/>
      <c r="F300" s="75"/>
      <c r="G300" s="69"/>
      <c r="H300" s="69"/>
      <c r="I300" s="76"/>
    </row>
    <row r="301" spans="1:9" s="86" customFormat="1">
      <c r="A301" s="76"/>
      <c r="B301" s="76"/>
      <c r="C301" s="76"/>
      <c r="D301" s="76"/>
      <c r="E301" s="75"/>
      <c r="F301" s="75"/>
      <c r="G301" s="78"/>
      <c r="H301" s="69"/>
      <c r="I301" s="76"/>
    </row>
    <row r="302" spans="1:9" s="86" customFormat="1">
      <c r="A302" s="76"/>
      <c r="B302" s="76"/>
      <c r="C302" s="76"/>
      <c r="D302" s="76"/>
      <c r="E302" s="78"/>
      <c r="F302" s="78"/>
      <c r="G302" s="69"/>
      <c r="H302" s="69"/>
      <c r="I302" s="76"/>
    </row>
    <row r="303" spans="1:9" s="86" customFormat="1">
      <c r="A303" s="76"/>
      <c r="B303" s="76"/>
      <c r="C303" s="76"/>
      <c r="D303" s="76"/>
      <c r="E303" s="78"/>
      <c r="F303" s="75"/>
      <c r="G303" s="69"/>
      <c r="H303" s="69"/>
      <c r="I303" s="76"/>
    </row>
    <row r="304" spans="1:9" s="86" customFormat="1">
      <c r="A304" s="76"/>
      <c r="B304" s="76"/>
      <c r="C304" s="76"/>
      <c r="D304" s="76"/>
      <c r="E304" s="78"/>
      <c r="F304" s="78"/>
      <c r="G304" s="69"/>
      <c r="H304" s="69"/>
      <c r="I304" s="76"/>
    </row>
    <row r="305" spans="1:9" s="86" customFormat="1">
      <c r="A305" s="76"/>
      <c r="B305" s="76"/>
      <c r="C305" s="76"/>
      <c r="D305" s="76"/>
      <c r="E305" s="78"/>
      <c r="F305" s="75"/>
      <c r="G305" s="69"/>
      <c r="H305" s="69"/>
      <c r="I305" s="76"/>
    </row>
    <row r="306" spans="1:9" s="86" customFormat="1">
      <c r="A306" s="76"/>
      <c r="B306" s="76"/>
      <c r="C306" s="76"/>
      <c r="D306" s="76"/>
      <c r="E306" s="75"/>
      <c r="F306" s="78"/>
      <c r="G306" s="69"/>
      <c r="H306" s="69"/>
      <c r="I306" s="76"/>
    </row>
    <row r="307" spans="1:9" s="86" customFormat="1">
      <c r="A307" s="76"/>
      <c r="B307" s="76"/>
      <c r="C307" s="76"/>
      <c r="D307" s="76"/>
      <c r="E307" s="78"/>
      <c r="F307" s="75"/>
      <c r="G307" s="69"/>
      <c r="H307" s="69"/>
      <c r="I307" s="76"/>
    </row>
    <row r="308" spans="1:9" s="86" customFormat="1">
      <c r="A308" s="76"/>
      <c r="B308" s="76"/>
      <c r="C308" s="76"/>
      <c r="D308" s="76"/>
      <c r="E308" s="78"/>
      <c r="F308" s="78"/>
      <c r="G308" s="69"/>
      <c r="H308" s="69"/>
      <c r="I308" s="76"/>
    </row>
    <row r="309" spans="1:9" s="86" customFormat="1">
      <c r="A309" s="76"/>
      <c r="B309" s="76"/>
      <c r="C309" s="76"/>
      <c r="D309" s="76"/>
      <c r="E309" s="78"/>
      <c r="F309" s="78"/>
      <c r="G309" s="69"/>
      <c r="H309" s="69"/>
      <c r="I309" s="76"/>
    </row>
    <row r="310" spans="1:9" s="86" customFormat="1">
      <c r="A310" s="76"/>
      <c r="B310" s="76"/>
      <c r="C310" s="76"/>
      <c r="D310" s="76"/>
      <c r="E310" s="78"/>
      <c r="F310" s="78"/>
      <c r="G310" s="69"/>
      <c r="H310" s="69"/>
      <c r="I310" s="76"/>
    </row>
    <row r="311" spans="1:9" s="86" customFormat="1">
      <c r="A311" s="76"/>
      <c r="B311" s="76"/>
      <c r="C311" s="76"/>
      <c r="D311" s="76"/>
      <c r="E311" s="78"/>
      <c r="F311" s="78"/>
      <c r="G311" s="69"/>
      <c r="H311" s="69"/>
      <c r="I311" s="76"/>
    </row>
    <row r="312" spans="1:9" s="86" customFormat="1">
      <c r="A312" s="76"/>
      <c r="B312" s="76"/>
      <c r="C312" s="76"/>
      <c r="D312" s="76"/>
      <c r="E312" s="78"/>
      <c r="F312" s="78"/>
      <c r="G312" s="69"/>
      <c r="H312" s="69"/>
      <c r="I312" s="76"/>
    </row>
    <row r="313" spans="1:9" s="86" customFormat="1">
      <c r="A313" s="76"/>
      <c r="B313" s="76"/>
      <c r="C313" s="76"/>
      <c r="D313" s="76"/>
      <c r="E313" s="78"/>
      <c r="F313" s="78"/>
      <c r="G313" s="69"/>
      <c r="H313" s="69"/>
      <c r="I313" s="76"/>
    </row>
    <row r="314" spans="1:9" s="86" customFormat="1">
      <c r="A314" s="76"/>
      <c r="B314" s="76"/>
      <c r="C314" s="76"/>
      <c r="D314" s="76"/>
      <c r="E314" s="78"/>
      <c r="F314" s="78"/>
      <c r="G314" s="69"/>
      <c r="H314" s="69"/>
      <c r="I314" s="76"/>
    </row>
    <row r="315" spans="1:9" s="86" customFormat="1">
      <c r="A315" s="76"/>
      <c r="B315" s="76"/>
      <c r="C315" s="76"/>
      <c r="D315" s="76"/>
      <c r="E315" s="75"/>
      <c r="F315" s="69"/>
      <c r="G315" s="69"/>
      <c r="H315" s="69"/>
      <c r="I315" s="76"/>
    </row>
    <row r="316" spans="1:9" s="86" customFormat="1">
      <c r="A316" s="76"/>
      <c r="B316" s="76"/>
      <c r="C316" s="76"/>
      <c r="D316" s="76"/>
      <c r="E316" s="75"/>
      <c r="F316" s="69"/>
      <c r="G316" s="69"/>
      <c r="H316" s="69"/>
      <c r="I316" s="76"/>
    </row>
    <row r="317" spans="1:9" s="86" customFormat="1">
      <c r="A317" s="76"/>
      <c r="B317" s="76"/>
      <c r="C317" s="76"/>
      <c r="D317" s="76"/>
      <c r="E317" s="75"/>
      <c r="F317" s="69"/>
      <c r="G317" s="69"/>
      <c r="H317" s="69"/>
      <c r="I317" s="76"/>
    </row>
    <row r="318" spans="1:9" s="86" customFormat="1">
      <c r="A318" s="89"/>
      <c r="B318" s="89"/>
      <c r="C318" s="89"/>
      <c r="D318" s="89"/>
      <c r="E318" s="89"/>
      <c r="I318" s="89"/>
    </row>
    <row r="319" spans="1:9" s="86" customFormat="1">
      <c r="A319" s="89"/>
      <c r="B319" s="89"/>
      <c r="C319" s="89"/>
      <c r="D319" s="89"/>
      <c r="E319" s="89"/>
      <c r="I319" s="89"/>
    </row>
    <row r="320" spans="1:9" s="86" customFormat="1">
      <c r="A320" s="89"/>
      <c r="B320" s="89"/>
      <c r="C320" s="89"/>
      <c r="D320" s="89"/>
      <c r="E320" s="89"/>
      <c r="I320" s="89"/>
    </row>
    <row r="321" spans="1:9" s="86" customFormat="1">
      <c r="A321" s="89"/>
      <c r="B321" s="89"/>
      <c r="C321" s="89"/>
      <c r="D321" s="89"/>
      <c r="E321" s="89"/>
      <c r="I321" s="89"/>
    </row>
    <row r="322" spans="1:9" s="86" customFormat="1">
      <c r="A322" s="89"/>
      <c r="B322" s="89"/>
      <c r="C322" s="89"/>
      <c r="D322" s="89"/>
      <c r="E322" s="89"/>
      <c r="I322" s="89"/>
    </row>
    <row r="323" spans="1:9" s="86" customFormat="1">
      <c r="A323" s="89"/>
      <c r="B323" s="89"/>
      <c r="C323" s="89"/>
      <c r="D323" s="89"/>
      <c r="E323" s="89"/>
      <c r="I323" s="89"/>
    </row>
    <row r="324" spans="1:9" s="86" customFormat="1">
      <c r="A324" s="89"/>
      <c r="B324" s="89"/>
      <c r="C324" s="89"/>
      <c r="D324" s="89"/>
      <c r="E324" s="89"/>
      <c r="I324" s="89"/>
    </row>
    <row r="325" spans="1:9" s="86" customFormat="1">
      <c r="A325" s="89"/>
      <c r="B325" s="89"/>
      <c r="C325" s="89"/>
      <c r="D325" s="89"/>
      <c r="E325" s="89"/>
      <c r="I325" s="89"/>
    </row>
    <row r="326" spans="1:9" s="86" customFormat="1">
      <c r="A326" s="89"/>
      <c r="B326" s="89"/>
      <c r="C326" s="89"/>
      <c r="D326" s="89"/>
      <c r="E326" s="89"/>
      <c r="I326" s="89"/>
    </row>
    <row r="327" spans="1:9" s="86" customFormat="1">
      <c r="A327" s="89"/>
      <c r="B327" s="89"/>
      <c r="C327" s="89"/>
      <c r="D327" s="89"/>
      <c r="E327" s="89"/>
      <c r="I327" s="89"/>
    </row>
    <row r="328" spans="1:9" s="86" customFormat="1">
      <c r="A328" s="89"/>
      <c r="B328" s="89"/>
      <c r="C328" s="89"/>
      <c r="D328" s="89"/>
      <c r="E328" s="89"/>
      <c r="I328" s="89"/>
    </row>
    <row r="329" spans="1:9" s="86" customFormat="1">
      <c r="A329" s="89"/>
      <c r="B329" s="89"/>
      <c r="C329" s="89"/>
      <c r="D329" s="89"/>
      <c r="E329" s="89"/>
      <c r="I329" s="89"/>
    </row>
    <row r="330" spans="1:9" s="86" customFormat="1">
      <c r="A330" s="89"/>
      <c r="B330" s="89"/>
      <c r="C330" s="89"/>
      <c r="D330" s="89"/>
      <c r="E330" s="89"/>
      <c r="I330" s="89"/>
    </row>
    <row r="331" spans="1:9" s="86" customFormat="1">
      <c r="A331" s="89"/>
      <c r="B331" s="89"/>
      <c r="C331" s="89"/>
      <c r="D331" s="89"/>
      <c r="E331" s="89"/>
      <c r="I331" s="89"/>
    </row>
    <row r="332" spans="1:9" s="86" customFormat="1">
      <c r="A332" s="89"/>
      <c r="B332" s="89"/>
      <c r="C332" s="89"/>
      <c r="D332" s="89"/>
      <c r="E332" s="89"/>
      <c r="I332" s="89"/>
    </row>
    <row r="333" spans="1:9" s="86" customFormat="1">
      <c r="A333" s="89"/>
      <c r="B333" s="89"/>
      <c r="C333" s="89"/>
      <c r="D333" s="89"/>
      <c r="E333" s="89"/>
      <c r="I333" s="89"/>
    </row>
    <row r="334" spans="1:9" s="86" customFormat="1">
      <c r="A334" s="89"/>
      <c r="B334" s="89"/>
      <c r="C334" s="89"/>
      <c r="D334" s="89"/>
      <c r="E334" s="89"/>
      <c r="I334" s="89"/>
    </row>
    <row r="335" spans="1:9" s="86" customFormat="1">
      <c r="A335" s="89"/>
      <c r="B335" s="89"/>
      <c r="C335" s="89"/>
      <c r="D335" s="89"/>
      <c r="E335" s="89"/>
      <c r="I335" s="89"/>
    </row>
    <row r="336" spans="1:9" s="86" customFormat="1">
      <c r="A336" s="89"/>
      <c r="B336" s="89"/>
      <c r="C336" s="89"/>
      <c r="D336" s="89"/>
      <c r="E336" s="89"/>
      <c r="I336" s="89"/>
    </row>
    <row r="337" spans="1:9" s="86" customFormat="1">
      <c r="A337" s="89"/>
      <c r="B337" s="89"/>
      <c r="C337" s="89"/>
      <c r="D337" s="89"/>
      <c r="E337" s="89"/>
      <c r="I337" s="89"/>
    </row>
    <row r="338" spans="1:9" s="86" customFormat="1">
      <c r="A338" s="89"/>
      <c r="B338" s="89"/>
      <c r="C338" s="89"/>
      <c r="D338" s="89"/>
      <c r="E338" s="89"/>
      <c r="I338" s="89"/>
    </row>
    <row r="339" spans="1:9" s="86" customFormat="1">
      <c r="A339" s="89"/>
      <c r="B339" s="89"/>
      <c r="C339" s="89"/>
      <c r="D339" s="89"/>
      <c r="E339" s="89"/>
      <c r="I339" s="89"/>
    </row>
    <row r="340" spans="1:9" s="86" customFormat="1">
      <c r="A340" s="89"/>
      <c r="B340" s="89"/>
      <c r="C340" s="89"/>
      <c r="D340" s="89"/>
      <c r="E340" s="89"/>
      <c r="I340" s="89"/>
    </row>
    <row r="341" spans="1:9" s="86" customFormat="1">
      <c r="A341" s="89"/>
      <c r="B341" s="89"/>
      <c r="C341" s="89"/>
      <c r="D341" s="89"/>
      <c r="E341" s="89"/>
      <c r="I341" s="89"/>
    </row>
    <row r="342" spans="1:9" s="86" customFormat="1">
      <c r="A342" s="89"/>
      <c r="B342" s="89"/>
      <c r="C342" s="89"/>
      <c r="D342" s="89"/>
      <c r="E342" s="89"/>
      <c r="I342" s="89"/>
    </row>
    <row r="343" spans="1:9" s="86" customFormat="1">
      <c r="A343" s="89"/>
      <c r="B343" s="89"/>
      <c r="C343" s="89"/>
      <c r="D343" s="89"/>
      <c r="E343" s="89"/>
      <c r="I343" s="89"/>
    </row>
    <row r="344" spans="1:9" s="86" customFormat="1">
      <c r="A344" s="89"/>
      <c r="B344" s="89"/>
      <c r="C344" s="89"/>
      <c r="D344" s="89"/>
      <c r="E344" s="89"/>
      <c r="I344" s="89"/>
    </row>
    <row r="345" spans="1:9" s="86" customFormat="1">
      <c r="A345" s="89"/>
      <c r="B345" s="89"/>
      <c r="C345" s="89"/>
      <c r="D345" s="89"/>
      <c r="E345" s="89"/>
      <c r="I345" s="89"/>
    </row>
    <row r="346" spans="1:9" s="86" customFormat="1">
      <c r="A346" s="89"/>
      <c r="B346" s="89"/>
      <c r="C346" s="89"/>
      <c r="D346" s="89"/>
      <c r="E346" s="89"/>
      <c r="I346" s="89"/>
    </row>
    <row r="347" spans="1:9" s="86" customFormat="1">
      <c r="A347" s="89"/>
      <c r="B347" s="89"/>
      <c r="C347" s="89"/>
      <c r="D347" s="89"/>
      <c r="E347" s="89"/>
      <c r="I347" s="89"/>
    </row>
    <row r="348" spans="1:9" s="86" customFormat="1">
      <c r="A348" s="89"/>
      <c r="B348" s="89"/>
      <c r="C348" s="89"/>
      <c r="D348" s="89"/>
      <c r="E348" s="89"/>
      <c r="I348" s="89"/>
    </row>
    <row r="349" spans="1:9" s="86" customFormat="1">
      <c r="A349" s="89"/>
      <c r="B349" s="89"/>
      <c r="C349" s="89"/>
      <c r="D349" s="89"/>
      <c r="E349" s="89"/>
      <c r="I349" s="89"/>
    </row>
    <row r="350" spans="1:9" s="86" customFormat="1">
      <c r="A350" s="89"/>
      <c r="B350" s="89"/>
      <c r="C350" s="89"/>
      <c r="D350" s="89"/>
      <c r="E350" s="89"/>
      <c r="I350" s="89"/>
    </row>
    <row r="351" spans="1:9" s="86" customFormat="1">
      <c r="A351" s="89"/>
      <c r="B351" s="89"/>
      <c r="C351" s="89"/>
      <c r="D351" s="89"/>
      <c r="E351" s="89"/>
      <c r="I351" s="89"/>
    </row>
    <row r="352" spans="1:9" s="86" customFormat="1">
      <c r="A352" s="89"/>
      <c r="B352" s="89"/>
      <c r="C352" s="89"/>
      <c r="D352" s="89"/>
      <c r="E352" s="89"/>
      <c r="I352" s="89"/>
    </row>
    <row r="353" spans="1:9" s="86" customFormat="1">
      <c r="A353" s="89"/>
      <c r="B353" s="89"/>
      <c r="C353" s="89"/>
      <c r="D353" s="89"/>
      <c r="E353" s="89"/>
      <c r="I353" s="89"/>
    </row>
    <row r="354" spans="1:9" s="86" customFormat="1">
      <c r="A354" s="89"/>
      <c r="B354" s="89"/>
      <c r="C354" s="89"/>
      <c r="D354" s="89"/>
      <c r="E354" s="89"/>
      <c r="I354" s="89"/>
    </row>
    <row r="355" spans="1:9" s="86" customFormat="1">
      <c r="A355" s="89"/>
      <c r="B355" s="89"/>
      <c r="C355" s="89"/>
      <c r="D355" s="89"/>
      <c r="E355" s="89"/>
      <c r="I355" s="89"/>
    </row>
    <row r="356" spans="1:9" s="86" customFormat="1">
      <c r="A356" s="89"/>
      <c r="B356" s="89"/>
      <c r="C356" s="89"/>
      <c r="D356" s="89"/>
      <c r="E356" s="89"/>
      <c r="I356" s="89"/>
    </row>
    <row r="357" spans="1:9" s="86" customFormat="1">
      <c r="A357" s="89"/>
      <c r="B357" s="89"/>
      <c r="C357" s="89"/>
      <c r="D357" s="89"/>
      <c r="E357" s="89"/>
      <c r="I357" s="89"/>
    </row>
    <row r="358" spans="1:9" s="86" customFormat="1">
      <c r="A358" s="89"/>
      <c r="B358" s="89"/>
      <c r="C358" s="89"/>
      <c r="D358" s="89"/>
      <c r="E358" s="89"/>
      <c r="I358" s="89"/>
    </row>
    <row r="359" spans="1:9" s="86" customFormat="1">
      <c r="A359" s="89"/>
      <c r="B359" s="89"/>
      <c r="C359" s="89"/>
      <c r="D359" s="89"/>
      <c r="E359" s="89"/>
      <c r="I359" s="89"/>
    </row>
    <row r="360" spans="1:9" s="86" customFormat="1">
      <c r="A360" s="89"/>
      <c r="B360" s="89"/>
      <c r="C360" s="89"/>
      <c r="D360" s="89"/>
      <c r="E360" s="89"/>
      <c r="I360" s="89"/>
    </row>
    <row r="361" spans="1:9" s="86" customFormat="1">
      <c r="A361" s="89"/>
      <c r="B361" s="89"/>
      <c r="C361" s="89"/>
      <c r="D361" s="89"/>
      <c r="E361" s="89"/>
      <c r="I361" s="89"/>
    </row>
    <row r="362" spans="1:9" s="86" customFormat="1">
      <c r="A362" s="89"/>
      <c r="B362" s="89"/>
      <c r="C362" s="89"/>
      <c r="D362" s="89"/>
      <c r="E362" s="89"/>
      <c r="I362" s="89"/>
    </row>
    <row r="363" spans="1:9" s="86" customFormat="1">
      <c r="A363" s="89"/>
      <c r="B363" s="89"/>
      <c r="C363" s="89"/>
      <c r="D363" s="89"/>
      <c r="E363" s="89"/>
      <c r="I363" s="89"/>
    </row>
    <row r="364" spans="1:9" s="86" customFormat="1">
      <c r="A364" s="89"/>
      <c r="B364" s="89"/>
      <c r="C364" s="89"/>
      <c r="D364" s="89"/>
      <c r="E364" s="89"/>
      <c r="I364" s="89"/>
    </row>
    <row r="365" spans="1:9" s="86" customFormat="1">
      <c r="A365" s="89"/>
      <c r="B365" s="89"/>
      <c r="C365" s="89"/>
      <c r="D365" s="89"/>
      <c r="E365" s="89"/>
      <c r="I365" s="89"/>
    </row>
    <row r="366" spans="1:9" s="86" customFormat="1">
      <c r="A366" s="89"/>
      <c r="B366" s="89"/>
      <c r="C366" s="89"/>
      <c r="D366" s="89"/>
      <c r="E366" s="89"/>
      <c r="I366" s="89"/>
    </row>
    <row r="367" spans="1:9" s="86" customFormat="1">
      <c r="A367" s="89"/>
      <c r="B367" s="89"/>
      <c r="C367" s="89"/>
      <c r="D367" s="89"/>
      <c r="E367" s="89"/>
      <c r="I367" s="89"/>
    </row>
    <row r="368" spans="1:9" s="86" customFormat="1">
      <c r="A368" s="89"/>
      <c r="B368" s="89"/>
      <c r="C368" s="89"/>
      <c r="D368" s="89"/>
      <c r="E368" s="89"/>
      <c r="I368" s="89"/>
    </row>
    <row r="369" spans="1:9" s="86" customFormat="1">
      <c r="A369" s="89"/>
      <c r="B369" s="89"/>
      <c r="C369" s="89"/>
      <c r="D369" s="89"/>
      <c r="E369" s="89"/>
      <c r="I369" s="89"/>
    </row>
    <row r="370" spans="1:9" s="86" customFormat="1">
      <c r="A370" s="89"/>
      <c r="B370" s="89"/>
      <c r="C370" s="89"/>
      <c r="D370" s="89"/>
      <c r="E370" s="89"/>
      <c r="I370" s="89"/>
    </row>
    <row r="371" spans="1:9" s="86" customFormat="1">
      <c r="A371" s="89"/>
      <c r="B371" s="89"/>
      <c r="C371" s="89"/>
      <c r="D371" s="89"/>
      <c r="E371" s="89"/>
      <c r="I371" s="89"/>
    </row>
    <row r="372" spans="1:9" s="86" customFormat="1">
      <c r="A372" s="89"/>
      <c r="B372" s="89"/>
      <c r="C372" s="89"/>
      <c r="D372" s="89"/>
      <c r="E372" s="89"/>
      <c r="I372" s="89"/>
    </row>
    <row r="373" spans="1:9" s="86" customFormat="1">
      <c r="A373" s="89"/>
      <c r="B373" s="89"/>
      <c r="C373" s="89"/>
      <c r="D373" s="89"/>
      <c r="E373" s="89"/>
      <c r="I373" s="89"/>
    </row>
    <row r="374" spans="1:9" s="86" customFormat="1">
      <c r="A374" s="89"/>
      <c r="B374" s="89"/>
      <c r="C374" s="89"/>
      <c r="D374" s="89"/>
      <c r="E374" s="89"/>
      <c r="I374" s="89"/>
    </row>
    <row r="375" spans="1:9" s="86" customFormat="1">
      <c r="A375" s="89"/>
      <c r="B375" s="89"/>
      <c r="C375" s="89"/>
      <c r="D375" s="89"/>
      <c r="E375" s="89"/>
      <c r="I375" s="89"/>
    </row>
    <row r="376" spans="1:9" s="86" customFormat="1">
      <c r="A376" s="89"/>
      <c r="B376" s="89"/>
      <c r="C376" s="89"/>
      <c r="D376" s="89"/>
      <c r="E376" s="89"/>
      <c r="I376" s="89"/>
    </row>
    <row r="377" spans="1:9" s="86" customFormat="1">
      <c r="A377" s="89"/>
      <c r="B377" s="89"/>
      <c r="C377" s="89"/>
      <c r="D377" s="89"/>
      <c r="E377" s="89"/>
      <c r="I377" s="89"/>
    </row>
    <row r="378" spans="1:9" s="86" customFormat="1">
      <c r="A378" s="89"/>
      <c r="B378" s="89"/>
      <c r="C378" s="89"/>
      <c r="D378" s="89"/>
      <c r="E378" s="89"/>
      <c r="I378" s="89"/>
    </row>
    <row r="379" spans="1:9" s="86" customFormat="1">
      <c r="A379" s="89"/>
      <c r="B379" s="89"/>
      <c r="C379" s="89"/>
      <c r="D379" s="89"/>
      <c r="E379" s="89"/>
      <c r="I379" s="89"/>
    </row>
    <row r="380" spans="1:9" s="86" customFormat="1">
      <c r="A380" s="89"/>
      <c r="B380" s="89"/>
      <c r="C380" s="89"/>
      <c r="D380" s="89"/>
      <c r="E380" s="89"/>
      <c r="I380" s="89"/>
    </row>
    <row r="381" spans="1:9" s="86" customFormat="1">
      <c r="A381" s="89"/>
      <c r="B381" s="89"/>
      <c r="C381" s="89"/>
      <c r="D381" s="89"/>
      <c r="E381" s="89"/>
      <c r="I381" s="89"/>
    </row>
    <row r="382" spans="1:9" s="86" customFormat="1">
      <c r="A382" s="89"/>
      <c r="B382" s="89"/>
      <c r="C382" s="89"/>
      <c r="D382" s="89"/>
      <c r="E382" s="89"/>
      <c r="I382" s="89"/>
    </row>
    <row r="383" spans="1:9" s="86" customFormat="1">
      <c r="A383" s="89"/>
      <c r="B383" s="89"/>
      <c r="C383" s="89"/>
      <c r="D383" s="89"/>
      <c r="E383" s="89"/>
      <c r="I383" s="89"/>
    </row>
    <row r="384" spans="1:9" s="86" customFormat="1">
      <c r="A384" s="89"/>
      <c r="B384" s="89"/>
      <c r="C384" s="89"/>
      <c r="D384" s="89"/>
      <c r="E384" s="89"/>
      <c r="I384" s="89"/>
    </row>
    <row r="385" spans="1:9" s="86" customFormat="1">
      <c r="A385" s="89"/>
      <c r="B385" s="89"/>
      <c r="C385" s="89"/>
      <c r="D385" s="89"/>
      <c r="E385" s="89"/>
      <c r="I385" s="89"/>
    </row>
    <row r="386" spans="1:9" s="86" customFormat="1">
      <c r="A386" s="89"/>
      <c r="B386" s="89"/>
      <c r="C386" s="89"/>
      <c r="D386" s="89"/>
      <c r="E386" s="89"/>
      <c r="I386" s="89"/>
    </row>
    <row r="387" spans="1:9" s="86" customFormat="1">
      <c r="A387" s="89"/>
      <c r="B387" s="89"/>
      <c r="C387" s="89"/>
      <c r="D387" s="89"/>
      <c r="E387" s="89"/>
      <c r="I387" s="89"/>
    </row>
    <row r="388" spans="1:9" s="86" customFormat="1">
      <c r="A388" s="89"/>
      <c r="B388" s="89"/>
      <c r="C388" s="89"/>
      <c r="D388" s="89"/>
      <c r="E388" s="89"/>
      <c r="I388" s="89"/>
    </row>
    <row r="389" spans="1:9" s="86" customFormat="1">
      <c r="A389" s="89"/>
      <c r="B389" s="89"/>
      <c r="C389" s="89"/>
      <c r="D389" s="89"/>
      <c r="E389" s="89"/>
      <c r="I389" s="89"/>
    </row>
    <row r="390" spans="1:9" s="86" customFormat="1">
      <c r="A390" s="89"/>
      <c r="B390" s="89"/>
      <c r="C390" s="89"/>
      <c r="D390" s="89"/>
      <c r="E390" s="89"/>
      <c r="I390" s="89"/>
    </row>
    <row r="391" spans="1:9" s="86" customFormat="1">
      <c r="A391" s="89"/>
      <c r="B391" s="89"/>
      <c r="C391" s="89"/>
      <c r="D391" s="89"/>
      <c r="E391" s="89"/>
      <c r="I391" s="89"/>
    </row>
    <row r="392" spans="1:9" s="86" customFormat="1">
      <c r="A392" s="89"/>
      <c r="B392" s="89"/>
      <c r="C392" s="89"/>
      <c r="D392" s="89"/>
      <c r="E392" s="89"/>
      <c r="I392" s="89"/>
    </row>
    <row r="393" spans="1:9" s="86" customFormat="1">
      <c r="A393" s="89"/>
      <c r="B393" s="89"/>
      <c r="C393" s="89"/>
      <c r="D393" s="89"/>
      <c r="E393" s="89"/>
      <c r="I393" s="89"/>
    </row>
    <row r="394" spans="1:9" s="86" customFormat="1">
      <c r="A394" s="89"/>
      <c r="B394" s="89"/>
      <c r="C394" s="89"/>
      <c r="D394" s="89"/>
      <c r="E394" s="89"/>
      <c r="I394" s="89"/>
    </row>
    <row r="395" spans="1:9" s="86" customFormat="1">
      <c r="A395" s="89"/>
      <c r="B395" s="89"/>
      <c r="C395" s="89"/>
      <c r="D395" s="89"/>
      <c r="E395" s="89"/>
      <c r="I395" s="89"/>
    </row>
    <row r="396" spans="1:9" s="86" customFormat="1">
      <c r="A396" s="89"/>
      <c r="B396" s="89"/>
      <c r="C396" s="89"/>
      <c r="D396" s="89"/>
      <c r="E396" s="89"/>
      <c r="I396" s="89"/>
    </row>
    <row r="397" spans="1:9" s="86" customFormat="1">
      <c r="A397" s="89"/>
      <c r="B397" s="89"/>
      <c r="C397" s="89"/>
      <c r="D397" s="89"/>
      <c r="E397" s="89"/>
      <c r="I397" s="89"/>
    </row>
    <row r="398" spans="1:9" s="86" customFormat="1">
      <c r="A398" s="89"/>
      <c r="B398" s="89"/>
      <c r="C398" s="89"/>
      <c r="D398" s="89"/>
      <c r="E398" s="89"/>
      <c r="I398" s="89"/>
    </row>
    <row r="399" spans="1:9" s="86" customFormat="1">
      <c r="A399" s="89"/>
      <c r="B399" s="89"/>
      <c r="C399" s="89"/>
      <c r="D399" s="89"/>
      <c r="E399" s="89"/>
      <c r="I399" s="89"/>
    </row>
    <row r="400" spans="1:9" s="86" customFormat="1">
      <c r="A400" s="89"/>
      <c r="B400" s="89"/>
      <c r="C400" s="89"/>
      <c r="D400" s="89"/>
      <c r="E400" s="89"/>
      <c r="I400" s="89"/>
    </row>
    <row r="401" spans="1:9" s="86" customFormat="1">
      <c r="A401" s="89"/>
      <c r="B401" s="89"/>
      <c r="C401" s="89"/>
      <c r="D401" s="89"/>
      <c r="E401" s="89"/>
      <c r="I401" s="89"/>
    </row>
    <row r="402" spans="1:9" s="86" customFormat="1">
      <c r="A402" s="89"/>
      <c r="B402" s="89"/>
      <c r="C402" s="89"/>
      <c r="D402" s="89"/>
      <c r="E402" s="89"/>
      <c r="I402" s="89"/>
    </row>
    <row r="403" spans="1:9" s="86" customFormat="1">
      <c r="A403" s="89"/>
      <c r="B403" s="89"/>
      <c r="C403" s="89"/>
      <c r="D403" s="89"/>
      <c r="E403" s="89"/>
      <c r="I403" s="89"/>
    </row>
    <row r="404" spans="1:9" s="86" customFormat="1">
      <c r="A404" s="89"/>
      <c r="B404" s="89"/>
      <c r="C404" s="89"/>
      <c r="D404" s="89"/>
      <c r="E404" s="89"/>
      <c r="I404" s="89"/>
    </row>
    <row r="405" spans="1:9" s="86" customFormat="1">
      <c r="A405" s="89"/>
      <c r="B405" s="89"/>
      <c r="C405" s="89"/>
      <c r="D405" s="89"/>
      <c r="E405" s="89"/>
      <c r="I405" s="89"/>
    </row>
    <row r="406" spans="1:9" s="86" customFormat="1">
      <c r="A406" s="89"/>
      <c r="B406" s="89"/>
      <c r="C406" s="89"/>
      <c r="D406" s="89"/>
      <c r="E406" s="89"/>
      <c r="I406" s="89"/>
    </row>
    <row r="407" spans="1:9" s="86" customFormat="1">
      <c r="A407" s="89"/>
      <c r="B407" s="89"/>
      <c r="C407" s="89"/>
      <c r="D407" s="89"/>
      <c r="E407" s="89"/>
      <c r="I407" s="89"/>
    </row>
    <row r="408" spans="1:9" s="86" customFormat="1">
      <c r="A408" s="89"/>
      <c r="B408" s="89"/>
      <c r="C408" s="89"/>
      <c r="D408" s="89"/>
      <c r="E408" s="89"/>
      <c r="I408" s="89"/>
    </row>
    <row r="409" spans="1:9" s="86" customFormat="1">
      <c r="A409" s="89"/>
      <c r="B409" s="89"/>
      <c r="C409" s="89"/>
      <c r="D409" s="89"/>
      <c r="E409" s="89"/>
      <c r="I409" s="89"/>
    </row>
    <row r="410" spans="1:9" s="86" customFormat="1">
      <c r="A410" s="89"/>
      <c r="B410" s="89"/>
      <c r="C410" s="89"/>
      <c r="D410" s="89"/>
      <c r="E410" s="89"/>
      <c r="I410" s="89"/>
    </row>
    <row r="411" spans="1:9" s="86" customFormat="1">
      <c r="A411" s="89"/>
      <c r="B411" s="89"/>
      <c r="C411" s="89"/>
      <c r="D411" s="89"/>
      <c r="E411" s="89"/>
      <c r="I411" s="89"/>
    </row>
    <row r="412" spans="1:9" s="86" customFormat="1">
      <c r="A412" s="89"/>
      <c r="B412" s="89"/>
      <c r="C412" s="89"/>
      <c r="D412" s="89"/>
      <c r="E412" s="89"/>
      <c r="I412" s="89"/>
    </row>
    <row r="413" spans="1:9" s="86" customFormat="1">
      <c r="A413" s="89"/>
      <c r="B413" s="89"/>
      <c r="C413" s="89"/>
      <c r="D413" s="89"/>
      <c r="E413" s="89"/>
      <c r="I413" s="89"/>
    </row>
    <row r="414" spans="1:9" s="86" customFormat="1">
      <c r="A414" s="89"/>
      <c r="B414" s="89"/>
      <c r="C414" s="89"/>
      <c r="D414" s="89"/>
      <c r="E414" s="89"/>
      <c r="I414" s="89"/>
    </row>
    <row r="415" spans="1:9" s="86" customFormat="1">
      <c r="A415" s="89"/>
      <c r="B415" s="89"/>
      <c r="C415" s="89"/>
      <c r="D415" s="89"/>
      <c r="E415" s="89"/>
      <c r="I415" s="89"/>
    </row>
    <row r="416" spans="1:9" s="86" customFormat="1">
      <c r="A416" s="89"/>
      <c r="B416" s="89"/>
      <c r="C416" s="89"/>
      <c r="D416" s="89"/>
      <c r="E416" s="89"/>
      <c r="I416" s="89"/>
    </row>
    <row r="417" spans="1:9" s="86" customFormat="1">
      <c r="A417" s="89"/>
      <c r="B417" s="89"/>
      <c r="C417" s="89"/>
      <c r="D417" s="89"/>
      <c r="E417" s="89"/>
      <c r="I417" s="89"/>
    </row>
    <row r="418" spans="1:9" s="86" customFormat="1">
      <c r="A418" s="89"/>
      <c r="B418" s="89"/>
      <c r="C418" s="89"/>
      <c r="D418" s="89"/>
      <c r="E418" s="89"/>
      <c r="I418" s="89"/>
    </row>
    <row r="419" spans="1:9" s="86" customFormat="1">
      <c r="A419" s="89"/>
      <c r="B419" s="89"/>
      <c r="C419" s="89"/>
      <c r="D419" s="89"/>
      <c r="E419" s="89"/>
      <c r="I419" s="89"/>
    </row>
    <row r="420" spans="1:9" s="86" customFormat="1">
      <c r="A420" s="89"/>
      <c r="B420" s="89"/>
      <c r="C420" s="89"/>
      <c r="D420" s="89"/>
      <c r="E420" s="89"/>
      <c r="I420" s="89"/>
    </row>
    <row r="421" spans="1:9" s="86" customFormat="1">
      <c r="A421" s="89"/>
      <c r="B421" s="89"/>
      <c r="C421" s="89"/>
      <c r="D421" s="89"/>
      <c r="E421" s="89"/>
      <c r="I421" s="89"/>
    </row>
    <row r="422" spans="1:9" s="86" customFormat="1">
      <c r="A422" s="89"/>
      <c r="B422" s="89"/>
      <c r="C422" s="89"/>
      <c r="D422" s="89"/>
      <c r="E422" s="89"/>
      <c r="I422" s="89"/>
    </row>
    <row r="423" spans="1:9" s="86" customFormat="1">
      <c r="A423" s="89"/>
      <c r="B423" s="89"/>
      <c r="C423" s="89"/>
      <c r="D423" s="89"/>
      <c r="E423" s="89"/>
      <c r="I423" s="89"/>
    </row>
    <row r="424" spans="1:9" s="86" customFormat="1">
      <c r="A424" s="89"/>
      <c r="B424" s="89"/>
      <c r="C424" s="89"/>
      <c r="D424" s="89"/>
      <c r="E424" s="89"/>
      <c r="I424" s="89"/>
    </row>
    <row r="425" spans="1:9" s="86" customFormat="1">
      <c r="A425" s="89"/>
      <c r="B425" s="89"/>
      <c r="C425" s="89"/>
      <c r="D425" s="89"/>
      <c r="E425" s="89"/>
      <c r="I425" s="89"/>
    </row>
    <row r="426" spans="1:9" s="86" customFormat="1">
      <c r="A426" s="89"/>
      <c r="B426" s="89"/>
      <c r="C426" s="89"/>
      <c r="D426" s="89"/>
      <c r="E426" s="89"/>
      <c r="I426" s="89"/>
    </row>
    <row r="427" spans="1:9" s="86" customFormat="1">
      <c r="A427" s="89"/>
      <c r="B427" s="89"/>
      <c r="C427" s="89"/>
      <c r="D427" s="89"/>
      <c r="E427" s="89"/>
      <c r="I427" s="89"/>
    </row>
    <row r="428" spans="1:9" s="86" customFormat="1">
      <c r="A428" s="89"/>
      <c r="B428" s="89"/>
      <c r="C428" s="89"/>
      <c r="D428" s="89"/>
      <c r="E428" s="89"/>
      <c r="I428" s="89"/>
    </row>
    <row r="429" spans="1:9" s="86" customFormat="1">
      <c r="A429" s="89"/>
      <c r="B429" s="89"/>
      <c r="C429" s="89"/>
      <c r="D429" s="89"/>
      <c r="E429" s="89"/>
      <c r="I429" s="89"/>
    </row>
    <row r="430" spans="1:9" s="86" customFormat="1">
      <c r="A430" s="89"/>
      <c r="B430" s="89"/>
      <c r="C430" s="89"/>
      <c r="D430" s="89"/>
      <c r="E430" s="89"/>
      <c r="I430" s="89"/>
    </row>
    <row r="431" spans="1:9" s="86" customFormat="1">
      <c r="A431" s="89"/>
      <c r="B431" s="89"/>
      <c r="C431" s="89"/>
      <c r="D431" s="89"/>
      <c r="E431" s="89"/>
      <c r="I431" s="89"/>
    </row>
    <row r="432" spans="1:9" s="86" customFormat="1">
      <c r="A432" s="89"/>
      <c r="B432" s="89"/>
      <c r="C432" s="89"/>
      <c r="D432" s="89"/>
      <c r="E432" s="89"/>
      <c r="I432" s="89"/>
    </row>
    <row r="433" spans="1:9" s="86" customFormat="1">
      <c r="A433" s="89"/>
      <c r="B433" s="89"/>
      <c r="C433" s="89"/>
      <c r="D433" s="89"/>
      <c r="E433" s="89"/>
      <c r="I433" s="89"/>
    </row>
    <row r="434" spans="1:9" s="86" customFormat="1">
      <c r="A434" s="89"/>
      <c r="B434" s="89"/>
      <c r="C434" s="89"/>
      <c r="D434" s="89"/>
      <c r="E434" s="89"/>
      <c r="I434" s="89"/>
    </row>
    <row r="435" spans="1:9" s="86" customFormat="1">
      <c r="A435" s="89"/>
      <c r="B435" s="89"/>
      <c r="C435" s="89"/>
      <c r="D435" s="89"/>
      <c r="E435" s="89"/>
      <c r="I435" s="89"/>
    </row>
    <row r="436" spans="1:9" s="86" customFormat="1">
      <c r="A436" s="89"/>
      <c r="B436" s="89"/>
      <c r="C436" s="89"/>
      <c r="D436" s="89"/>
      <c r="E436" s="89"/>
      <c r="I436" s="89"/>
    </row>
    <row r="437" spans="1:9" s="86" customFormat="1">
      <c r="A437" s="89"/>
      <c r="B437" s="89"/>
      <c r="C437" s="89"/>
      <c r="D437" s="89"/>
      <c r="E437" s="89"/>
      <c r="I437" s="89"/>
    </row>
    <row r="438" spans="1:9" s="86" customFormat="1">
      <c r="A438" s="89"/>
      <c r="B438" s="89"/>
      <c r="C438" s="89"/>
      <c r="D438" s="89"/>
      <c r="E438" s="89"/>
      <c r="I438" s="89"/>
    </row>
    <row r="439" spans="1:9" s="86" customFormat="1">
      <c r="A439" s="89"/>
      <c r="B439" s="89"/>
      <c r="C439" s="89"/>
      <c r="D439" s="89"/>
      <c r="E439" s="89"/>
      <c r="I439" s="89"/>
    </row>
    <row r="440" spans="1:9" s="86" customFormat="1">
      <c r="A440" s="89"/>
      <c r="B440" s="89"/>
      <c r="C440" s="89"/>
      <c r="D440" s="89"/>
      <c r="E440" s="89"/>
      <c r="I440" s="89"/>
    </row>
    <row r="441" spans="1:9" s="86" customFormat="1">
      <c r="A441" s="89"/>
      <c r="B441" s="89"/>
      <c r="C441" s="89"/>
      <c r="D441" s="89"/>
      <c r="E441" s="89"/>
      <c r="I441" s="89"/>
    </row>
    <row r="442" spans="1:9" s="86" customFormat="1">
      <c r="A442" s="89"/>
      <c r="B442" s="89"/>
      <c r="C442" s="89"/>
      <c r="D442" s="89"/>
      <c r="E442" s="89"/>
      <c r="I442" s="89"/>
    </row>
    <row r="443" spans="1:9" s="86" customFormat="1">
      <c r="A443" s="89"/>
      <c r="B443" s="89"/>
      <c r="C443" s="89"/>
      <c r="D443" s="89"/>
      <c r="E443" s="89"/>
      <c r="I443" s="89"/>
    </row>
    <row r="444" spans="1:9" s="86" customFormat="1">
      <c r="A444" s="89"/>
      <c r="B444" s="89"/>
      <c r="C444" s="89"/>
      <c r="D444" s="89"/>
      <c r="E444" s="89"/>
      <c r="I444" s="89"/>
    </row>
    <row r="445" spans="1:9" s="86" customFormat="1">
      <c r="A445" s="89"/>
      <c r="B445" s="89"/>
      <c r="C445" s="89"/>
      <c r="D445" s="89"/>
      <c r="E445" s="89"/>
      <c r="I445" s="89"/>
    </row>
    <row r="446" spans="1:9" s="86" customFormat="1">
      <c r="A446" s="89"/>
      <c r="B446" s="89"/>
      <c r="C446" s="89"/>
      <c r="D446" s="89"/>
      <c r="E446" s="89"/>
      <c r="I446" s="89"/>
    </row>
    <row r="447" spans="1:9" s="86" customFormat="1">
      <c r="A447" s="89"/>
      <c r="B447" s="89"/>
      <c r="C447" s="89"/>
      <c r="D447" s="89"/>
      <c r="E447" s="89"/>
      <c r="I447" s="89"/>
    </row>
    <row r="448" spans="1:9" s="86" customFormat="1">
      <c r="A448" s="89"/>
      <c r="B448" s="89"/>
      <c r="C448" s="89"/>
      <c r="D448" s="89"/>
      <c r="E448" s="89"/>
      <c r="I448" s="89"/>
    </row>
    <row r="449" spans="1:9" s="86" customFormat="1">
      <c r="A449" s="89"/>
      <c r="B449" s="89"/>
      <c r="C449" s="89"/>
      <c r="D449" s="89"/>
      <c r="E449" s="89"/>
      <c r="I449" s="89"/>
    </row>
    <row r="450" spans="1:9" s="86" customFormat="1">
      <c r="A450" s="89"/>
      <c r="B450" s="89"/>
      <c r="C450" s="89"/>
      <c r="D450" s="89"/>
      <c r="E450" s="89"/>
      <c r="I450" s="89"/>
    </row>
    <row r="451" spans="1:9" s="86" customFormat="1">
      <c r="A451" s="89"/>
      <c r="B451" s="89"/>
      <c r="C451" s="89"/>
      <c r="D451" s="89"/>
      <c r="E451" s="89"/>
      <c r="I451" s="89"/>
    </row>
    <row r="452" spans="1:9" s="86" customFormat="1">
      <c r="A452" s="89"/>
      <c r="B452" s="89"/>
      <c r="C452" s="89"/>
      <c r="D452" s="89"/>
      <c r="E452" s="89"/>
      <c r="I452" s="89"/>
    </row>
    <row r="453" spans="1:9" s="86" customFormat="1">
      <c r="A453" s="89"/>
      <c r="B453" s="89"/>
      <c r="C453" s="89"/>
      <c r="D453" s="89"/>
      <c r="E453" s="89"/>
      <c r="I453" s="89"/>
    </row>
    <row r="454" spans="1:9" s="86" customFormat="1">
      <c r="A454" s="89"/>
      <c r="B454" s="89"/>
      <c r="C454" s="89"/>
      <c r="D454" s="89"/>
      <c r="E454" s="89"/>
      <c r="I454" s="89"/>
    </row>
    <row r="455" spans="1:9" s="86" customFormat="1">
      <c r="A455" s="89"/>
      <c r="B455" s="89"/>
      <c r="C455" s="89"/>
      <c r="D455" s="89"/>
      <c r="E455" s="89"/>
      <c r="I455" s="89"/>
    </row>
    <row r="456" spans="1:9" s="86" customFormat="1">
      <c r="A456" s="89"/>
      <c r="B456" s="89"/>
      <c r="C456" s="89"/>
      <c r="D456" s="89"/>
      <c r="E456" s="89"/>
      <c r="I456" s="89"/>
    </row>
    <row r="457" spans="1:9" s="86" customFormat="1">
      <c r="A457" s="89"/>
      <c r="B457" s="89"/>
      <c r="C457" s="89"/>
      <c r="D457" s="89"/>
      <c r="E457" s="89"/>
      <c r="I457" s="89"/>
    </row>
    <row r="458" spans="1:9" s="86" customFormat="1">
      <c r="A458" s="89"/>
      <c r="B458" s="89"/>
      <c r="C458" s="89"/>
      <c r="D458" s="89"/>
      <c r="E458" s="89"/>
      <c r="I458" s="89"/>
    </row>
    <row r="459" spans="1:9" s="86" customFormat="1">
      <c r="A459" s="89"/>
      <c r="B459" s="89"/>
      <c r="C459" s="89"/>
      <c r="D459" s="89"/>
      <c r="E459" s="89"/>
      <c r="I459" s="89"/>
    </row>
    <row r="460" spans="1:9" s="86" customFormat="1">
      <c r="A460" s="89"/>
      <c r="B460" s="89"/>
      <c r="C460" s="89"/>
      <c r="D460" s="89"/>
      <c r="E460" s="89"/>
      <c r="I460" s="89"/>
    </row>
    <row r="461" spans="1:9" s="86" customFormat="1">
      <c r="A461" s="89"/>
      <c r="B461" s="89"/>
      <c r="C461" s="89"/>
      <c r="D461" s="89"/>
      <c r="E461" s="89"/>
      <c r="I461" s="89"/>
    </row>
    <row r="462" spans="1:9" s="86" customFormat="1">
      <c r="A462" s="89"/>
      <c r="B462" s="89"/>
      <c r="C462" s="89"/>
      <c r="D462" s="89"/>
      <c r="E462" s="89"/>
      <c r="I462" s="89"/>
    </row>
    <row r="463" spans="1:9" s="86" customFormat="1">
      <c r="A463" s="89"/>
      <c r="B463" s="89"/>
      <c r="C463" s="89"/>
      <c r="D463" s="89"/>
      <c r="E463" s="89"/>
      <c r="I463" s="89"/>
    </row>
    <row r="464" spans="1:9" s="86" customFormat="1">
      <c r="A464" s="89"/>
      <c r="B464" s="89"/>
      <c r="C464" s="89"/>
      <c r="D464" s="89"/>
      <c r="E464" s="89"/>
      <c r="I464" s="89"/>
    </row>
    <row r="465" spans="1:9" s="86" customFormat="1">
      <c r="A465" s="89"/>
      <c r="B465" s="89"/>
      <c r="C465" s="89"/>
      <c r="D465" s="89"/>
      <c r="E465" s="89"/>
      <c r="I465" s="89"/>
    </row>
    <row r="466" spans="1:9" s="86" customFormat="1">
      <c r="A466" s="89"/>
      <c r="B466" s="89"/>
      <c r="C466" s="89"/>
      <c r="D466" s="89"/>
      <c r="E466" s="89"/>
      <c r="I466" s="89"/>
    </row>
    <row r="467" spans="1:9" s="86" customFormat="1">
      <c r="A467" s="89"/>
      <c r="B467" s="89"/>
      <c r="C467" s="89"/>
      <c r="D467" s="89"/>
      <c r="E467" s="89"/>
      <c r="I467" s="89"/>
    </row>
    <row r="468" spans="1:9" s="86" customFormat="1">
      <c r="A468" s="89"/>
      <c r="B468" s="89"/>
      <c r="C468" s="89"/>
      <c r="D468" s="89"/>
      <c r="E468" s="89"/>
      <c r="I468" s="89"/>
    </row>
    <row r="469" spans="1:9" s="86" customFormat="1">
      <c r="A469" s="89"/>
      <c r="B469" s="89"/>
      <c r="C469" s="89"/>
      <c r="D469" s="89"/>
      <c r="E469" s="89"/>
      <c r="I469" s="89"/>
    </row>
    <row r="470" spans="1:9" s="86" customFormat="1">
      <c r="A470" s="89"/>
      <c r="B470" s="89"/>
      <c r="C470" s="89"/>
      <c r="D470" s="89"/>
      <c r="E470" s="89"/>
      <c r="I470" s="89"/>
    </row>
    <row r="471" spans="1:9" s="86" customFormat="1">
      <c r="A471" s="89"/>
      <c r="B471" s="89"/>
      <c r="C471" s="89"/>
      <c r="D471" s="89"/>
      <c r="E471" s="89"/>
      <c r="I471" s="89"/>
    </row>
    <row r="472" spans="1:9" s="86" customFormat="1">
      <c r="A472" s="89"/>
      <c r="B472" s="89"/>
      <c r="C472" s="89"/>
      <c r="D472" s="89"/>
      <c r="E472" s="89"/>
      <c r="I472" s="89"/>
    </row>
    <row r="473" spans="1:9" s="86" customFormat="1">
      <c r="A473" s="89"/>
      <c r="B473" s="89"/>
      <c r="C473" s="89"/>
      <c r="D473" s="89"/>
      <c r="E473" s="89"/>
      <c r="I473" s="89"/>
    </row>
    <row r="474" spans="1:9" s="86" customFormat="1">
      <c r="A474" s="89"/>
      <c r="B474" s="89"/>
      <c r="C474" s="89"/>
      <c r="D474" s="89"/>
      <c r="E474" s="89"/>
      <c r="I474" s="89"/>
    </row>
    <row r="475" spans="1:9" s="86" customFormat="1">
      <c r="A475" s="89"/>
      <c r="B475" s="89"/>
      <c r="C475" s="89"/>
      <c r="D475" s="89"/>
      <c r="E475" s="89"/>
      <c r="I475" s="89"/>
    </row>
    <row r="476" spans="1:9" s="86" customFormat="1">
      <c r="A476" s="89"/>
      <c r="B476" s="89"/>
      <c r="C476" s="89"/>
      <c r="D476" s="89"/>
      <c r="E476" s="89"/>
      <c r="I476" s="89"/>
    </row>
    <row r="477" spans="1:9" s="86" customFormat="1">
      <c r="A477" s="89"/>
      <c r="B477" s="89"/>
      <c r="C477" s="89"/>
      <c r="D477" s="89"/>
      <c r="E477" s="89"/>
      <c r="I477" s="89"/>
    </row>
    <row r="478" spans="1:9" s="86" customFormat="1">
      <c r="A478" s="89"/>
      <c r="B478" s="89"/>
      <c r="C478" s="89"/>
      <c r="D478" s="89"/>
      <c r="E478" s="89"/>
      <c r="I478" s="89"/>
    </row>
    <row r="479" spans="1:9" s="86" customFormat="1">
      <c r="A479" s="89"/>
      <c r="B479" s="89"/>
      <c r="C479" s="89"/>
      <c r="D479" s="89"/>
      <c r="E479" s="89"/>
      <c r="I479" s="89"/>
    </row>
    <row r="480" spans="1:9" s="86" customFormat="1">
      <c r="A480" s="89"/>
      <c r="B480" s="89"/>
      <c r="C480" s="89"/>
      <c r="D480" s="89"/>
      <c r="E480" s="89"/>
      <c r="I480" s="89"/>
    </row>
    <row r="481" spans="1:9" s="86" customFormat="1">
      <c r="A481" s="89"/>
      <c r="B481" s="89"/>
      <c r="C481" s="89"/>
      <c r="D481" s="89"/>
      <c r="E481" s="89"/>
      <c r="I481" s="89"/>
    </row>
    <row r="482" spans="1:9" s="86" customFormat="1">
      <c r="A482" s="89"/>
      <c r="B482" s="89"/>
      <c r="C482" s="89"/>
      <c r="D482" s="89"/>
      <c r="E482" s="89"/>
      <c r="I482" s="89"/>
    </row>
    <row r="483" spans="1:9" s="86" customFormat="1">
      <c r="A483" s="89"/>
      <c r="B483" s="89"/>
      <c r="C483" s="89"/>
      <c r="D483" s="89"/>
      <c r="E483" s="89"/>
      <c r="I483" s="89"/>
    </row>
    <row r="484" spans="1:9" s="86" customFormat="1">
      <c r="A484" s="89"/>
      <c r="B484" s="89"/>
      <c r="C484" s="89"/>
      <c r="D484" s="89"/>
      <c r="E484" s="89"/>
      <c r="I484" s="89"/>
    </row>
    <row r="485" spans="1:9" s="86" customFormat="1">
      <c r="A485" s="89"/>
      <c r="B485" s="89"/>
      <c r="C485" s="89"/>
      <c r="D485" s="89"/>
      <c r="E485" s="89"/>
      <c r="I485" s="89"/>
    </row>
    <row r="486" spans="1:9" s="86" customFormat="1">
      <c r="A486" s="89"/>
      <c r="B486" s="89"/>
      <c r="C486" s="89"/>
      <c r="D486" s="89"/>
      <c r="E486" s="89"/>
      <c r="I486" s="89"/>
    </row>
    <row r="487" spans="1:9" s="86" customFormat="1">
      <c r="A487" s="89"/>
      <c r="B487" s="89"/>
      <c r="C487" s="89"/>
      <c r="D487" s="89"/>
      <c r="E487" s="89"/>
      <c r="I487" s="89"/>
    </row>
    <row r="488" spans="1:9" s="86" customFormat="1">
      <c r="A488" s="89"/>
      <c r="B488" s="89"/>
      <c r="C488" s="89"/>
      <c r="D488" s="89"/>
      <c r="E488" s="89"/>
      <c r="I488" s="89"/>
    </row>
    <row r="489" spans="1:9" s="86" customFormat="1">
      <c r="A489" s="89"/>
      <c r="B489" s="89"/>
      <c r="C489" s="89"/>
      <c r="D489" s="89"/>
      <c r="E489" s="89"/>
      <c r="I489" s="89"/>
    </row>
    <row r="490" spans="1:9" s="86" customFormat="1">
      <c r="A490" s="89"/>
      <c r="B490" s="89"/>
      <c r="C490" s="89"/>
      <c r="D490" s="89"/>
      <c r="E490" s="89"/>
      <c r="I490" s="89"/>
    </row>
    <row r="491" spans="1:9" s="86" customFormat="1">
      <c r="A491" s="89"/>
      <c r="B491" s="89"/>
      <c r="C491" s="89"/>
      <c r="D491" s="89"/>
      <c r="E491" s="89"/>
      <c r="I491" s="89"/>
    </row>
    <row r="492" spans="1:9" s="86" customFormat="1">
      <c r="A492" s="89"/>
      <c r="B492" s="89"/>
      <c r="C492" s="89"/>
      <c r="D492" s="89"/>
      <c r="E492" s="89"/>
      <c r="I492" s="89"/>
    </row>
    <row r="493" spans="1:9" s="86" customFormat="1">
      <c r="A493" s="89"/>
      <c r="B493" s="89"/>
      <c r="C493" s="89"/>
      <c r="D493" s="89"/>
      <c r="E493" s="89"/>
      <c r="I493" s="89"/>
    </row>
    <row r="494" spans="1:9" s="86" customFormat="1">
      <c r="A494" s="89"/>
      <c r="B494" s="89"/>
      <c r="C494" s="89"/>
      <c r="D494" s="89"/>
      <c r="E494" s="89"/>
      <c r="I494" s="89"/>
    </row>
    <row r="495" spans="1:9" s="86" customFormat="1">
      <c r="A495" s="89"/>
      <c r="B495" s="89"/>
      <c r="C495" s="89"/>
      <c r="D495" s="89"/>
      <c r="E495" s="89"/>
      <c r="I495" s="89"/>
    </row>
    <row r="496" spans="1:9" s="86" customFormat="1">
      <c r="A496" s="89"/>
      <c r="B496" s="89"/>
      <c r="C496" s="89"/>
      <c r="D496" s="89"/>
      <c r="E496" s="89"/>
      <c r="I496" s="89"/>
    </row>
    <row r="497" spans="1:9" s="86" customFormat="1">
      <c r="A497" s="89"/>
      <c r="B497" s="89"/>
      <c r="C497" s="89"/>
      <c r="D497" s="89"/>
      <c r="E497" s="89"/>
      <c r="I497" s="89"/>
    </row>
    <row r="498" spans="1:9" s="86" customFormat="1">
      <c r="A498" s="89"/>
      <c r="B498" s="89"/>
      <c r="C498" s="89"/>
      <c r="D498" s="89"/>
      <c r="E498" s="89"/>
      <c r="I498" s="89"/>
    </row>
    <row r="499" spans="1:9" s="86" customFormat="1">
      <c r="A499" s="89"/>
      <c r="B499" s="89"/>
      <c r="C499" s="89"/>
      <c r="D499" s="89"/>
      <c r="E499" s="89"/>
      <c r="I499" s="89"/>
    </row>
    <row r="500" spans="1:9" s="86" customFormat="1">
      <c r="A500" s="89"/>
      <c r="B500" s="89"/>
      <c r="C500" s="89"/>
      <c r="D500" s="89"/>
      <c r="E500" s="89"/>
      <c r="I500" s="89"/>
    </row>
    <row r="501" spans="1:9" s="86" customFormat="1">
      <c r="A501" s="89"/>
      <c r="B501" s="89"/>
      <c r="C501" s="89"/>
      <c r="D501" s="89"/>
      <c r="E501" s="89"/>
      <c r="I501" s="89"/>
    </row>
    <row r="502" spans="1:9" s="86" customFormat="1">
      <c r="A502" s="89"/>
      <c r="B502" s="89"/>
      <c r="C502" s="89"/>
      <c r="D502" s="89"/>
      <c r="E502" s="89"/>
      <c r="I502" s="89"/>
    </row>
    <row r="503" spans="1:9" s="86" customFormat="1">
      <c r="A503" s="89"/>
      <c r="B503" s="89"/>
      <c r="C503" s="89"/>
      <c r="D503" s="89"/>
      <c r="E503" s="89"/>
      <c r="I503" s="89"/>
    </row>
    <row r="504" spans="1:9" s="86" customFormat="1">
      <c r="A504" s="89"/>
      <c r="B504" s="89"/>
      <c r="C504" s="89"/>
      <c r="D504" s="89"/>
      <c r="E504" s="89"/>
      <c r="I504" s="89"/>
    </row>
    <row r="505" spans="1:9" s="86" customFormat="1">
      <c r="A505" s="89"/>
      <c r="B505" s="89"/>
      <c r="C505" s="89"/>
      <c r="D505" s="89"/>
      <c r="E505" s="89"/>
      <c r="I505" s="89"/>
    </row>
    <row r="506" spans="1:9" s="86" customFormat="1">
      <c r="A506" s="89"/>
      <c r="B506" s="89"/>
      <c r="C506" s="89"/>
      <c r="D506" s="89"/>
      <c r="E506" s="89"/>
      <c r="I506" s="89"/>
    </row>
    <row r="507" spans="1:9" s="86" customFormat="1">
      <c r="A507" s="89"/>
      <c r="B507" s="89"/>
      <c r="C507" s="89"/>
      <c r="D507" s="89"/>
      <c r="E507" s="89"/>
      <c r="I507" s="89"/>
    </row>
    <row r="508" spans="1:9" s="86" customFormat="1">
      <c r="A508" s="89"/>
      <c r="B508" s="89"/>
      <c r="C508" s="89"/>
      <c r="D508" s="89"/>
      <c r="E508" s="89"/>
      <c r="I508" s="89"/>
    </row>
    <row r="509" spans="1:9" s="86" customFormat="1">
      <c r="A509" s="89"/>
      <c r="B509" s="89"/>
      <c r="C509" s="89"/>
      <c r="D509" s="89"/>
      <c r="E509" s="89"/>
      <c r="I509" s="89"/>
    </row>
    <row r="510" spans="1:9" s="86" customFormat="1">
      <c r="A510" s="89"/>
      <c r="B510" s="89"/>
      <c r="C510" s="89"/>
      <c r="D510" s="89"/>
      <c r="E510" s="89"/>
      <c r="I510" s="89"/>
    </row>
    <row r="511" spans="1:9" s="86" customFormat="1">
      <c r="A511" s="89"/>
      <c r="B511" s="89"/>
      <c r="C511" s="89"/>
      <c r="D511" s="89"/>
      <c r="E511" s="89"/>
      <c r="I511" s="89"/>
    </row>
    <row r="512" spans="1:9" s="86" customFormat="1">
      <c r="A512" s="89"/>
      <c r="B512" s="89"/>
      <c r="C512" s="89"/>
      <c r="D512" s="89"/>
      <c r="E512" s="89"/>
      <c r="I512" s="89"/>
    </row>
    <row r="513" spans="1:9" s="86" customFormat="1">
      <c r="A513" s="89"/>
      <c r="B513" s="89"/>
      <c r="C513" s="89"/>
      <c r="D513" s="89"/>
      <c r="E513" s="89"/>
      <c r="I513" s="89"/>
    </row>
    <row r="514" spans="1:9" s="86" customFormat="1">
      <c r="A514" s="89"/>
      <c r="B514" s="89"/>
      <c r="C514" s="89"/>
      <c r="D514" s="89"/>
      <c r="E514" s="89"/>
      <c r="I514" s="89"/>
    </row>
    <row r="515" spans="1:9" s="86" customFormat="1">
      <c r="A515" s="89"/>
      <c r="B515" s="89"/>
      <c r="C515" s="89"/>
      <c r="D515" s="89"/>
      <c r="E515" s="89"/>
      <c r="I515" s="89"/>
    </row>
    <row r="516" spans="1:9" s="86" customFormat="1">
      <c r="A516" s="89"/>
      <c r="B516" s="89"/>
      <c r="C516" s="89"/>
      <c r="D516" s="89"/>
      <c r="E516" s="89"/>
      <c r="I516" s="89"/>
    </row>
    <row r="517" spans="1:9" s="86" customFormat="1">
      <c r="A517" s="89"/>
      <c r="B517" s="89"/>
      <c r="C517" s="89"/>
      <c r="D517" s="89"/>
      <c r="E517" s="89"/>
      <c r="I517" s="89"/>
    </row>
    <row r="518" spans="1:9" s="86" customFormat="1">
      <c r="A518" s="89"/>
      <c r="B518" s="89"/>
      <c r="C518" s="89"/>
      <c r="D518" s="89"/>
      <c r="E518" s="89"/>
      <c r="I518" s="89"/>
    </row>
    <row r="519" spans="1:9" s="86" customFormat="1">
      <c r="A519" s="89"/>
      <c r="B519" s="89"/>
      <c r="C519" s="89"/>
      <c r="D519" s="89"/>
      <c r="E519" s="89"/>
      <c r="I519" s="89"/>
    </row>
    <row r="520" spans="1:9" s="86" customFormat="1">
      <c r="A520" s="89"/>
      <c r="B520" s="89"/>
      <c r="C520" s="89"/>
      <c r="D520" s="89"/>
      <c r="E520" s="89"/>
      <c r="I520" s="89"/>
    </row>
    <row r="521" spans="1:9" s="86" customFormat="1">
      <c r="A521" s="89"/>
      <c r="B521" s="89"/>
      <c r="C521" s="89"/>
      <c r="D521" s="89"/>
      <c r="E521" s="89"/>
      <c r="I521" s="89"/>
    </row>
    <row r="522" spans="1:9" s="86" customFormat="1">
      <c r="A522" s="89"/>
      <c r="B522" s="89"/>
      <c r="C522" s="89"/>
      <c r="D522" s="89"/>
      <c r="E522" s="89"/>
      <c r="I522" s="89"/>
    </row>
    <row r="523" spans="1:9" s="86" customFormat="1">
      <c r="A523" s="89"/>
      <c r="B523" s="89"/>
      <c r="C523" s="89"/>
      <c r="D523" s="89"/>
      <c r="E523" s="89"/>
      <c r="I523" s="89"/>
    </row>
    <row r="524" spans="1:9" s="86" customFormat="1">
      <c r="A524" s="89"/>
      <c r="B524" s="89"/>
      <c r="C524" s="89"/>
      <c r="D524" s="89"/>
      <c r="E524" s="89"/>
      <c r="I524" s="89"/>
    </row>
    <row r="525" spans="1:9" s="86" customFormat="1">
      <c r="A525" s="89"/>
      <c r="B525" s="89"/>
      <c r="C525" s="89"/>
      <c r="D525" s="89"/>
      <c r="E525" s="89"/>
      <c r="I525" s="89"/>
    </row>
    <row r="526" spans="1:9" s="86" customFormat="1">
      <c r="A526" s="89"/>
      <c r="B526" s="89"/>
      <c r="C526" s="89"/>
      <c r="D526" s="89"/>
      <c r="E526" s="89"/>
      <c r="I526" s="89"/>
    </row>
    <row r="527" spans="1:9" s="86" customFormat="1">
      <c r="A527" s="89"/>
      <c r="B527" s="89"/>
      <c r="C527" s="89"/>
      <c r="D527" s="89"/>
      <c r="E527" s="89"/>
      <c r="I527" s="89"/>
    </row>
    <row r="528" spans="1:9" s="86" customFormat="1">
      <c r="A528" s="89"/>
      <c r="B528" s="89"/>
      <c r="C528" s="89"/>
      <c r="D528" s="89"/>
      <c r="E528" s="89"/>
      <c r="I528" s="89"/>
    </row>
    <row r="529" spans="1:9" s="86" customFormat="1">
      <c r="A529" s="89"/>
      <c r="B529" s="89"/>
      <c r="C529" s="89"/>
      <c r="D529" s="89"/>
      <c r="E529" s="89"/>
      <c r="I529" s="89"/>
    </row>
    <row r="530" spans="1:9" s="86" customFormat="1">
      <c r="A530" s="89"/>
      <c r="B530" s="89"/>
      <c r="C530" s="89"/>
      <c r="D530" s="89"/>
      <c r="E530" s="89"/>
      <c r="I530" s="89"/>
    </row>
    <row r="531" spans="1:9" s="86" customFormat="1">
      <c r="A531" s="89"/>
      <c r="B531" s="89"/>
      <c r="C531" s="89"/>
      <c r="D531" s="89"/>
      <c r="E531" s="89"/>
      <c r="I531" s="89"/>
    </row>
    <row r="532" spans="1:9" s="86" customFormat="1">
      <c r="A532" s="89"/>
      <c r="B532" s="89"/>
      <c r="C532" s="89"/>
      <c r="D532" s="89"/>
      <c r="E532" s="89"/>
      <c r="I532" s="89"/>
    </row>
    <row r="533" spans="1:9" s="86" customFormat="1">
      <c r="A533" s="89"/>
      <c r="B533" s="89"/>
      <c r="C533" s="89"/>
      <c r="D533" s="89"/>
      <c r="E533" s="89"/>
      <c r="I533" s="89"/>
    </row>
    <row r="534" spans="1:9" s="86" customFormat="1">
      <c r="A534" s="89"/>
      <c r="B534" s="89"/>
      <c r="C534" s="89"/>
      <c r="D534" s="89"/>
      <c r="E534" s="89"/>
      <c r="I534" s="89"/>
    </row>
    <row r="535" spans="1:9" s="86" customFormat="1">
      <c r="A535" s="89"/>
      <c r="B535" s="89"/>
      <c r="C535" s="89"/>
      <c r="D535" s="89"/>
      <c r="E535" s="89"/>
      <c r="I535" s="89"/>
    </row>
    <row r="536" spans="1:9" s="86" customFormat="1">
      <c r="A536" s="89"/>
      <c r="B536" s="89"/>
      <c r="C536" s="89"/>
      <c r="D536" s="89"/>
      <c r="E536" s="89"/>
      <c r="I536" s="89"/>
    </row>
    <row r="537" spans="1:9" s="86" customFormat="1">
      <c r="A537" s="89"/>
      <c r="B537" s="89"/>
      <c r="C537" s="89"/>
      <c r="D537" s="89"/>
      <c r="E537" s="89"/>
      <c r="I537" s="89"/>
    </row>
    <row r="538" spans="1:9" s="86" customFormat="1">
      <c r="A538" s="89"/>
      <c r="B538" s="89"/>
      <c r="C538" s="89"/>
      <c r="D538" s="89"/>
      <c r="E538" s="89"/>
      <c r="I538" s="89"/>
    </row>
    <row r="539" spans="1:9" s="86" customFormat="1">
      <c r="A539" s="89"/>
      <c r="B539" s="89"/>
      <c r="C539" s="89"/>
      <c r="D539" s="89"/>
      <c r="E539" s="89"/>
      <c r="I539" s="89"/>
    </row>
    <row r="540" spans="1:9" s="86" customFormat="1">
      <c r="A540" s="89"/>
      <c r="B540" s="89"/>
      <c r="C540" s="89"/>
      <c r="D540" s="89"/>
      <c r="E540" s="89"/>
      <c r="I540" s="89"/>
    </row>
    <row r="541" spans="1:9" s="86" customFormat="1">
      <c r="A541" s="89"/>
      <c r="B541" s="89"/>
      <c r="C541" s="89"/>
      <c r="D541" s="89"/>
      <c r="E541" s="89"/>
      <c r="I541" s="89"/>
    </row>
    <row r="542" spans="1:9" s="86" customFormat="1">
      <c r="A542" s="89"/>
      <c r="B542" s="89"/>
      <c r="C542" s="89"/>
      <c r="D542" s="89"/>
      <c r="E542" s="89"/>
      <c r="I542" s="89"/>
    </row>
    <row r="543" spans="1:9" s="86" customFormat="1">
      <c r="A543" s="89"/>
      <c r="B543" s="89"/>
      <c r="C543" s="89"/>
      <c r="D543" s="89"/>
      <c r="E543" s="89"/>
      <c r="I543" s="89"/>
    </row>
    <row r="544" spans="1:9" s="86" customFormat="1">
      <c r="A544" s="89"/>
      <c r="B544" s="89"/>
      <c r="C544" s="89"/>
      <c r="D544" s="89"/>
      <c r="E544" s="89"/>
      <c r="I544" s="89"/>
    </row>
    <row r="545" spans="1:9" s="86" customFormat="1">
      <c r="A545" s="89"/>
      <c r="B545" s="89"/>
      <c r="C545" s="89"/>
      <c r="D545" s="89"/>
      <c r="E545" s="89"/>
      <c r="I545" s="89"/>
    </row>
    <row r="546" spans="1:9" s="86" customFormat="1">
      <c r="A546" s="89"/>
      <c r="B546" s="89"/>
      <c r="C546" s="89"/>
      <c r="D546" s="89"/>
      <c r="E546" s="89"/>
      <c r="I546" s="89"/>
    </row>
    <row r="547" spans="1:9" s="86" customFormat="1">
      <c r="A547" s="89"/>
      <c r="B547" s="89"/>
      <c r="C547" s="89"/>
      <c r="D547" s="89"/>
      <c r="E547" s="89"/>
      <c r="I547" s="89"/>
    </row>
    <row r="548" spans="1:9" s="86" customFormat="1">
      <c r="A548" s="89"/>
      <c r="B548" s="89"/>
      <c r="C548" s="89"/>
      <c r="D548" s="89"/>
      <c r="E548" s="89"/>
      <c r="I548" s="89"/>
    </row>
    <row r="549" spans="1:9" s="86" customFormat="1">
      <c r="A549" s="89"/>
      <c r="B549" s="89"/>
      <c r="C549" s="89"/>
      <c r="D549" s="89"/>
      <c r="E549" s="89"/>
      <c r="I549" s="89"/>
    </row>
    <row r="550" spans="1:9" s="86" customFormat="1">
      <c r="A550" s="89"/>
      <c r="B550" s="89"/>
      <c r="C550" s="89"/>
      <c r="D550" s="89"/>
      <c r="E550" s="89"/>
      <c r="I550" s="89"/>
    </row>
    <row r="551" spans="1:9" s="86" customFormat="1">
      <c r="A551" s="89"/>
      <c r="B551" s="89"/>
      <c r="C551" s="89"/>
      <c r="D551" s="89"/>
      <c r="E551" s="89"/>
      <c r="I551" s="89"/>
    </row>
    <row r="552" spans="1:9" s="86" customFormat="1">
      <c r="A552" s="89"/>
      <c r="B552" s="89"/>
      <c r="C552" s="89"/>
      <c r="D552" s="89"/>
      <c r="E552" s="89"/>
      <c r="I552" s="89"/>
    </row>
    <row r="553" spans="1:9" s="86" customFormat="1">
      <c r="A553" s="89"/>
      <c r="B553" s="89"/>
      <c r="C553" s="89"/>
      <c r="D553" s="89"/>
      <c r="E553" s="89"/>
      <c r="I553" s="89"/>
    </row>
    <row r="554" spans="1:9" s="86" customFormat="1">
      <c r="A554" s="89"/>
      <c r="B554" s="89"/>
      <c r="C554" s="89"/>
      <c r="D554" s="89"/>
      <c r="E554" s="89"/>
      <c r="I554" s="89"/>
    </row>
    <row r="555" spans="1:9" s="86" customFormat="1">
      <c r="A555" s="89"/>
      <c r="B555" s="89"/>
      <c r="C555" s="89"/>
      <c r="D555" s="89"/>
      <c r="E555" s="89"/>
      <c r="I555" s="89"/>
    </row>
    <row r="556" spans="1:9" s="86" customFormat="1">
      <c r="A556" s="89"/>
      <c r="B556" s="89"/>
      <c r="C556" s="89"/>
      <c r="D556" s="89"/>
      <c r="E556" s="89"/>
      <c r="I556" s="89"/>
    </row>
    <row r="557" spans="1:9" s="86" customFormat="1">
      <c r="A557" s="89"/>
      <c r="B557" s="89"/>
      <c r="C557" s="89"/>
      <c r="D557" s="89"/>
      <c r="E557" s="89"/>
      <c r="I557" s="89"/>
    </row>
    <row r="558" spans="1:9" s="86" customFormat="1">
      <c r="A558" s="89"/>
      <c r="B558" s="89"/>
      <c r="C558" s="89"/>
      <c r="D558" s="89"/>
      <c r="E558" s="89"/>
      <c r="I558" s="89"/>
    </row>
    <row r="559" spans="1:9" s="86" customFormat="1">
      <c r="A559" s="89"/>
      <c r="B559" s="89"/>
      <c r="C559" s="89"/>
      <c r="D559" s="89"/>
      <c r="E559" s="89"/>
      <c r="I559" s="89"/>
    </row>
    <row r="560" spans="1:9" s="86" customFormat="1">
      <c r="A560" s="89"/>
      <c r="B560" s="89"/>
      <c r="C560" s="89"/>
      <c r="D560" s="89"/>
      <c r="E560" s="89"/>
      <c r="I560" s="89"/>
    </row>
    <row r="561" spans="1:9" s="86" customFormat="1">
      <c r="A561" s="89"/>
      <c r="B561" s="89"/>
      <c r="C561" s="89"/>
      <c r="D561" s="89"/>
      <c r="E561" s="89"/>
      <c r="I561" s="89"/>
    </row>
    <row r="562" spans="1:9" s="86" customFormat="1">
      <c r="A562" s="89"/>
      <c r="B562" s="89"/>
      <c r="C562" s="89"/>
      <c r="D562" s="89"/>
      <c r="E562" s="89"/>
      <c r="I562" s="89"/>
    </row>
    <row r="563" spans="1:9" s="86" customFormat="1">
      <c r="A563" s="89"/>
      <c r="B563" s="89"/>
      <c r="C563" s="89"/>
      <c r="D563" s="89"/>
      <c r="E563" s="89"/>
      <c r="I563" s="89"/>
    </row>
    <row r="564" spans="1:9" s="86" customFormat="1">
      <c r="A564" s="89"/>
      <c r="B564" s="89"/>
      <c r="C564" s="89"/>
      <c r="D564" s="89"/>
      <c r="E564" s="89"/>
      <c r="I564" s="89"/>
    </row>
    <row r="565" spans="1:9" s="86" customFormat="1">
      <c r="A565" s="89"/>
      <c r="B565" s="89"/>
      <c r="C565" s="89"/>
      <c r="D565" s="89"/>
      <c r="E565" s="89"/>
      <c r="I565" s="89"/>
    </row>
    <row r="566" spans="1:9" s="86" customFormat="1">
      <c r="A566" s="89"/>
      <c r="B566" s="89"/>
      <c r="C566" s="89"/>
      <c r="D566" s="89"/>
      <c r="E566" s="89"/>
      <c r="I566" s="89"/>
    </row>
    <row r="567" spans="1:9" s="86" customFormat="1">
      <c r="A567" s="89"/>
      <c r="B567" s="89"/>
      <c r="C567" s="89"/>
      <c r="D567" s="89"/>
      <c r="E567" s="89"/>
      <c r="I567" s="89"/>
    </row>
    <row r="568" spans="1:9" s="86" customFormat="1">
      <c r="A568" s="89"/>
      <c r="B568" s="89"/>
      <c r="C568" s="89"/>
      <c r="D568" s="89"/>
      <c r="E568" s="89"/>
      <c r="I568" s="89"/>
    </row>
    <row r="569" spans="1:9" s="86" customFormat="1">
      <c r="A569" s="89"/>
      <c r="B569" s="89"/>
      <c r="C569" s="89"/>
      <c r="D569" s="89"/>
      <c r="E569" s="89"/>
      <c r="I569" s="89"/>
    </row>
    <row r="570" spans="1:9" s="86" customFormat="1">
      <c r="A570" s="89"/>
      <c r="B570" s="89"/>
      <c r="C570" s="89"/>
      <c r="D570" s="89"/>
      <c r="E570" s="89"/>
      <c r="I570" s="89"/>
    </row>
    <row r="571" spans="1:9" s="86" customFormat="1">
      <c r="A571" s="89"/>
      <c r="B571" s="89"/>
      <c r="C571" s="89"/>
      <c r="D571" s="89"/>
      <c r="E571" s="89"/>
      <c r="I571" s="89"/>
    </row>
    <row r="572" spans="1:9" s="86" customFormat="1">
      <c r="A572" s="89"/>
      <c r="B572" s="89"/>
      <c r="C572" s="89"/>
      <c r="D572" s="89"/>
      <c r="E572" s="89"/>
      <c r="I572" s="89"/>
    </row>
    <row r="573" spans="1:9" s="86" customFormat="1">
      <c r="A573" s="89"/>
      <c r="B573" s="89"/>
      <c r="C573" s="89"/>
      <c r="D573" s="89"/>
      <c r="E573" s="89"/>
      <c r="I573" s="89"/>
    </row>
    <row r="574" spans="1:9" s="86" customFormat="1">
      <c r="A574" s="89"/>
      <c r="B574" s="89"/>
      <c r="C574" s="89"/>
      <c r="D574" s="89"/>
      <c r="E574" s="89"/>
      <c r="I574" s="89"/>
    </row>
    <row r="575" spans="1:9" s="86" customFormat="1">
      <c r="A575" s="89"/>
      <c r="B575" s="89"/>
      <c r="C575" s="89"/>
      <c r="D575" s="89"/>
      <c r="E575" s="89"/>
      <c r="I575" s="89"/>
    </row>
    <row r="576" spans="1:9" s="86" customFormat="1">
      <c r="A576" s="89"/>
      <c r="B576" s="89"/>
      <c r="C576" s="89"/>
      <c r="D576" s="89"/>
      <c r="E576" s="89"/>
      <c r="I576" s="89"/>
    </row>
    <row r="577" spans="1:9" s="86" customFormat="1">
      <c r="A577" s="89"/>
      <c r="B577" s="89"/>
      <c r="C577" s="89"/>
      <c r="D577" s="89"/>
      <c r="E577" s="89"/>
      <c r="I577" s="89"/>
    </row>
    <row r="578" spans="1:9" s="86" customFormat="1">
      <c r="A578" s="89"/>
      <c r="B578" s="89"/>
      <c r="C578" s="89"/>
      <c r="D578" s="89"/>
      <c r="E578" s="89"/>
      <c r="I578" s="89"/>
    </row>
    <row r="579" spans="1:9" s="86" customFormat="1">
      <c r="A579" s="89"/>
      <c r="B579" s="89"/>
      <c r="C579" s="89"/>
      <c r="D579" s="89"/>
      <c r="E579" s="89"/>
      <c r="I579" s="89"/>
    </row>
    <row r="580" spans="1:9" s="86" customFormat="1">
      <c r="A580" s="89"/>
      <c r="B580" s="89"/>
      <c r="C580" s="89"/>
      <c r="D580" s="89"/>
      <c r="E580" s="89"/>
      <c r="I580" s="89"/>
    </row>
    <row r="581" spans="1:9" s="86" customFormat="1">
      <c r="A581" s="89"/>
      <c r="B581" s="89"/>
      <c r="C581" s="89"/>
      <c r="D581" s="89"/>
      <c r="E581" s="89"/>
      <c r="I581" s="89"/>
    </row>
    <row r="582" spans="1:9" s="86" customFormat="1">
      <c r="A582" s="89"/>
      <c r="B582" s="89"/>
      <c r="C582" s="89"/>
      <c r="D582" s="89"/>
      <c r="E582" s="89"/>
      <c r="I582" s="89"/>
    </row>
    <row r="583" spans="1:9" s="86" customFormat="1">
      <c r="A583" s="89"/>
      <c r="B583" s="89"/>
      <c r="C583" s="89"/>
      <c r="D583" s="89"/>
      <c r="E583" s="89"/>
      <c r="I583" s="89"/>
    </row>
    <row r="584" spans="1:9" s="86" customFormat="1">
      <c r="A584" s="89"/>
      <c r="B584" s="89"/>
      <c r="C584" s="89"/>
      <c r="D584" s="89"/>
      <c r="E584" s="89"/>
      <c r="I584" s="89"/>
    </row>
    <row r="585" spans="1:9" s="86" customFormat="1">
      <c r="A585" s="89"/>
      <c r="B585" s="89"/>
      <c r="C585" s="89"/>
      <c r="D585" s="89"/>
      <c r="E585" s="89"/>
      <c r="I585" s="89"/>
    </row>
    <row r="586" spans="1:9" s="86" customFormat="1">
      <c r="A586" s="89"/>
      <c r="B586" s="89"/>
      <c r="C586" s="89"/>
      <c r="D586" s="89"/>
      <c r="E586" s="89"/>
      <c r="I586" s="89"/>
    </row>
    <row r="587" spans="1:9" s="86" customFormat="1">
      <c r="A587" s="89"/>
      <c r="B587" s="89"/>
      <c r="C587" s="89"/>
      <c r="D587" s="89"/>
      <c r="E587" s="89"/>
      <c r="I587" s="89"/>
    </row>
    <row r="588" spans="1:9" s="86" customFormat="1">
      <c r="A588" s="89"/>
      <c r="B588" s="89"/>
      <c r="C588" s="89"/>
      <c r="D588" s="89"/>
      <c r="E588" s="89"/>
      <c r="I588" s="89"/>
    </row>
    <row r="589" spans="1:9" s="86" customFormat="1">
      <c r="A589" s="89"/>
      <c r="B589" s="89"/>
      <c r="C589" s="89"/>
      <c r="D589" s="89"/>
      <c r="E589" s="89"/>
      <c r="I589" s="89"/>
    </row>
    <row r="590" spans="1:9" s="86" customFormat="1">
      <c r="A590" s="89"/>
      <c r="B590" s="89"/>
      <c r="C590" s="89"/>
      <c r="D590" s="89"/>
      <c r="E590" s="89"/>
      <c r="I590" s="89"/>
    </row>
    <row r="591" spans="1:9" s="86" customFormat="1">
      <c r="A591" s="89"/>
      <c r="B591" s="89"/>
      <c r="C591" s="89"/>
      <c r="D591" s="89"/>
      <c r="E591" s="89"/>
      <c r="I591" s="89"/>
    </row>
    <row r="592" spans="1:9" s="86" customFormat="1">
      <c r="A592" s="89"/>
      <c r="B592" s="89"/>
      <c r="C592" s="89"/>
      <c r="D592" s="89"/>
      <c r="E592" s="89"/>
      <c r="I592" s="89"/>
    </row>
    <row r="593" spans="1:9" s="86" customFormat="1">
      <c r="A593" s="89"/>
      <c r="B593" s="89"/>
      <c r="C593" s="89"/>
      <c r="D593" s="89"/>
      <c r="E593" s="89"/>
      <c r="I593" s="89"/>
    </row>
    <row r="594" spans="1:9" s="86" customFormat="1">
      <c r="A594" s="89"/>
      <c r="B594" s="89"/>
      <c r="C594" s="89"/>
      <c r="D594" s="89"/>
      <c r="E594" s="89"/>
      <c r="I594" s="89"/>
    </row>
    <row r="595" spans="1:9" s="86" customFormat="1">
      <c r="A595" s="89"/>
      <c r="B595" s="89"/>
      <c r="C595" s="89"/>
      <c r="D595" s="89"/>
      <c r="E595" s="89"/>
      <c r="I595" s="89"/>
    </row>
    <row r="596" spans="1:9" s="86" customFormat="1">
      <c r="A596" s="89"/>
      <c r="B596" s="89"/>
      <c r="C596" s="89"/>
      <c r="D596" s="89"/>
      <c r="E596" s="89"/>
      <c r="I596" s="89"/>
    </row>
    <row r="597" spans="1:9" s="86" customFormat="1">
      <c r="A597" s="89"/>
      <c r="B597" s="89"/>
      <c r="C597" s="89"/>
      <c r="D597" s="89"/>
      <c r="E597" s="89"/>
      <c r="I597" s="89"/>
    </row>
    <row r="598" spans="1:9" s="86" customFormat="1">
      <c r="A598" s="89"/>
      <c r="B598" s="89"/>
      <c r="C598" s="89"/>
      <c r="D598" s="89"/>
      <c r="E598" s="89"/>
      <c r="I598" s="89"/>
    </row>
    <row r="599" spans="1:9" s="86" customFormat="1">
      <c r="A599" s="89"/>
      <c r="B599" s="89"/>
      <c r="C599" s="89"/>
      <c r="D599" s="89"/>
      <c r="E599" s="89"/>
      <c r="I599" s="89"/>
    </row>
    <row r="600" spans="1:9" s="86" customFormat="1">
      <c r="A600" s="89"/>
      <c r="B600" s="89"/>
      <c r="C600" s="89"/>
      <c r="D600" s="89"/>
      <c r="E600" s="89"/>
      <c r="I600" s="89"/>
    </row>
    <row r="601" spans="1:9" s="86" customFormat="1">
      <c r="A601" s="89"/>
      <c r="B601" s="89"/>
      <c r="C601" s="89"/>
      <c r="D601" s="89"/>
      <c r="E601" s="89"/>
      <c r="I601" s="89"/>
    </row>
    <row r="602" spans="1:9" s="86" customFormat="1">
      <c r="A602" s="89"/>
      <c r="B602" s="89"/>
      <c r="C602" s="89"/>
      <c r="D602" s="89"/>
      <c r="E602" s="89"/>
      <c r="I602" s="89"/>
    </row>
    <row r="603" spans="1:9" s="86" customFormat="1">
      <c r="A603" s="89"/>
      <c r="B603" s="89"/>
      <c r="C603" s="89"/>
      <c r="D603" s="89"/>
      <c r="E603" s="89"/>
      <c r="I603" s="89"/>
    </row>
    <row r="604" spans="1:9" s="86" customFormat="1">
      <c r="A604" s="89"/>
      <c r="B604" s="89"/>
      <c r="C604" s="89"/>
      <c r="D604" s="89"/>
      <c r="E604" s="89"/>
      <c r="I604" s="89"/>
    </row>
    <row r="605" spans="1:9" s="86" customFormat="1">
      <c r="A605" s="89"/>
      <c r="B605" s="89"/>
      <c r="C605" s="89"/>
      <c r="D605" s="89"/>
      <c r="E605" s="89"/>
      <c r="I605" s="89"/>
    </row>
    <row r="606" spans="1:9" s="86" customFormat="1">
      <c r="A606" s="89"/>
      <c r="B606" s="89"/>
      <c r="C606" s="89"/>
      <c r="D606" s="89"/>
      <c r="E606" s="89"/>
      <c r="I606" s="89"/>
    </row>
    <row r="607" spans="1:9" s="86" customFormat="1">
      <c r="A607" s="89"/>
      <c r="B607" s="89"/>
      <c r="C607" s="89"/>
      <c r="D607" s="89"/>
      <c r="E607" s="89"/>
      <c r="I607" s="89"/>
    </row>
    <row r="608" spans="1:9" s="86" customFormat="1">
      <c r="A608" s="89"/>
      <c r="B608" s="89"/>
      <c r="C608" s="89"/>
      <c r="D608" s="89"/>
      <c r="E608" s="89"/>
      <c r="I608" s="89"/>
    </row>
    <row r="609" spans="1:9" s="86" customFormat="1">
      <c r="A609" s="89"/>
      <c r="B609" s="89"/>
      <c r="C609" s="89"/>
      <c r="D609" s="89"/>
      <c r="E609" s="89"/>
      <c r="I609" s="89"/>
    </row>
    <row r="610" spans="1:9" s="86" customFormat="1">
      <c r="A610" s="89"/>
      <c r="B610" s="89"/>
      <c r="C610" s="89"/>
      <c r="D610" s="89"/>
      <c r="E610" s="89"/>
      <c r="I610" s="89"/>
    </row>
    <row r="611" spans="1:9" s="86" customFormat="1">
      <c r="A611" s="89"/>
      <c r="B611" s="89"/>
      <c r="C611" s="89"/>
      <c r="D611" s="89"/>
      <c r="E611" s="89"/>
      <c r="I611" s="89"/>
    </row>
    <row r="612" spans="1:9" s="86" customFormat="1">
      <c r="A612" s="89"/>
      <c r="B612" s="89"/>
      <c r="C612" s="89"/>
      <c r="D612" s="89"/>
      <c r="E612" s="89"/>
      <c r="I612" s="89"/>
    </row>
    <row r="613" spans="1:9" s="86" customFormat="1">
      <c r="A613" s="89"/>
      <c r="B613" s="89"/>
      <c r="C613" s="89"/>
      <c r="D613" s="89"/>
      <c r="E613" s="89"/>
      <c r="I613" s="89"/>
    </row>
    <row r="614" spans="1:9" s="86" customFormat="1">
      <c r="A614" s="89"/>
      <c r="B614" s="89"/>
      <c r="C614" s="89"/>
      <c r="D614" s="89"/>
      <c r="E614" s="89"/>
      <c r="I614" s="89"/>
    </row>
    <row r="615" spans="1:9" s="86" customFormat="1">
      <c r="A615" s="89"/>
      <c r="B615" s="89"/>
      <c r="C615" s="89"/>
      <c r="D615" s="89"/>
      <c r="E615" s="89"/>
      <c r="I615" s="89"/>
    </row>
    <row r="616" spans="1:9" s="86" customFormat="1">
      <c r="A616" s="89"/>
      <c r="B616" s="89"/>
      <c r="C616" s="89"/>
      <c r="D616" s="89"/>
      <c r="E616" s="89"/>
      <c r="I616" s="89"/>
    </row>
    <row r="617" spans="1:9" s="86" customFormat="1">
      <c r="A617" s="89"/>
      <c r="B617" s="89"/>
      <c r="C617" s="89"/>
      <c r="D617" s="89"/>
      <c r="E617" s="89"/>
      <c r="I617" s="89"/>
    </row>
    <row r="618" spans="1:9" s="86" customFormat="1">
      <c r="A618" s="89"/>
      <c r="B618" s="89"/>
      <c r="C618" s="89"/>
      <c r="D618" s="89"/>
      <c r="E618" s="89"/>
      <c r="I618" s="89"/>
    </row>
    <row r="619" spans="1:9" s="86" customFormat="1">
      <c r="A619" s="89"/>
      <c r="B619" s="89"/>
      <c r="C619" s="89"/>
      <c r="D619" s="89"/>
      <c r="E619" s="89"/>
      <c r="I619" s="89"/>
    </row>
    <row r="620" spans="1:9" s="86" customFormat="1">
      <c r="A620" s="89"/>
      <c r="B620" s="89"/>
      <c r="C620" s="89"/>
      <c r="D620" s="89"/>
      <c r="E620" s="89"/>
      <c r="I620" s="89"/>
    </row>
    <row r="621" spans="1:9" s="86" customFormat="1">
      <c r="A621" s="89"/>
      <c r="B621" s="89"/>
      <c r="C621" s="89"/>
      <c r="D621" s="89"/>
      <c r="E621" s="89"/>
      <c r="I621" s="89"/>
    </row>
    <row r="622" spans="1:9" s="86" customFormat="1">
      <c r="A622" s="89"/>
      <c r="B622" s="89"/>
      <c r="C622" s="89"/>
      <c r="D622" s="89"/>
      <c r="E622" s="89"/>
      <c r="I622" s="89"/>
    </row>
    <row r="623" spans="1:9" s="86" customFormat="1">
      <c r="A623" s="89"/>
      <c r="B623" s="89"/>
      <c r="C623" s="89"/>
      <c r="D623" s="89"/>
      <c r="E623" s="89"/>
      <c r="I623" s="89"/>
    </row>
    <row r="624" spans="1:9" s="86" customFormat="1">
      <c r="A624" s="89"/>
      <c r="B624" s="89"/>
      <c r="C624" s="89"/>
      <c r="D624" s="89"/>
      <c r="E624" s="89"/>
      <c r="I624" s="89"/>
    </row>
    <row r="625" spans="1:9" s="86" customFormat="1">
      <c r="A625" s="89"/>
      <c r="B625" s="89"/>
      <c r="C625" s="89"/>
      <c r="D625" s="89"/>
      <c r="E625" s="89"/>
      <c r="I625" s="89"/>
    </row>
    <row r="626" spans="1:9" s="86" customFormat="1">
      <c r="A626" s="89"/>
      <c r="B626" s="89"/>
      <c r="C626" s="89"/>
      <c r="D626" s="89"/>
      <c r="E626" s="89"/>
      <c r="I626" s="89"/>
    </row>
    <row r="627" spans="1:9" s="86" customFormat="1">
      <c r="A627" s="89"/>
      <c r="B627" s="89"/>
      <c r="C627" s="89"/>
      <c r="D627" s="89"/>
      <c r="E627" s="89"/>
      <c r="I627" s="89"/>
    </row>
    <row r="628" spans="1:9" s="86" customFormat="1">
      <c r="A628" s="89"/>
      <c r="B628" s="89"/>
      <c r="C628" s="89"/>
      <c r="D628" s="89"/>
      <c r="E628" s="89"/>
      <c r="I628" s="89"/>
    </row>
    <row r="629" spans="1:9" s="86" customFormat="1">
      <c r="A629" s="89"/>
      <c r="B629" s="89"/>
      <c r="C629" s="89"/>
      <c r="D629" s="89"/>
      <c r="E629" s="89"/>
      <c r="I629" s="89"/>
    </row>
    <row r="630" spans="1:9" s="86" customFormat="1">
      <c r="A630" s="89"/>
      <c r="B630" s="89"/>
      <c r="C630" s="89"/>
      <c r="D630" s="89"/>
      <c r="E630" s="89"/>
      <c r="I630" s="89"/>
    </row>
    <row r="631" spans="1:9" s="86" customFormat="1">
      <c r="A631" s="89"/>
      <c r="B631" s="89"/>
      <c r="C631" s="89"/>
      <c r="D631" s="89"/>
      <c r="E631" s="89"/>
      <c r="I631" s="89"/>
    </row>
    <row r="632" spans="1:9" s="86" customFormat="1">
      <c r="A632" s="89"/>
      <c r="B632" s="89"/>
      <c r="C632" s="89"/>
      <c r="D632" s="89"/>
      <c r="E632" s="89"/>
      <c r="I632" s="89"/>
    </row>
    <row r="633" spans="1:9" s="86" customFormat="1">
      <c r="A633" s="89"/>
      <c r="B633" s="89"/>
      <c r="C633" s="89"/>
      <c r="D633" s="89"/>
      <c r="E633" s="89"/>
      <c r="I633" s="89"/>
    </row>
    <row r="634" spans="1:9" s="86" customFormat="1">
      <c r="A634" s="89"/>
      <c r="B634" s="89"/>
      <c r="C634" s="89"/>
      <c r="D634" s="89"/>
      <c r="E634" s="89"/>
      <c r="I634" s="89"/>
    </row>
    <row r="635" spans="1:9" s="86" customFormat="1">
      <c r="A635" s="89"/>
      <c r="B635" s="89"/>
      <c r="C635" s="89"/>
      <c r="D635" s="89"/>
      <c r="E635" s="89"/>
      <c r="I635" s="89"/>
    </row>
    <row r="636" spans="1:9" s="86" customFormat="1">
      <c r="A636" s="89"/>
      <c r="B636" s="89"/>
      <c r="C636" s="89"/>
      <c r="D636" s="89"/>
      <c r="E636" s="89"/>
      <c r="I636" s="89"/>
    </row>
    <row r="637" spans="1:9" s="86" customFormat="1">
      <c r="A637" s="89"/>
      <c r="B637" s="89"/>
      <c r="C637" s="89"/>
      <c r="D637" s="89"/>
      <c r="E637" s="89"/>
      <c r="I637" s="89"/>
    </row>
    <row r="638" spans="1:9" s="86" customFormat="1">
      <c r="A638" s="89"/>
      <c r="B638" s="89"/>
      <c r="C638" s="89"/>
      <c r="D638" s="89"/>
      <c r="E638" s="89"/>
      <c r="I638" s="89"/>
    </row>
    <row r="639" spans="1:9" s="86" customFormat="1">
      <c r="A639" s="89"/>
      <c r="B639" s="89"/>
      <c r="C639" s="89"/>
      <c r="D639" s="89"/>
      <c r="E639" s="89"/>
      <c r="I639" s="89"/>
    </row>
    <row r="640" spans="1:9" s="86" customFormat="1">
      <c r="A640" s="89"/>
      <c r="B640" s="89"/>
      <c r="C640" s="89"/>
      <c r="D640" s="89"/>
      <c r="E640" s="89"/>
      <c r="I640" s="89"/>
    </row>
    <row r="641" spans="1:9" s="86" customFormat="1">
      <c r="A641" s="89"/>
      <c r="B641" s="89"/>
      <c r="C641" s="89"/>
      <c r="D641" s="89"/>
      <c r="E641" s="89"/>
      <c r="I641" s="89"/>
    </row>
    <row r="642" spans="1:9" s="86" customFormat="1">
      <c r="A642" s="89"/>
      <c r="B642" s="89"/>
      <c r="C642" s="89"/>
      <c r="D642" s="89"/>
      <c r="E642" s="89"/>
      <c r="I642" s="89"/>
    </row>
    <row r="643" spans="1:9" s="86" customFormat="1">
      <c r="A643" s="89"/>
      <c r="B643" s="89"/>
      <c r="C643" s="89"/>
      <c r="D643" s="89"/>
      <c r="E643" s="89"/>
      <c r="I643" s="89"/>
    </row>
    <row r="644" spans="1:9" s="86" customFormat="1">
      <c r="A644" s="89"/>
      <c r="B644" s="89"/>
      <c r="C644" s="89"/>
      <c r="D644" s="89"/>
      <c r="E644" s="89"/>
      <c r="I644" s="89"/>
    </row>
    <row r="645" spans="1:9" s="86" customFormat="1">
      <c r="A645" s="89"/>
      <c r="B645" s="89"/>
      <c r="C645" s="89"/>
      <c r="D645" s="89"/>
      <c r="E645" s="89"/>
      <c r="I645" s="89"/>
    </row>
    <row r="646" spans="1:9" s="86" customFormat="1">
      <c r="A646" s="89"/>
      <c r="B646" s="89"/>
      <c r="C646" s="89"/>
      <c r="D646" s="89"/>
      <c r="E646" s="89"/>
      <c r="I646" s="89"/>
    </row>
    <row r="647" spans="1:9" s="86" customFormat="1">
      <c r="A647" s="89"/>
      <c r="B647" s="89"/>
      <c r="C647" s="89"/>
      <c r="D647" s="89"/>
      <c r="E647" s="89"/>
      <c r="I647" s="89"/>
    </row>
    <row r="648" spans="1:9" s="86" customFormat="1">
      <c r="A648" s="89"/>
      <c r="B648" s="89"/>
      <c r="C648" s="89"/>
      <c r="D648" s="89"/>
      <c r="E648" s="89"/>
      <c r="I648" s="89"/>
    </row>
    <row r="649" spans="1:9" s="86" customFormat="1">
      <c r="A649" s="89"/>
      <c r="B649" s="89"/>
      <c r="C649" s="89"/>
      <c r="D649" s="89"/>
      <c r="E649" s="89"/>
      <c r="I649" s="89"/>
    </row>
    <row r="650" spans="1:9" s="86" customFormat="1">
      <c r="A650" s="89"/>
      <c r="B650" s="89"/>
      <c r="C650" s="89"/>
      <c r="D650" s="89"/>
      <c r="E650" s="89"/>
      <c r="I650" s="89"/>
    </row>
    <row r="651" spans="1:9" s="86" customFormat="1">
      <c r="A651" s="89"/>
      <c r="B651" s="89"/>
      <c r="C651" s="89"/>
      <c r="D651" s="89"/>
      <c r="E651" s="89"/>
      <c r="I651" s="89"/>
    </row>
    <row r="652" spans="1:9" s="86" customFormat="1">
      <c r="A652" s="89"/>
      <c r="B652" s="89"/>
      <c r="C652" s="89"/>
      <c r="D652" s="89"/>
      <c r="E652" s="89"/>
      <c r="I652" s="89"/>
    </row>
    <row r="653" spans="1:9" s="86" customFormat="1">
      <c r="A653" s="89"/>
      <c r="B653" s="89"/>
      <c r="C653" s="89"/>
      <c r="D653" s="89"/>
      <c r="E653" s="89"/>
      <c r="I653" s="89"/>
    </row>
    <row r="654" spans="1:9" s="86" customFormat="1">
      <c r="A654" s="89"/>
      <c r="B654" s="89"/>
      <c r="C654" s="89"/>
      <c r="D654" s="89"/>
      <c r="E654" s="89"/>
      <c r="I654" s="89"/>
    </row>
    <row r="655" spans="1:9" s="86" customFormat="1">
      <c r="A655" s="89"/>
      <c r="B655" s="89"/>
      <c r="C655" s="89"/>
      <c r="D655" s="89"/>
      <c r="E655" s="89"/>
      <c r="I655" s="89"/>
    </row>
    <row r="656" spans="1:9" s="86" customFormat="1">
      <c r="A656" s="89"/>
      <c r="B656" s="89"/>
      <c r="C656" s="89"/>
      <c r="D656" s="89"/>
      <c r="E656" s="89"/>
      <c r="I656" s="89"/>
    </row>
    <row r="657" spans="1:9" s="86" customFormat="1">
      <c r="A657" s="89"/>
      <c r="B657" s="89"/>
      <c r="C657" s="89"/>
      <c r="D657" s="89"/>
      <c r="E657" s="89"/>
      <c r="I657" s="89"/>
    </row>
    <row r="658" spans="1:9" s="86" customFormat="1">
      <c r="A658" s="89"/>
      <c r="B658" s="89"/>
      <c r="C658" s="89"/>
      <c r="D658" s="89"/>
      <c r="E658" s="89"/>
      <c r="I658" s="89"/>
    </row>
    <row r="659" spans="1:9" s="86" customFormat="1">
      <c r="A659" s="89"/>
      <c r="B659" s="89"/>
      <c r="C659" s="89"/>
      <c r="D659" s="89"/>
      <c r="E659" s="89"/>
      <c r="I659" s="89"/>
    </row>
    <row r="660" spans="1:9" s="86" customFormat="1">
      <c r="A660" s="89"/>
      <c r="B660" s="89"/>
      <c r="C660" s="89"/>
      <c r="D660" s="89"/>
      <c r="E660" s="89"/>
      <c r="I660" s="89"/>
    </row>
    <row r="661" spans="1:9" s="86" customFormat="1">
      <c r="A661" s="89"/>
      <c r="B661" s="89"/>
      <c r="C661" s="89"/>
      <c r="D661" s="89"/>
      <c r="E661" s="89"/>
      <c r="I661" s="89"/>
    </row>
    <row r="662" spans="1:9" s="86" customFormat="1">
      <c r="A662" s="89"/>
      <c r="B662" s="89"/>
      <c r="C662" s="89"/>
      <c r="D662" s="89"/>
      <c r="E662" s="89"/>
      <c r="I662" s="89"/>
    </row>
    <row r="663" spans="1:9" s="86" customFormat="1">
      <c r="A663" s="89"/>
      <c r="B663" s="89"/>
      <c r="C663" s="89"/>
      <c r="D663" s="89"/>
      <c r="E663" s="89"/>
      <c r="I663" s="89"/>
    </row>
    <row r="664" spans="1:9" s="86" customFormat="1">
      <c r="A664" s="89"/>
      <c r="B664" s="89"/>
      <c r="C664" s="89"/>
      <c r="D664" s="89"/>
      <c r="E664" s="89"/>
      <c r="I664" s="89"/>
    </row>
    <row r="665" spans="1:9" s="86" customFormat="1">
      <c r="A665" s="89"/>
      <c r="B665" s="89"/>
      <c r="C665" s="89"/>
      <c r="D665" s="89"/>
      <c r="E665" s="89"/>
      <c r="I665" s="89"/>
    </row>
    <row r="666" spans="1:9" s="86" customFormat="1">
      <c r="A666" s="89"/>
      <c r="B666" s="89"/>
      <c r="C666" s="89"/>
      <c r="D666" s="89"/>
      <c r="E666" s="89"/>
      <c r="I666" s="89"/>
    </row>
    <row r="667" spans="1:9" s="86" customFormat="1">
      <c r="A667" s="89"/>
      <c r="B667" s="89"/>
      <c r="C667" s="89"/>
      <c r="D667" s="89"/>
      <c r="E667" s="89"/>
      <c r="I667" s="89"/>
    </row>
    <row r="668" spans="1:9" s="86" customFormat="1">
      <c r="A668" s="89"/>
      <c r="B668" s="89"/>
      <c r="C668" s="89"/>
      <c r="D668" s="89"/>
      <c r="E668" s="89"/>
      <c r="I668" s="89"/>
    </row>
    <row r="669" spans="1:9" s="86" customFormat="1">
      <c r="A669" s="89"/>
      <c r="B669" s="89"/>
      <c r="C669" s="89"/>
      <c r="D669" s="89"/>
      <c r="E669" s="89"/>
      <c r="I669" s="89"/>
    </row>
    <row r="670" spans="1:9" s="86" customFormat="1">
      <c r="A670" s="89"/>
      <c r="B670" s="89"/>
      <c r="C670" s="89"/>
      <c r="D670" s="89"/>
      <c r="E670" s="89"/>
      <c r="I670" s="89"/>
    </row>
    <row r="671" spans="1:9" s="86" customFormat="1">
      <c r="A671" s="89"/>
      <c r="B671" s="89"/>
      <c r="C671" s="89"/>
      <c r="D671" s="89"/>
      <c r="E671" s="89"/>
      <c r="I671" s="89"/>
    </row>
    <row r="672" spans="1:9" s="86" customFormat="1">
      <c r="A672" s="89"/>
      <c r="B672" s="89"/>
      <c r="C672" s="89"/>
      <c r="D672" s="89"/>
      <c r="E672" s="89"/>
      <c r="I672" s="89"/>
    </row>
    <row r="673" spans="1:9" s="86" customFormat="1">
      <c r="A673" s="89"/>
      <c r="B673" s="89"/>
      <c r="C673" s="89"/>
      <c r="D673" s="89"/>
      <c r="E673" s="89"/>
      <c r="I673" s="89"/>
    </row>
    <row r="674" spans="1:9" s="86" customFormat="1">
      <c r="A674" s="89"/>
      <c r="B674" s="89"/>
      <c r="C674" s="89"/>
      <c r="D674" s="89"/>
      <c r="E674" s="89"/>
      <c r="I674" s="89"/>
    </row>
    <row r="675" spans="1:9" s="86" customFormat="1">
      <c r="A675" s="89"/>
      <c r="B675" s="89"/>
      <c r="C675" s="89"/>
      <c r="D675" s="89"/>
      <c r="E675" s="89"/>
      <c r="I675" s="89"/>
    </row>
    <row r="676" spans="1:9" s="86" customFormat="1">
      <c r="A676" s="89"/>
      <c r="B676" s="89"/>
      <c r="C676" s="89"/>
      <c r="D676" s="89"/>
      <c r="E676" s="89"/>
      <c r="I676" s="89"/>
    </row>
    <row r="677" spans="1:9" s="86" customFormat="1">
      <c r="A677" s="89"/>
      <c r="B677" s="89"/>
      <c r="C677" s="89"/>
      <c r="D677" s="89"/>
      <c r="E677" s="89"/>
      <c r="I677" s="89"/>
    </row>
    <row r="678" spans="1:9" s="86" customFormat="1">
      <c r="A678" s="89"/>
      <c r="B678" s="89"/>
      <c r="C678" s="89"/>
      <c r="D678" s="89"/>
      <c r="E678" s="89"/>
      <c r="I678" s="89"/>
    </row>
    <row r="679" spans="1:9" s="86" customFormat="1">
      <c r="A679" s="89"/>
      <c r="B679" s="89"/>
      <c r="C679" s="89"/>
      <c r="D679" s="89"/>
      <c r="E679" s="89"/>
      <c r="I679" s="89"/>
    </row>
    <row r="680" spans="1:9" s="86" customFormat="1">
      <c r="A680" s="89"/>
      <c r="B680" s="89"/>
      <c r="C680" s="89"/>
      <c r="D680" s="89"/>
      <c r="E680" s="89"/>
      <c r="I680" s="89"/>
    </row>
    <row r="681" spans="1:9" s="86" customFormat="1">
      <c r="A681" s="89"/>
      <c r="B681" s="89"/>
      <c r="C681" s="89"/>
      <c r="D681" s="89"/>
      <c r="E681" s="89"/>
      <c r="I681" s="89"/>
    </row>
    <row r="682" spans="1:9" s="86" customFormat="1">
      <c r="A682" s="89"/>
      <c r="B682" s="89"/>
      <c r="C682" s="89"/>
      <c r="D682" s="89"/>
      <c r="E682" s="89"/>
      <c r="I682" s="89"/>
    </row>
    <row r="683" spans="1:9" s="86" customFormat="1">
      <c r="A683" s="89"/>
      <c r="B683" s="89"/>
      <c r="C683" s="89"/>
      <c r="D683" s="89"/>
      <c r="E683" s="89"/>
      <c r="I683" s="89"/>
    </row>
    <row r="684" spans="1:9" s="86" customFormat="1">
      <c r="A684" s="89"/>
      <c r="B684" s="89"/>
      <c r="C684" s="89"/>
      <c r="D684" s="89"/>
      <c r="E684" s="89"/>
      <c r="I684" s="89"/>
    </row>
    <row r="685" spans="1:9" s="86" customFormat="1">
      <c r="A685" s="89"/>
      <c r="B685" s="89"/>
      <c r="C685" s="89"/>
      <c r="D685" s="89"/>
      <c r="E685" s="89"/>
      <c r="I685" s="89"/>
    </row>
    <row r="686" spans="1:9" s="86" customFormat="1">
      <c r="A686" s="89"/>
      <c r="B686" s="89"/>
      <c r="C686" s="89"/>
      <c r="D686" s="89"/>
      <c r="E686" s="89"/>
      <c r="I686" s="89"/>
    </row>
    <row r="687" spans="1:9" s="86" customFormat="1">
      <c r="A687" s="89"/>
      <c r="B687" s="89"/>
      <c r="C687" s="89"/>
      <c r="D687" s="89"/>
      <c r="E687" s="89"/>
      <c r="I687" s="89"/>
    </row>
    <row r="688" spans="1:9" s="86" customFormat="1">
      <c r="A688" s="89"/>
      <c r="B688" s="89"/>
      <c r="C688" s="89"/>
      <c r="D688" s="89"/>
      <c r="E688" s="89"/>
      <c r="I688" s="89"/>
    </row>
    <row r="689" spans="1:9" s="86" customFormat="1">
      <c r="A689" s="89"/>
      <c r="B689" s="89"/>
      <c r="C689" s="89"/>
      <c r="D689" s="89"/>
      <c r="E689" s="89"/>
      <c r="I689" s="89"/>
    </row>
    <row r="690" spans="1:9" s="86" customFormat="1">
      <c r="A690" s="89"/>
      <c r="B690" s="89"/>
      <c r="C690" s="89"/>
      <c r="D690" s="89"/>
      <c r="E690" s="89"/>
      <c r="I690" s="89"/>
    </row>
    <row r="691" spans="1:9" s="86" customFormat="1">
      <c r="A691" s="89"/>
      <c r="B691" s="89"/>
      <c r="C691" s="89"/>
      <c r="D691" s="89"/>
      <c r="E691" s="89"/>
      <c r="I691" s="89"/>
    </row>
    <row r="692" spans="1:9" s="86" customFormat="1">
      <c r="A692" s="89"/>
      <c r="B692" s="89"/>
      <c r="C692" s="89"/>
      <c r="D692" s="89"/>
      <c r="E692" s="89"/>
      <c r="I692" s="89"/>
    </row>
    <row r="693" spans="1:9" s="86" customFormat="1">
      <c r="A693" s="89"/>
      <c r="B693" s="89"/>
      <c r="C693" s="89"/>
      <c r="D693" s="89"/>
      <c r="E693" s="89"/>
      <c r="I693" s="89"/>
    </row>
    <row r="694" spans="1:9" s="86" customFormat="1">
      <c r="A694" s="89"/>
      <c r="B694" s="89"/>
      <c r="C694" s="89"/>
      <c r="D694" s="89"/>
      <c r="E694" s="89"/>
      <c r="I694" s="89"/>
    </row>
    <row r="695" spans="1:9" s="86" customFormat="1">
      <c r="A695" s="89"/>
      <c r="B695" s="89"/>
      <c r="C695" s="89"/>
      <c r="D695" s="89"/>
      <c r="E695" s="89"/>
      <c r="I695" s="89"/>
    </row>
    <row r="696" spans="1:9" s="86" customFormat="1">
      <c r="A696" s="89"/>
      <c r="B696" s="89"/>
      <c r="C696" s="89"/>
      <c r="D696" s="89"/>
      <c r="E696" s="89"/>
      <c r="I696" s="89"/>
    </row>
    <row r="697" spans="1:9" s="86" customFormat="1">
      <c r="A697" s="89"/>
      <c r="B697" s="89"/>
      <c r="C697" s="89"/>
      <c r="D697" s="89"/>
      <c r="E697" s="89"/>
      <c r="I697" s="89"/>
    </row>
    <row r="698" spans="1:9" s="86" customFormat="1">
      <c r="A698" s="89"/>
      <c r="B698" s="89"/>
      <c r="C698" s="89"/>
      <c r="D698" s="89"/>
      <c r="E698" s="89"/>
      <c r="I698" s="89"/>
    </row>
    <row r="699" spans="1:9" s="86" customFormat="1">
      <c r="A699" s="89"/>
      <c r="B699" s="89"/>
      <c r="C699" s="89"/>
      <c r="D699" s="89"/>
      <c r="E699" s="89"/>
      <c r="I699" s="89"/>
    </row>
    <row r="700" spans="1:9" s="86" customFormat="1">
      <c r="A700" s="89"/>
      <c r="B700" s="89"/>
      <c r="C700" s="89"/>
      <c r="D700" s="89"/>
      <c r="E700" s="89"/>
      <c r="I700" s="89"/>
    </row>
    <row r="701" spans="1:9" s="86" customFormat="1">
      <c r="A701" s="89"/>
      <c r="B701" s="89"/>
      <c r="C701" s="89"/>
      <c r="D701" s="89"/>
      <c r="E701" s="89"/>
      <c r="I701" s="89"/>
    </row>
    <row r="702" spans="1:9" s="86" customFormat="1">
      <c r="A702" s="89"/>
      <c r="B702" s="89"/>
      <c r="C702" s="89"/>
      <c r="D702" s="89"/>
      <c r="E702" s="89"/>
      <c r="I702" s="89"/>
    </row>
    <row r="703" spans="1:9" s="86" customFormat="1">
      <c r="A703" s="89"/>
      <c r="B703" s="89"/>
      <c r="C703" s="89"/>
      <c r="D703" s="89"/>
      <c r="E703" s="89"/>
      <c r="I703" s="89"/>
    </row>
    <row r="704" spans="1:9" s="86" customFormat="1">
      <c r="A704" s="89"/>
      <c r="B704" s="89"/>
      <c r="C704" s="89"/>
      <c r="D704" s="89"/>
      <c r="E704" s="89"/>
      <c r="I704" s="89"/>
    </row>
    <row r="705" spans="1:9" s="86" customFormat="1">
      <c r="A705" s="89"/>
      <c r="B705" s="89"/>
      <c r="C705" s="89"/>
      <c r="D705" s="89"/>
      <c r="E705" s="89"/>
      <c r="I705" s="89"/>
    </row>
    <row r="706" spans="1:9" s="86" customFormat="1">
      <c r="A706" s="89"/>
      <c r="B706" s="89"/>
      <c r="C706" s="89"/>
      <c r="D706" s="89"/>
      <c r="E706" s="89"/>
      <c r="I706" s="89"/>
    </row>
    <row r="707" spans="1:9" s="86" customFormat="1">
      <c r="A707" s="89"/>
      <c r="B707" s="89"/>
      <c r="C707" s="89"/>
      <c r="D707" s="89"/>
      <c r="E707" s="89"/>
      <c r="I707" s="89"/>
    </row>
    <row r="708" spans="1:9" s="86" customFormat="1">
      <c r="A708" s="89"/>
      <c r="B708" s="89"/>
      <c r="C708" s="89"/>
      <c r="D708" s="89"/>
      <c r="E708" s="89"/>
      <c r="I708" s="89"/>
    </row>
    <row r="709" spans="1:9" s="86" customFormat="1">
      <c r="A709" s="89"/>
      <c r="B709" s="89"/>
      <c r="C709" s="89"/>
      <c r="D709" s="89"/>
      <c r="E709" s="89"/>
      <c r="I709" s="89"/>
    </row>
    <row r="710" spans="1:9" s="86" customFormat="1">
      <c r="A710" s="89"/>
      <c r="B710" s="89"/>
      <c r="C710" s="89"/>
      <c r="D710" s="89"/>
      <c r="E710" s="89"/>
      <c r="I710" s="89"/>
    </row>
    <row r="711" spans="1:9" s="86" customFormat="1">
      <c r="A711" s="89"/>
      <c r="B711" s="89"/>
      <c r="C711" s="89"/>
      <c r="D711" s="89"/>
      <c r="E711" s="89"/>
      <c r="I711" s="89"/>
    </row>
    <row r="712" spans="1:9" s="86" customFormat="1">
      <c r="A712" s="89"/>
      <c r="B712" s="89"/>
      <c r="C712" s="89"/>
      <c r="D712" s="89"/>
      <c r="E712" s="89"/>
      <c r="I712" s="89"/>
    </row>
    <row r="713" spans="1:9" s="86" customFormat="1">
      <c r="A713" s="89"/>
      <c r="B713" s="89"/>
      <c r="C713" s="89"/>
      <c r="D713" s="89"/>
      <c r="E713" s="89"/>
      <c r="I713" s="89"/>
    </row>
    <row r="714" spans="1:9" s="86" customFormat="1">
      <c r="A714" s="89"/>
      <c r="B714" s="89"/>
      <c r="C714" s="89"/>
      <c r="D714" s="89"/>
      <c r="E714" s="89"/>
      <c r="I714" s="89"/>
    </row>
    <row r="715" spans="1:9" s="86" customFormat="1">
      <c r="A715" s="89"/>
      <c r="B715" s="89"/>
      <c r="C715" s="89"/>
      <c r="D715" s="89"/>
      <c r="E715" s="89"/>
      <c r="I715" s="89"/>
    </row>
    <row r="716" spans="1:9" s="86" customFormat="1">
      <c r="A716" s="89"/>
      <c r="B716" s="89"/>
      <c r="C716" s="89"/>
      <c r="D716" s="89"/>
      <c r="E716" s="89"/>
      <c r="I716" s="89"/>
    </row>
    <row r="717" spans="1:9" s="86" customFormat="1">
      <c r="A717" s="89"/>
      <c r="B717" s="89"/>
      <c r="C717" s="89"/>
      <c r="D717" s="89"/>
      <c r="E717" s="89"/>
      <c r="I717" s="89"/>
    </row>
    <row r="718" spans="1:9" s="86" customFormat="1">
      <c r="A718" s="89"/>
      <c r="B718" s="89"/>
      <c r="C718" s="89"/>
      <c r="D718" s="89"/>
      <c r="E718" s="89"/>
      <c r="I718" s="89"/>
    </row>
    <row r="719" spans="1:9" s="86" customFormat="1">
      <c r="A719" s="89"/>
      <c r="B719" s="89"/>
      <c r="C719" s="89"/>
      <c r="D719" s="89"/>
      <c r="E719" s="89"/>
      <c r="I719" s="89"/>
    </row>
    <row r="720" spans="1:9" s="86" customFormat="1">
      <c r="A720" s="89"/>
      <c r="B720" s="89"/>
      <c r="C720" s="89"/>
      <c r="D720" s="89"/>
      <c r="E720" s="89"/>
      <c r="I720" s="89"/>
    </row>
    <row r="721" spans="1:9" s="86" customFormat="1">
      <c r="A721" s="89"/>
      <c r="B721" s="89"/>
      <c r="C721" s="89"/>
      <c r="D721" s="89"/>
      <c r="E721" s="89"/>
      <c r="I721" s="89"/>
    </row>
    <row r="722" spans="1:9" s="86" customFormat="1">
      <c r="A722" s="89"/>
      <c r="B722" s="89"/>
      <c r="C722" s="89"/>
      <c r="D722" s="89"/>
      <c r="E722" s="89"/>
      <c r="I722" s="89"/>
    </row>
    <row r="723" spans="1:9" s="86" customFormat="1">
      <c r="A723" s="89"/>
      <c r="B723" s="89"/>
      <c r="C723" s="89"/>
      <c r="D723" s="89"/>
      <c r="E723" s="89"/>
      <c r="I723" s="89"/>
    </row>
    <row r="724" spans="1:9" s="86" customFormat="1">
      <c r="A724" s="89"/>
      <c r="B724" s="89"/>
      <c r="C724" s="89"/>
      <c r="D724" s="89"/>
      <c r="E724" s="89"/>
      <c r="I724" s="89"/>
    </row>
    <row r="725" spans="1:9" s="86" customFormat="1">
      <c r="A725" s="89"/>
      <c r="B725" s="89"/>
      <c r="C725" s="89"/>
      <c r="D725" s="89"/>
      <c r="E725" s="89"/>
      <c r="I725" s="89"/>
    </row>
    <row r="726" spans="1:9" s="86" customFormat="1">
      <c r="A726" s="89"/>
      <c r="B726" s="89"/>
      <c r="C726" s="89"/>
      <c r="D726" s="89"/>
      <c r="E726" s="89"/>
      <c r="I726" s="89"/>
    </row>
    <row r="727" spans="1:9" s="86" customFormat="1">
      <c r="A727" s="89"/>
      <c r="B727" s="89"/>
      <c r="C727" s="89"/>
      <c r="D727" s="89"/>
      <c r="E727" s="89"/>
      <c r="I727" s="89"/>
    </row>
    <row r="728" spans="1:9" s="86" customFormat="1">
      <c r="A728" s="89"/>
      <c r="B728" s="89"/>
      <c r="C728" s="89"/>
      <c r="D728" s="89"/>
      <c r="E728" s="89"/>
      <c r="I728" s="89"/>
    </row>
    <row r="729" spans="1:9" s="86" customFormat="1">
      <c r="A729" s="89"/>
      <c r="B729" s="89"/>
      <c r="C729" s="89"/>
      <c r="D729" s="89"/>
      <c r="E729" s="89"/>
      <c r="I729" s="89"/>
    </row>
    <row r="730" spans="1:9" s="86" customFormat="1">
      <c r="A730" s="89"/>
      <c r="B730" s="89"/>
      <c r="C730" s="89"/>
      <c r="D730" s="89"/>
      <c r="E730" s="89"/>
      <c r="I730" s="89"/>
    </row>
    <row r="731" spans="1:9" s="86" customFormat="1">
      <c r="A731" s="89"/>
      <c r="B731" s="89"/>
      <c r="C731" s="89"/>
      <c r="D731" s="89"/>
      <c r="E731" s="89"/>
      <c r="I731" s="89"/>
    </row>
    <row r="732" spans="1:9" s="86" customFormat="1">
      <c r="A732" s="89"/>
      <c r="B732" s="89"/>
      <c r="C732" s="89"/>
      <c r="D732" s="89"/>
      <c r="E732" s="89"/>
      <c r="I732" s="89"/>
    </row>
    <row r="733" spans="1:9" s="86" customFormat="1">
      <c r="A733" s="89"/>
      <c r="B733" s="89"/>
      <c r="C733" s="89"/>
      <c r="D733" s="89"/>
      <c r="E733" s="89"/>
      <c r="I733" s="89"/>
    </row>
    <row r="734" spans="1:9" s="86" customFormat="1">
      <c r="A734" s="89"/>
      <c r="B734" s="89"/>
      <c r="C734" s="89"/>
      <c r="D734" s="89"/>
      <c r="E734" s="89"/>
      <c r="I734" s="89"/>
    </row>
    <row r="735" spans="1:9" s="86" customFormat="1">
      <c r="A735" s="89"/>
      <c r="B735" s="89"/>
      <c r="C735" s="89"/>
      <c r="D735" s="89"/>
      <c r="E735" s="89"/>
      <c r="I735" s="89"/>
    </row>
    <row r="736" spans="1:9" s="86" customFormat="1">
      <c r="A736" s="89"/>
      <c r="B736" s="89"/>
      <c r="C736" s="89"/>
      <c r="D736" s="89"/>
      <c r="E736" s="89"/>
      <c r="I736" s="89"/>
    </row>
    <row r="737" spans="1:9" s="86" customFormat="1">
      <c r="A737" s="89"/>
      <c r="B737" s="89"/>
      <c r="C737" s="89"/>
      <c r="D737" s="89"/>
      <c r="E737" s="89"/>
      <c r="I737" s="89"/>
    </row>
    <row r="738" spans="1:9" s="86" customFormat="1">
      <c r="A738" s="89"/>
      <c r="B738" s="89"/>
      <c r="C738" s="89"/>
      <c r="D738" s="89"/>
      <c r="E738" s="89"/>
      <c r="I738" s="89"/>
    </row>
    <row r="739" spans="1:9" s="86" customFormat="1">
      <c r="A739" s="89"/>
      <c r="B739" s="89"/>
      <c r="C739" s="89"/>
      <c r="D739" s="89"/>
      <c r="E739" s="89"/>
      <c r="I739" s="89"/>
    </row>
    <row r="740" spans="1:9" s="86" customFormat="1">
      <c r="A740" s="89"/>
      <c r="B740" s="89"/>
      <c r="C740" s="89"/>
      <c r="D740" s="89"/>
      <c r="E740" s="89"/>
      <c r="I740" s="89"/>
    </row>
    <row r="741" spans="1:9" s="86" customFormat="1">
      <c r="A741" s="89"/>
      <c r="B741" s="89"/>
      <c r="C741" s="89"/>
      <c r="D741" s="89"/>
      <c r="E741" s="89"/>
      <c r="I741" s="89"/>
    </row>
    <row r="742" spans="1:9" s="86" customFormat="1">
      <c r="A742" s="89"/>
      <c r="B742" s="89"/>
      <c r="C742" s="89"/>
      <c r="D742" s="89"/>
      <c r="E742" s="89"/>
      <c r="I742" s="89"/>
    </row>
    <row r="743" spans="1:9" s="86" customFormat="1">
      <c r="A743" s="89"/>
      <c r="B743" s="89"/>
      <c r="C743" s="89"/>
      <c r="D743" s="89"/>
      <c r="E743" s="89"/>
      <c r="I743" s="89"/>
    </row>
    <row r="744" spans="1:9" s="86" customFormat="1">
      <c r="A744" s="89"/>
      <c r="B744" s="89"/>
      <c r="C744" s="89"/>
      <c r="D744" s="89"/>
      <c r="E744" s="89"/>
      <c r="I744" s="89"/>
    </row>
    <row r="745" spans="1:9" s="86" customFormat="1">
      <c r="A745" s="89"/>
      <c r="B745" s="89"/>
      <c r="C745" s="89"/>
      <c r="D745" s="89"/>
      <c r="E745" s="89"/>
      <c r="I745" s="89"/>
    </row>
    <row r="746" spans="1:9" s="86" customFormat="1">
      <c r="A746" s="89"/>
      <c r="B746" s="89"/>
      <c r="C746" s="89"/>
      <c r="D746" s="89"/>
      <c r="E746" s="89"/>
      <c r="I746" s="89"/>
    </row>
    <row r="747" spans="1:9" s="86" customFormat="1">
      <c r="A747" s="89"/>
      <c r="B747" s="89"/>
      <c r="C747" s="89"/>
      <c r="D747" s="89"/>
      <c r="E747" s="89"/>
      <c r="I747" s="89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7" sqref="G97"/>
    </sheetView>
  </sheetViews>
  <sheetFormatPr baseColWidth="10" defaultColWidth="9.140625" defaultRowHeight="15"/>
  <cols>
    <col min="1" max="1" width="19.7109375" style="71" customWidth="1"/>
    <col min="2" max="2" width="15" style="120" customWidth="1"/>
    <col min="3" max="4" width="15" style="71" customWidth="1"/>
    <col min="5" max="9" width="9.140625" style="86"/>
    <col min="10" max="10" width="0" style="86" hidden="1" customWidth="1"/>
    <col min="11" max="38" width="9.140625" style="86"/>
    <col min="39" max="16384" width="9.140625" style="68"/>
  </cols>
  <sheetData>
    <row r="1" spans="1:10" s="86" customFormat="1" ht="26.25" customHeight="1">
      <c r="A1" s="146" t="s">
        <v>68</v>
      </c>
      <c r="B1" s="146" t="s">
        <v>744</v>
      </c>
      <c r="C1" s="146" t="s">
        <v>746</v>
      </c>
      <c r="D1" s="146" t="s">
        <v>750</v>
      </c>
    </row>
    <row r="2" spans="1:10" s="86" customFormat="1" ht="23.25" customHeight="1">
      <c r="A2" s="146"/>
      <c r="B2" s="146"/>
      <c r="C2" s="146"/>
      <c r="D2" s="146"/>
    </row>
    <row r="3" spans="1:10" s="86" customFormat="1">
      <c r="A3" s="110" t="s">
        <v>995</v>
      </c>
      <c r="B3" s="117">
        <v>1</v>
      </c>
      <c r="C3" s="74"/>
      <c r="D3" s="74"/>
      <c r="J3" s="86" t="s">
        <v>747</v>
      </c>
    </row>
    <row r="4" spans="1:10" s="86" customFormat="1">
      <c r="A4" s="76" t="s">
        <v>996</v>
      </c>
      <c r="B4" s="117">
        <v>1</v>
      </c>
      <c r="C4" s="76"/>
      <c r="D4" s="76"/>
      <c r="J4" s="86" t="s">
        <v>748</v>
      </c>
    </row>
    <row r="5" spans="1:10" s="86" customFormat="1">
      <c r="A5" s="76" t="s">
        <v>997</v>
      </c>
      <c r="B5" s="117">
        <v>1</v>
      </c>
      <c r="C5" s="76"/>
      <c r="D5" s="76"/>
      <c r="J5" s="86" t="s">
        <v>749</v>
      </c>
    </row>
    <row r="6" spans="1:10" s="86" customFormat="1">
      <c r="A6" s="77" t="s">
        <v>998</v>
      </c>
      <c r="B6" s="117">
        <v>1</v>
      </c>
      <c r="C6" s="77"/>
      <c r="D6" s="77"/>
      <c r="J6" s="86" t="s">
        <v>730</v>
      </c>
    </row>
    <row r="7" spans="1:10" s="86" customFormat="1">
      <c r="A7" s="77" t="s">
        <v>999</v>
      </c>
      <c r="B7" s="117">
        <v>1</v>
      </c>
      <c r="C7" s="77"/>
      <c r="D7" s="77"/>
    </row>
    <row r="8" spans="1:10" s="86" customFormat="1">
      <c r="A8" s="76" t="s">
        <v>1000</v>
      </c>
      <c r="B8" s="117">
        <v>1</v>
      </c>
      <c r="C8" s="76"/>
      <c r="D8" s="76"/>
    </row>
    <row r="9" spans="1:10" s="86" customFormat="1">
      <c r="A9" s="76" t="s">
        <v>1001</v>
      </c>
      <c r="B9" s="117">
        <v>1</v>
      </c>
      <c r="C9" s="76"/>
      <c r="D9" s="76"/>
    </row>
    <row r="10" spans="1:10" s="86" customFormat="1">
      <c r="A10" s="76" t="s">
        <v>1002</v>
      </c>
      <c r="B10" s="117">
        <v>1</v>
      </c>
      <c r="C10" s="76"/>
      <c r="D10" s="76"/>
    </row>
    <row r="11" spans="1:10" s="86" customFormat="1">
      <c r="A11" s="76" t="s">
        <v>1003</v>
      </c>
      <c r="B11" s="117">
        <v>1</v>
      </c>
      <c r="C11" s="76"/>
      <c r="D11" s="76"/>
    </row>
    <row r="12" spans="1:10" s="86" customFormat="1">
      <c r="A12" s="76" t="s">
        <v>1004</v>
      </c>
      <c r="B12" s="117">
        <v>1</v>
      </c>
      <c r="C12" s="76"/>
      <c r="D12" s="76"/>
    </row>
    <row r="13" spans="1:10" s="86" customFormat="1">
      <c r="A13" s="76" t="s">
        <v>1005</v>
      </c>
      <c r="B13" s="117">
        <v>1</v>
      </c>
      <c r="C13" s="76"/>
      <c r="D13" s="76"/>
    </row>
    <row r="14" spans="1:10" s="86" customFormat="1">
      <c r="A14" s="76" t="s">
        <v>1006</v>
      </c>
      <c r="B14" s="117">
        <v>1</v>
      </c>
      <c r="C14" s="76"/>
      <c r="D14" s="76"/>
    </row>
    <row r="15" spans="1:10" s="86" customFormat="1">
      <c r="A15" s="76" t="s">
        <v>1007</v>
      </c>
      <c r="B15" s="117">
        <v>1</v>
      </c>
      <c r="C15" s="76"/>
      <c r="D15" s="76"/>
    </row>
    <row r="16" spans="1:10" s="86" customFormat="1">
      <c r="A16" s="76" t="s">
        <v>1008</v>
      </c>
      <c r="B16" s="117">
        <v>1</v>
      </c>
      <c r="C16" s="76"/>
      <c r="D16" s="76"/>
    </row>
    <row r="17" spans="1:4" s="86" customFormat="1">
      <c r="A17" s="76" t="s">
        <v>1009</v>
      </c>
      <c r="B17" s="117">
        <v>1</v>
      </c>
      <c r="C17" s="76"/>
      <c r="D17" s="76"/>
    </row>
    <row r="18" spans="1:4" s="86" customFormat="1">
      <c r="A18" s="76" t="s">
        <v>1010</v>
      </c>
      <c r="B18" s="117">
        <v>1</v>
      </c>
      <c r="C18" s="76"/>
      <c r="D18" s="76"/>
    </row>
    <row r="19" spans="1:4" s="86" customFormat="1">
      <c r="A19" s="76" t="s">
        <v>1011</v>
      </c>
      <c r="B19" s="117">
        <v>1</v>
      </c>
      <c r="C19" s="76"/>
      <c r="D19" s="76"/>
    </row>
    <row r="20" spans="1:4" s="86" customFormat="1">
      <c r="A20" s="76" t="s">
        <v>1012</v>
      </c>
      <c r="B20" s="117">
        <v>1</v>
      </c>
      <c r="C20" s="76"/>
      <c r="D20" s="76"/>
    </row>
    <row r="21" spans="1:4" s="86" customFormat="1">
      <c r="A21" s="76" t="s">
        <v>1013</v>
      </c>
      <c r="B21" s="117">
        <v>1</v>
      </c>
      <c r="C21" s="76"/>
      <c r="D21" s="76"/>
    </row>
    <row r="22" spans="1:4" s="86" customFormat="1">
      <c r="A22" s="76" t="s">
        <v>1014</v>
      </c>
      <c r="B22" s="117">
        <v>1</v>
      </c>
      <c r="C22" s="76"/>
      <c r="D22" s="76"/>
    </row>
    <row r="23" spans="1:4" s="86" customFormat="1">
      <c r="A23" s="76" t="s">
        <v>1015</v>
      </c>
      <c r="B23" s="117">
        <v>1</v>
      </c>
      <c r="C23" s="76"/>
      <c r="D23" s="76"/>
    </row>
    <row r="24" spans="1:4" s="86" customFormat="1">
      <c r="A24" s="76" t="s">
        <v>1016</v>
      </c>
      <c r="B24" s="117">
        <v>1</v>
      </c>
      <c r="C24" s="76"/>
      <c r="D24" s="76"/>
    </row>
    <row r="25" spans="1:4" s="86" customFormat="1">
      <c r="A25" s="76" t="s">
        <v>1017</v>
      </c>
      <c r="B25" s="117">
        <v>1</v>
      </c>
      <c r="C25" s="76"/>
      <c r="D25" s="76"/>
    </row>
    <row r="26" spans="1:4" s="86" customFormat="1">
      <c r="A26" s="76" t="s">
        <v>1018</v>
      </c>
      <c r="B26" s="117">
        <v>1</v>
      </c>
      <c r="C26" s="76"/>
      <c r="D26" s="76"/>
    </row>
    <row r="27" spans="1:4" s="86" customFormat="1">
      <c r="A27" s="80" t="s">
        <v>1019</v>
      </c>
      <c r="B27" s="117">
        <v>1</v>
      </c>
      <c r="C27" s="80"/>
      <c r="D27" s="80"/>
    </row>
    <row r="28" spans="1:4" s="86" customFormat="1">
      <c r="A28" s="72" t="s">
        <v>1020</v>
      </c>
      <c r="B28" s="117">
        <v>1</v>
      </c>
      <c r="C28" s="73"/>
      <c r="D28" s="73"/>
    </row>
    <row r="29" spans="1:4" s="86" customFormat="1">
      <c r="A29" s="72" t="s">
        <v>1021</v>
      </c>
      <c r="B29" s="117">
        <v>1</v>
      </c>
      <c r="C29" s="73"/>
      <c r="D29" s="73"/>
    </row>
    <row r="30" spans="1:4" s="86" customFormat="1">
      <c r="A30" s="72" t="s">
        <v>1022</v>
      </c>
      <c r="B30" s="117">
        <v>1</v>
      </c>
      <c r="C30" s="73"/>
      <c r="D30" s="73"/>
    </row>
    <row r="31" spans="1:4" s="86" customFormat="1">
      <c r="A31" s="72" t="s">
        <v>1023</v>
      </c>
      <c r="B31" s="117">
        <v>1</v>
      </c>
      <c r="C31" s="73"/>
      <c r="D31" s="73"/>
    </row>
    <row r="32" spans="1:4" s="86" customFormat="1">
      <c r="A32" s="72" t="s">
        <v>1024</v>
      </c>
      <c r="B32" s="117">
        <v>1</v>
      </c>
      <c r="C32" s="73"/>
      <c r="D32" s="73"/>
    </row>
    <row r="33" spans="1:4" s="86" customFormat="1">
      <c r="A33" s="72" t="s">
        <v>1025</v>
      </c>
      <c r="B33" s="117">
        <v>1</v>
      </c>
      <c r="C33" s="73"/>
      <c r="D33" s="73"/>
    </row>
    <row r="34" spans="1:4" s="86" customFormat="1">
      <c r="A34" s="72" t="s">
        <v>1026</v>
      </c>
      <c r="B34" s="117">
        <v>1</v>
      </c>
      <c r="C34" s="73"/>
      <c r="D34" s="73"/>
    </row>
    <row r="35" spans="1:4" s="86" customFormat="1">
      <c r="A35" s="72" t="s">
        <v>1027</v>
      </c>
      <c r="B35" s="117">
        <v>1</v>
      </c>
      <c r="C35" s="73"/>
      <c r="D35" s="73"/>
    </row>
    <row r="36" spans="1:4" s="86" customFormat="1">
      <c r="A36" s="72" t="s">
        <v>1028</v>
      </c>
      <c r="B36" s="117">
        <v>1</v>
      </c>
      <c r="C36" s="73"/>
      <c r="D36" s="73"/>
    </row>
    <row r="37" spans="1:4" s="86" customFormat="1">
      <c r="A37" s="72" t="s">
        <v>1029</v>
      </c>
      <c r="B37" s="117">
        <v>1</v>
      </c>
      <c r="C37" s="73"/>
      <c r="D37" s="73"/>
    </row>
    <row r="38" spans="1:4" s="86" customFormat="1">
      <c r="A38" s="72" t="s">
        <v>1030</v>
      </c>
      <c r="B38" s="117">
        <v>1</v>
      </c>
      <c r="C38" s="73"/>
      <c r="D38" s="73"/>
    </row>
    <row r="39" spans="1:4" s="86" customFormat="1">
      <c r="A39" s="72" t="s">
        <v>1031</v>
      </c>
      <c r="B39" s="117">
        <v>1</v>
      </c>
      <c r="C39" s="73"/>
      <c r="D39" s="73"/>
    </row>
    <row r="40" spans="1:4" s="86" customFormat="1">
      <c r="A40" s="81" t="s">
        <v>1032</v>
      </c>
      <c r="B40" s="117">
        <v>1</v>
      </c>
      <c r="C40" s="81"/>
      <c r="D40" s="81"/>
    </row>
    <row r="41" spans="1:4" s="86" customFormat="1">
      <c r="A41" s="81" t="s">
        <v>1033</v>
      </c>
      <c r="B41" s="117">
        <v>1</v>
      </c>
      <c r="C41" s="81"/>
      <c r="D41" s="81"/>
    </row>
    <row r="42" spans="1:4" s="86" customFormat="1">
      <c r="A42" s="81" t="s">
        <v>1034</v>
      </c>
      <c r="B42" s="117">
        <v>1</v>
      </c>
      <c r="C42" s="81"/>
      <c r="D42" s="81"/>
    </row>
    <row r="43" spans="1:4" s="86" customFormat="1">
      <c r="A43" s="81" t="s">
        <v>1035</v>
      </c>
      <c r="B43" s="117">
        <v>1</v>
      </c>
      <c r="C43" s="81"/>
      <c r="D43" s="81"/>
    </row>
    <row r="44" spans="1:4" s="86" customFormat="1">
      <c r="A44" s="81" t="s">
        <v>1036</v>
      </c>
      <c r="B44" s="117">
        <v>1</v>
      </c>
      <c r="C44" s="81"/>
      <c r="D44" s="81"/>
    </row>
    <row r="45" spans="1:4" s="86" customFormat="1">
      <c r="A45" s="81" t="s">
        <v>1037</v>
      </c>
      <c r="B45" s="117">
        <v>1</v>
      </c>
      <c r="C45" s="81"/>
      <c r="D45" s="81"/>
    </row>
    <row r="46" spans="1:4" s="86" customFormat="1">
      <c r="A46" s="81" t="s">
        <v>1038</v>
      </c>
      <c r="B46" s="117">
        <v>1</v>
      </c>
      <c r="C46" s="81"/>
      <c r="D46" s="81"/>
    </row>
    <row r="47" spans="1:4" s="86" customFormat="1">
      <c r="A47" s="81" t="s">
        <v>1039</v>
      </c>
      <c r="B47" s="117">
        <v>1</v>
      </c>
      <c r="C47" s="81"/>
      <c r="D47" s="81"/>
    </row>
    <row r="48" spans="1:4" s="86" customFormat="1">
      <c r="A48" s="52" t="s">
        <v>1040</v>
      </c>
      <c r="B48" s="117">
        <v>1</v>
      </c>
      <c r="C48" s="70"/>
      <c r="D48" s="70"/>
    </row>
    <row r="49" spans="1:4" s="86" customFormat="1">
      <c r="A49" s="52" t="s">
        <v>1041</v>
      </c>
      <c r="B49" s="117">
        <v>1</v>
      </c>
      <c r="C49" s="70"/>
      <c r="D49" s="70"/>
    </row>
    <row r="50" spans="1:4" s="86" customFormat="1">
      <c r="A50" s="111" t="s">
        <v>1042</v>
      </c>
      <c r="B50" s="117">
        <v>1</v>
      </c>
      <c r="C50" s="69"/>
      <c r="D50" s="69"/>
    </row>
    <row r="51" spans="1:4" s="86" customFormat="1">
      <c r="A51" s="111" t="s">
        <v>1043</v>
      </c>
      <c r="B51" s="117">
        <v>1</v>
      </c>
      <c r="C51" s="69"/>
      <c r="D51" s="69"/>
    </row>
    <row r="52" spans="1:4" s="86" customFormat="1">
      <c r="A52" s="111" t="s">
        <v>1044</v>
      </c>
      <c r="B52" s="117">
        <v>1</v>
      </c>
      <c r="C52" s="69"/>
      <c r="D52" s="69"/>
    </row>
    <row r="53" spans="1:4" s="86" customFormat="1">
      <c r="A53" s="111" t="s">
        <v>1045</v>
      </c>
      <c r="B53" s="117">
        <v>1</v>
      </c>
      <c r="C53" s="69"/>
      <c r="D53" s="69"/>
    </row>
    <row r="54" spans="1:4" s="86" customFormat="1">
      <c r="A54" s="111" t="s">
        <v>1046</v>
      </c>
      <c r="B54" s="117">
        <v>1</v>
      </c>
      <c r="C54" s="69"/>
      <c r="D54" s="69"/>
    </row>
    <row r="55" spans="1:4" s="86" customFormat="1">
      <c r="A55" s="111" t="s">
        <v>1047</v>
      </c>
      <c r="B55" s="117">
        <v>1</v>
      </c>
      <c r="C55" s="69"/>
      <c r="D55" s="69"/>
    </row>
    <row r="56" spans="1:4" s="86" customFormat="1">
      <c r="A56" s="111" t="s">
        <v>1048</v>
      </c>
      <c r="B56" s="117">
        <v>1</v>
      </c>
      <c r="C56" s="69"/>
      <c r="D56" s="69"/>
    </row>
    <row r="57" spans="1:4" s="86" customFormat="1">
      <c r="A57" s="111" t="s">
        <v>1049</v>
      </c>
      <c r="B57" s="117">
        <v>1</v>
      </c>
      <c r="C57" s="69"/>
      <c r="D57" s="69"/>
    </row>
    <row r="58" spans="1:4" s="86" customFormat="1">
      <c r="A58" s="77" t="s">
        <v>1050</v>
      </c>
      <c r="B58" s="117">
        <v>1</v>
      </c>
      <c r="C58" s="77"/>
      <c r="D58" s="77"/>
    </row>
    <row r="59" spans="1:4" s="86" customFormat="1">
      <c r="A59" s="76" t="s">
        <v>1051</v>
      </c>
      <c r="B59" s="117">
        <v>1</v>
      </c>
      <c r="C59" s="76"/>
      <c r="D59" s="76"/>
    </row>
    <row r="60" spans="1:4" s="86" customFormat="1">
      <c r="A60" s="76" t="s">
        <v>1052</v>
      </c>
      <c r="B60" s="117">
        <v>1</v>
      </c>
      <c r="C60" s="76"/>
      <c r="D60" s="76"/>
    </row>
    <row r="61" spans="1:4" s="86" customFormat="1">
      <c r="A61" s="76" t="s">
        <v>1053</v>
      </c>
      <c r="B61" s="117">
        <v>1</v>
      </c>
      <c r="C61" s="76"/>
      <c r="D61" s="76"/>
    </row>
    <row r="62" spans="1:4" s="86" customFormat="1">
      <c r="A62" s="76" t="s">
        <v>1054</v>
      </c>
      <c r="B62" s="117">
        <v>1</v>
      </c>
      <c r="C62" s="76"/>
      <c r="D62" s="76"/>
    </row>
    <row r="63" spans="1:4" s="86" customFormat="1">
      <c r="A63" s="76" t="s">
        <v>1055</v>
      </c>
      <c r="B63" s="117">
        <v>1</v>
      </c>
      <c r="C63" s="76"/>
      <c r="D63" s="76"/>
    </row>
    <row r="64" spans="1:4" s="86" customFormat="1">
      <c r="A64" s="76" t="s">
        <v>1056</v>
      </c>
      <c r="B64" s="117">
        <v>1</v>
      </c>
      <c r="C64" s="76"/>
      <c r="D64" s="76"/>
    </row>
    <row r="65" spans="1:4" s="86" customFormat="1">
      <c r="A65" s="76" t="s">
        <v>1057</v>
      </c>
      <c r="B65" s="117">
        <v>1</v>
      </c>
      <c r="C65" s="76"/>
      <c r="D65" s="76"/>
    </row>
    <row r="66" spans="1:4" s="86" customFormat="1">
      <c r="A66" s="76" t="s">
        <v>1058</v>
      </c>
      <c r="B66" s="117">
        <v>1</v>
      </c>
      <c r="C66" s="76"/>
      <c r="D66" s="76"/>
    </row>
    <row r="67" spans="1:4" s="86" customFormat="1">
      <c r="A67" s="76" t="s">
        <v>1059</v>
      </c>
      <c r="B67" s="117">
        <v>1</v>
      </c>
      <c r="C67" s="76"/>
      <c r="D67" s="76"/>
    </row>
    <row r="68" spans="1:4" s="86" customFormat="1">
      <c r="A68" s="76" t="s">
        <v>1060</v>
      </c>
      <c r="B68" s="117">
        <v>1</v>
      </c>
      <c r="C68" s="76"/>
      <c r="D68" s="76"/>
    </row>
    <row r="69" spans="1:4" s="86" customFormat="1">
      <c r="A69" s="76" t="s">
        <v>1061</v>
      </c>
      <c r="B69" s="117">
        <v>1</v>
      </c>
      <c r="C69" s="76"/>
      <c r="D69" s="76"/>
    </row>
    <row r="70" spans="1:4" s="86" customFormat="1">
      <c r="A70" s="76" t="s">
        <v>1062</v>
      </c>
      <c r="B70" s="117">
        <v>1</v>
      </c>
      <c r="C70" s="76"/>
      <c r="D70" s="76"/>
    </row>
    <row r="71" spans="1:4" s="86" customFormat="1">
      <c r="A71" s="76" t="s">
        <v>1063</v>
      </c>
      <c r="B71" s="117">
        <v>1</v>
      </c>
      <c r="C71" s="76"/>
      <c r="D71" s="76"/>
    </row>
    <row r="72" spans="1:4" s="86" customFormat="1">
      <c r="A72" s="76" t="s">
        <v>1064</v>
      </c>
      <c r="B72" s="117">
        <v>1</v>
      </c>
      <c r="C72" s="76"/>
      <c r="D72" s="76"/>
    </row>
    <row r="73" spans="1:4" s="86" customFormat="1">
      <c r="A73" s="76" t="s">
        <v>1065</v>
      </c>
      <c r="B73" s="117">
        <v>1</v>
      </c>
      <c r="C73" s="76"/>
      <c r="D73" s="76"/>
    </row>
    <row r="74" spans="1:4" s="86" customFormat="1">
      <c r="A74" s="76" t="s">
        <v>1066</v>
      </c>
      <c r="B74" s="117">
        <v>1</v>
      </c>
      <c r="C74" s="76"/>
      <c r="D74" s="76"/>
    </row>
    <row r="75" spans="1:4" s="86" customFormat="1">
      <c r="A75" s="76" t="s">
        <v>1067</v>
      </c>
      <c r="B75" s="117">
        <v>1</v>
      </c>
      <c r="C75" s="76"/>
      <c r="D75" s="76"/>
    </row>
    <row r="76" spans="1:4" s="86" customFormat="1">
      <c r="A76" s="76" t="s">
        <v>1068</v>
      </c>
      <c r="B76" s="117">
        <v>1</v>
      </c>
      <c r="C76" s="76"/>
      <c r="D76" s="76"/>
    </row>
    <row r="77" spans="1:4" s="86" customFormat="1">
      <c r="A77" s="76" t="s">
        <v>1069</v>
      </c>
      <c r="B77" s="117">
        <v>1</v>
      </c>
      <c r="C77" s="76"/>
      <c r="D77" s="76"/>
    </row>
    <row r="78" spans="1:4" s="86" customFormat="1">
      <c r="A78" s="77" t="s">
        <v>1070</v>
      </c>
      <c r="B78" s="117">
        <v>1</v>
      </c>
      <c r="C78" s="77"/>
      <c r="D78" s="77"/>
    </row>
    <row r="79" spans="1:4" s="86" customFormat="1">
      <c r="A79" s="76" t="s">
        <v>1071</v>
      </c>
      <c r="B79" s="117">
        <v>1</v>
      </c>
      <c r="C79" s="76"/>
      <c r="D79" s="76"/>
    </row>
    <row r="80" spans="1:4" s="86" customFormat="1">
      <c r="A80" s="76" t="s">
        <v>1072</v>
      </c>
      <c r="B80" s="117">
        <v>1</v>
      </c>
      <c r="C80" s="76"/>
      <c r="D80" s="76"/>
    </row>
    <row r="81" spans="1:4" s="86" customFormat="1">
      <c r="A81" s="76" t="s">
        <v>1073</v>
      </c>
      <c r="B81" s="117">
        <v>1</v>
      </c>
      <c r="C81" s="76"/>
      <c r="D81" s="76"/>
    </row>
    <row r="82" spans="1:4" s="86" customFormat="1">
      <c r="A82" s="76" t="s">
        <v>1074</v>
      </c>
      <c r="B82" s="117">
        <v>1</v>
      </c>
      <c r="C82" s="76"/>
      <c r="D82" s="76"/>
    </row>
    <row r="83" spans="1:4" s="86" customFormat="1">
      <c r="A83" s="76" t="s">
        <v>1075</v>
      </c>
      <c r="B83" s="117">
        <v>1</v>
      </c>
      <c r="C83" s="76"/>
      <c r="D83" s="76"/>
    </row>
    <row r="84" spans="1:4" s="86" customFormat="1">
      <c r="A84" s="76" t="s">
        <v>1076</v>
      </c>
      <c r="B84" s="117">
        <v>1</v>
      </c>
      <c r="C84" s="76"/>
      <c r="D84" s="76"/>
    </row>
    <row r="85" spans="1:4" s="86" customFormat="1">
      <c r="A85" s="76" t="s">
        <v>1077</v>
      </c>
      <c r="B85" s="117">
        <v>1</v>
      </c>
      <c r="C85" s="76"/>
      <c r="D85" s="76"/>
    </row>
    <row r="86" spans="1:4" s="86" customFormat="1">
      <c r="A86" s="76" t="s">
        <v>1078</v>
      </c>
      <c r="B86" s="117">
        <v>1</v>
      </c>
      <c r="C86" s="76"/>
      <c r="D86" s="76"/>
    </row>
    <row r="87" spans="1:4" s="86" customFormat="1">
      <c r="A87" s="76" t="s">
        <v>1079</v>
      </c>
      <c r="B87" s="117">
        <v>1</v>
      </c>
      <c r="C87" s="76"/>
      <c r="D87" s="76"/>
    </row>
    <row r="88" spans="1:4" s="86" customFormat="1">
      <c r="A88" s="76" t="s">
        <v>1080</v>
      </c>
      <c r="B88" s="117">
        <v>1</v>
      </c>
      <c r="C88" s="76"/>
      <c r="D88" s="76"/>
    </row>
    <row r="89" spans="1:4" s="86" customFormat="1">
      <c r="A89" s="76" t="s">
        <v>1081</v>
      </c>
      <c r="B89" s="117">
        <v>1</v>
      </c>
      <c r="C89" s="76"/>
      <c r="D89" s="76"/>
    </row>
    <row r="90" spans="1:4" s="86" customFormat="1">
      <c r="A90" s="76" t="s">
        <v>1082</v>
      </c>
      <c r="B90" s="117">
        <v>3</v>
      </c>
      <c r="C90" s="76"/>
      <c r="D90" s="76"/>
    </row>
    <row r="91" spans="1:4" s="86" customFormat="1">
      <c r="A91" s="76" t="s">
        <v>1083</v>
      </c>
      <c r="B91" s="117">
        <v>3</v>
      </c>
      <c r="C91" s="76"/>
      <c r="D91" s="76"/>
    </row>
    <row r="92" spans="1:4" s="86" customFormat="1">
      <c r="A92" s="76" t="s">
        <v>1084</v>
      </c>
      <c r="B92" s="117">
        <v>3</v>
      </c>
      <c r="C92" s="76"/>
      <c r="D92" s="76"/>
    </row>
    <row r="93" spans="1:4" s="86" customFormat="1">
      <c r="A93" s="76" t="s">
        <v>1085</v>
      </c>
      <c r="B93" s="117">
        <v>3</v>
      </c>
      <c r="C93" s="76"/>
      <c r="D93" s="76"/>
    </row>
    <row r="94" spans="1:4" s="86" customFormat="1">
      <c r="A94" s="76" t="s">
        <v>1086</v>
      </c>
      <c r="B94" s="117">
        <v>3</v>
      </c>
      <c r="C94" s="76"/>
      <c r="D94" s="76"/>
    </row>
    <row r="95" spans="1:4" s="86" customFormat="1">
      <c r="A95" s="76" t="s">
        <v>1087</v>
      </c>
      <c r="B95" s="117">
        <v>3</v>
      </c>
      <c r="C95" s="76"/>
      <c r="D95" s="76"/>
    </row>
    <row r="96" spans="1:4" s="86" customFormat="1">
      <c r="A96" s="76" t="s">
        <v>1088</v>
      </c>
      <c r="B96" s="117">
        <v>3</v>
      </c>
      <c r="C96" s="76"/>
      <c r="D96" s="76"/>
    </row>
    <row r="97" spans="1:4" s="86" customFormat="1">
      <c r="A97" s="76" t="s">
        <v>1089</v>
      </c>
      <c r="B97" s="117">
        <v>3</v>
      </c>
      <c r="C97" s="76"/>
      <c r="D97" s="76"/>
    </row>
    <row r="98" spans="1:4" s="86" customFormat="1">
      <c r="A98" s="77" t="s">
        <v>1090</v>
      </c>
      <c r="B98" s="117">
        <v>3</v>
      </c>
      <c r="C98" s="77"/>
      <c r="D98" s="77"/>
    </row>
    <row r="99" spans="1:4" s="86" customFormat="1">
      <c r="A99" s="76" t="s">
        <v>1091</v>
      </c>
      <c r="B99" s="117">
        <v>3</v>
      </c>
      <c r="C99" s="76"/>
      <c r="D99" s="76"/>
    </row>
    <row r="100" spans="1:4" s="86" customFormat="1">
      <c r="A100" s="76" t="s">
        <v>1092</v>
      </c>
      <c r="B100" s="117">
        <v>3</v>
      </c>
      <c r="C100" s="76"/>
      <c r="D100" s="76"/>
    </row>
    <row r="101" spans="1:4" s="86" customFormat="1">
      <c r="A101" s="76" t="s">
        <v>1093</v>
      </c>
      <c r="B101" s="117">
        <v>3</v>
      </c>
      <c r="C101" s="76"/>
      <c r="D101" s="76"/>
    </row>
    <row r="102" spans="1:4" s="86" customFormat="1">
      <c r="A102" s="76" t="s">
        <v>1094</v>
      </c>
      <c r="B102" s="117">
        <v>3</v>
      </c>
      <c r="C102" s="76"/>
      <c r="D102" s="76"/>
    </row>
    <row r="103" spans="1:4" s="86" customFormat="1">
      <c r="A103" s="76" t="s">
        <v>1095</v>
      </c>
      <c r="B103" s="117">
        <v>3</v>
      </c>
      <c r="C103" s="76"/>
      <c r="D103" s="76"/>
    </row>
    <row r="104" spans="1:4" s="86" customFormat="1">
      <c r="A104" s="76" t="s">
        <v>1096</v>
      </c>
      <c r="B104" s="117">
        <v>3</v>
      </c>
      <c r="C104" s="76"/>
      <c r="D104" s="76"/>
    </row>
    <row r="105" spans="1:4" s="86" customFormat="1">
      <c r="A105" s="76" t="s">
        <v>1097</v>
      </c>
      <c r="B105" s="117">
        <v>3</v>
      </c>
      <c r="C105" s="76"/>
      <c r="D105" s="76"/>
    </row>
    <row r="106" spans="1:4" s="86" customFormat="1">
      <c r="A106" s="76" t="s">
        <v>1098</v>
      </c>
      <c r="B106" s="117">
        <v>3</v>
      </c>
      <c r="C106" s="76"/>
      <c r="D106" s="76"/>
    </row>
    <row r="107" spans="1:4" s="86" customFormat="1">
      <c r="A107" s="76" t="s">
        <v>1099</v>
      </c>
      <c r="B107" s="117">
        <v>3</v>
      </c>
      <c r="C107" s="76"/>
      <c r="D107" s="76"/>
    </row>
    <row r="108" spans="1:4" s="86" customFormat="1">
      <c r="A108" s="76" t="s">
        <v>1100</v>
      </c>
      <c r="B108" s="117">
        <v>3</v>
      </c>
      <c r="C108" s="76"/>
      <c r="D108" s="76"/>
    </row>
    <row r="109" spans="1:4" s="86" customFormat="1">
      <c r="A109" s="76" t="s">
        <v>1101</v>
      </c>
      <c r="B109" s="117">
        <v>3</v>
      </c>
      <c r="C109" s="76"/>
      <c r="D109" s="76"/>
    </row>
    <row r="110" spans="1:4" s="86" customFormat="1">
      <c r="A110" s="76" t="s">
        <v>1102</v>
      </c>
      <c r="B110" s="117">
        <v>3</v>
      </c>
      <c r="C110" s="76"/>
      <c r="D110" s="76"/>
    </row>
    <row r="111" spans="1:4" s="86" customFormat="1">
      <c r="A111" s="76" t="s">
        <v>1103</v>
      </c>
      <c r="B111" s="117">
        <v>3</v>
      </c>
      <c r="C111" s="76"/>
      <c r="D111" s="76"/>
    </row>
    <row r="112" spans="1:4" s="86" customFormat="1">
      <c r="A112" s="76" t="s">
        <v>1104</v>
      </c>
      <c r="B112" s="117">
        <v>3</v>
      </c>
      <c r="C112" s="76"/>
      <c r="D112" s="76"/>
    </row>
    <row r="113" spans="1:4" s="86" customFormat="1">
      <c r="A113" s="76" t="s">
        <v>1105</v>
      </c>
      <c r="B113" s="117">
        <v>3</v>
      </c>
      <c r="C113" s="76"/>
      <c r="D113" s="76"/>
    </row>
    <row r="114" spans="1:4" s="86" customFormat="1">
      <c r="A114" s="76" t="s">
        <v>1106</v>
      </c>
      <c r="B114" s="117">
        <v>3</v>
      </c>
      <c r="C114" s="76"/>
      <c r="D114" s="76"/>
    </row>
    <row r="115" spans="1:4" s="86" customFormat="1">
      <c r="A115" s="76" t="s">
        <v>1107</v>
      </c>
      <c r="B115" s="117">
        <v>3</v>
      </c>
      <c r="C115" s="76"/>
      <c r="D115" s="76"/>
    </row>
    <row r="116" spans="1:4" s="86" customFormat="1">
      <c r="A116" s="76" t="s">
        <v>1108</v>
      </c>
      <c r="B116" s="117">
        <v>3</v>
      </c>
      <c r="C116" s="76"/>
      <c r="D116" s="76"/>
    </row>
    <row r="117" spans="1:4" s="86" customFormat="1">
      <c r="A117" s="76" t="s">
        <v>1109</v>
      </c>
      <c r="B117" s="117">
        <v>4</v>
      </c>
      <c r="C117" s="76"/>
      <c r="D117" s="76"/>
    </row>
    <row r="118" spans="1:4" s="86" customFormat="1">
      <c r="A118" s="77" t="s">
        <v>1110</v>
      </c>
      <c r="B118" s="117">
        <v>4</v>
      </c>
      <c r="C118" s="77"/>
      <c r="D118" s="77"/>
    </row>
    <row r="119" spans="1:4" s="86" customFormat="1">
      <c r="A119" s="76" t="s">
        <v>1111</v>
      </c>
      <c r="B119" s="117">
        <v>4</v>
      </c>
      <c r="C119" s="76"/>
      <c r="D119" s="76"/>
    </row>
    <row r="120" spans="1:4" s="86" customFormat="1">
      <c r="A120" s="76" t="s">
        <v>1112</v>
      </c>
      <c r="B120" s="117">
        <v>4</v>
      </c>
      <c r="C120" s="76"/>
      <c r="D120" s="76"/>
    </row>
    <row r="121" spans="1:4" s="86" customFormat="1">
      <c r="A121" s="76" t="s">
        <v>1113</v>
      </c>
      <c r="B121" s="117">
        <v>4</v>
      </c>
      <c r="C121" s="76"/>
      <c r="D121" s="76"/>
    </row>
    <row r="122" spans="1:4" s="86" customFormat="1">
      <c r="A122" s="76" t="s">
        <v>1114</v>
      </c>
      <c r="B122" s="117">
        <v>4</v>
      </c>
      <c r="C122" s="76"/>
      <c r="D122" s="76"/>
    </row>
    <row r="123" spans="1:4" s="86" customFormat="1">
      <c r="A123" s="76" t="s">
        <v>1115</v>
      </c>
      <c r="B123" s="117">
        <v>4</v>
      </c>
      <c r="C123" s="76"/>
      <c r="D123" s="76"/>
    </row>
    <row r="124" spans="1:4" s="86" customFormat="1">
      <c r="A124" s="76" t="s">
        <v>1116</v>
      </c>
      <c r="B124" s="117">
        <v>4</v>
      </c>
      <c r="C124" s="76"/>
      <c r="D124" s="76"/>
    </row>
    <row r="125" spans="1:4" s="86" customFormat="1">
      <c r="A125" s="76" t="s">
        <v>1117</v>
      </c>
      <c r="B125" s="117">
        <v>4</v>
      </c>
      <c r="C125" s="76"/>
      <c r="D125" s="76"/>
    </row>
    <row r="126" spans="1:4" s="86" customFormat="1">
      <c r="A126" s="76" t="s">
        <v>1118</v>
      </c>
      <c r="B126" s="117">
        <v>4</v>
      </c>
      <c r="C126" s="76"/>
      <c r="D126" s="76"/>
    </row>
    <row r="127" spans="1:4" s="86" customFormat="1">
      <c r="A127" s="76" t="s">
        <v>1119</v>
      </c>
      <c r="B127" s="117">
        <v>4</v>
      </c>
      <c r="C127" s="76"/>
      <c r="D127" s="76"/>
    </row>
    <row r="128" spans="1:4" s="86" customFormat="1">
      <c r="A128" s="76" t="s">
        <v>1120</v>
      </c>
      <c r="B128" s="117">
        <v>4</v>
      </c>
      <c r="C128" s="76"/>
      <c r="D128" s="76"/>
    </row>
    <row r="129" spans="1:4" s="86" customFormat="1">
      <c r="A129" s="76" t="s">
        <v>1121</v>
      </c>
      <c r="B129" s="117">
        <v>4</v>
      </c>
      <c r="C129" s="76"/>
      <c r="D129" s="76"/>
    </row>
    <row r="130" spans="1:4" s="86" customFormat="1">
      <c r="A130" s="76" t="s">
        <v>1122</v>
      </c>
      <c r="B130" s="117">
        <v>4</v>
      </c>
      <c r="C130" s="76"/>
      <c r="D130" s="76"/>
    </row>
    <row r="131" spans="1:4" s="86" customFormat="1">
      <c r="A131" s="76" t="s">
        <v>1123</v>
      </c>
      <c r="B131" s="117">
        <v>4</v>
      </c>
      <c r="C131" s="76"/>
      <c r="D131" s="76"/>
    </row>
    <row r="132" spans="1:4" s="86" customFormat="1">
      <c r="A132" s="76" t="s">
        <v>1124</v>
      </c>
      <c r="B132" s="117">
        <v>4</v>
      </c>
      <c r="C132" s="76"/>
      <c r="D132" s="76"/>
    </row>
    <row r="133" spans="1:4" s="86" customFormat="1">
      <c r="A133" s="76" t="s">
        <v>1125</v>
      </c>
      <c r="B133" s="117">
        <v>4</v>
      </c>
      <c r="C133" s="76"/>
      <c r="D133" s="76"/>
    </row>
    <row r="134" spans="1:4" s="86" customFormat="1">
      <c r="A134" s="76" t="s">
        <v>1126</v>
      </c>
      <c r="B134" s="117">
        <v>4</v>
      </c>
      <c r="C134" s="76"/>
      <c r="D134" s="76"/>
    </row>
    <row r="135" spans="1:4" s="86" customFormat="1">
      <c r="A135" s="76" t="s">
        <v>1127</v>
      </c>
      <c r="B135" s="117">
        <v>4</v>
      </c>
      <c r="C135" s="76"/>
      <c r="D135" s="76"/>
    </row>
    <row r="136" spans="1:4" s="86" customFormat="1">
      <c r="A136" s="76" t="s">
        <v>1128</v>
      </c>
      <c r="B136" s="117">
        <v>4</v>
      </c>
      <c r="C136" s="76"/>
      <c r="D136" s="76"/>
    </row>
    <row r="137" spans="1:4" s="86" customFormat="1">
      <c r="A137" s="76" t="s">
        <v>1129</v>
      </c>
      <c r="B137" s="117">
        <v>4</v>
      </c>
      <c r="C137" s="76"/>
      <c r="D137" s="76"/>
    </row>
    <row r="138" spans="1:4" s="86" customFormat="1">
      <c r="A138" s="77" t="s">
        <v>1130</v>
      </c>
      <c r="B138" s="117">
        <v>4</v>
      </c>
      <c r="C138" s="77"/>
      <c r="D138" s="77"/>
    </row>
    <row r="139" spans="1:4" s="86" customFormat="1">
      <c r="A139" s="76" t="s">
        <v>1131</v>
      </c>
      <c r="B139" s="117">
        <v>4</v>
      </c>
      <c r="C139" s="76"/>
      <c r="D139" s="76"/>
    </row>
    <row r="140" spans="1:4" s="86" customFormat="1">
      <c r="A140" s="76" t="s">
        <v>1132</v>
      </c>
      <c r="B140" s="117">
        <v>4</v>
      </c>
      <c r="C140" s="76"/>
      <c r="D140" s="76"/>
    </row>
    <row r="141" spans="1:4" s="86" customFormat="1">
      <c r="A141" s="76" t="s">
        <v>1133</v>
      </c>
      <c r="B141" s="117">
        <v>5</v>
      </c>
      <c r="C141" s="76"/>
      <c r="D141" s="76"/>
    </row>
    <row r="142" spans="1:4" s="86" customFormat="1">
      <c r="A142" s="76" t="s">
        <v>1134</v>
      </c>
      <c r="B142" s="117">
        <v>5</v>
      </c>
      <c r="C142" s="76"/>
      <c r="D142" s="76"/>
    </row>
    <row r="143" spans="1:4" s="86" customFormat="1">
      <c r="A143" s="76" t="s">
        <v>1135</v>
      </c>
      <c r="B143" s="117">
        <v>5</v>
      </c>
      <c r="C143" s="76"/>
      <c r="D143" s="76"/>
    </row>
    <row r="144" spans="1:4" s="86" customFormat="1">
      <c r="A144" s="76" t="s">
        <v>1136</v>
      </c>
      <c r="B144" s="117">
        <v>5</v>
      </c>
      <c r="C144" s="76"/>
      <c r="D144" s="76"/>
    </row>
    <row r="145" spans="1:4" s="86" customFormat="1">
      <c r="A145" s="76" t="s">
        <v>1137</v>
      </c>
      <c r="B145" s="117">
        <v>5</v>
      </c>
      <c r="C145" s="76"/>
      <c r="D145" s="76"/>
    </row>
    <row r="146" spans="1:4" s="86" customFormat="1">
      <c r="A146" s="76" t="s">
        <v>1138</v>
      </c>
      <c r="B146" s="117">
        <v>5</v>
      </c>
      <c r="C146" s="76"/>
      <c r="D146" s="76"/>
    </row>
    <row r="147" spans="1:4" s="86" customFormat="1">
      <c r="A147" s="76" t="s">
        <v>1139</v>
      </c>
      <c r="B147" s="117">
        <v>5</v>
      </c>
      <c r="C147" s="76"/>
      <c r="D147" s="76"/>
    </row>
    <row r="148" spans="1:4" s="86" customFormat="1">
      <c r="A148" s="76" t="s">
        <v>1140</v>
      </c>
      <c r="B148" s="117">
        <v>5</v>
      </c>
      <c r="C148" s="76"/>
      <c r="D148" s="76"/>
    </row>
    <row r="149" spans="1:4" s="86" customFormat="1">
      <c r="A149" s="76" t="s">
        <v>1141</v>
      </c>
      <c r="B149" s="117">
        <v>6</v>
      </c>
      <c r="C149" s="76"/>
      <c r="D149" s="76"/>
    </row>
    <row r="150" spans="1:4" s="86" customFormat="1">
      <c r="A150" s="76" t="s">
        <v>1142</v>
      </c>
      <c r="B150" s="117">
        <v>6</v>
      </c>
      <c r="C150" s="76"/>
      <c r="D150" s="76"/>
    </row>
    <row r="151" spans="1:4" s="86" customFormat="1">
      <c r="A151" s="76" t="s">
        <v>1143</v>
      </c>
      <c r="B151" s="117">
        <v>6</v>
      </c>
      <c r="C151" s="76"/>
      <c r="D151" s="76"/>
    </row>
    <row r="152" spans="1:4" s="86" customFormat="1">
      <c r="A152" s="76" t="s">
        <v>1144</v>
      </c>
      <c r="B152" s="117">
        <v>6</v>
      </c>
      <c r="C152" s="76"/>
      <c r="D152" s="76"/>
    </row>
    <row r="153" spans="1:4" s="86" customFormat="1">
      <c r="A153" s="76" t="s">
        <v>1145</v>
      </c>
      <c r="B153" s="117">
        <v>6</v>
      </c>
      <c r="C153" s="76"/>
      <c r="D153" s="76"/>
    </row>
    <row r="154" spans="1:4" s="86" customFormat="1">
      <c r="A154" s="76" t="s">
        <v>1146</v>
      </c>
      <c r="B154" s="117">
        <v>6</v>
      </c>
      <c r="C154" s="76"/>
      <c r="D154" s="76"/>
    </row>
    <row r="155" spans="1:4" s="86" customFormat="1">
      <c r="A155" s="76" t="s">
        <v>1147</v>
      </c>
      <c r="B155" s="117">
        <v>6</v>
      </c>
      <c r="C155" s="76"/>
      <c r="D155" s="76"/>
    </row>
    <row r="156" spans="1:4" s="86" customFormat="1">
      <c r="A156" s="76" t="s">
        <v>1148</v>
      </c>
      <c r="B156" s="117">
        <v>6</v>
      </c>
      <c r="C156" s="76"/>
      <c r="D156" s="76"/>
    </row>
    <row r="157" spans="1:4" s="86" customFormat="1">
      <c r="A157" s="76" t="s">
        <v>1149</v>
      </c>
      <c r="B157" s="117">
        <v>6</v>
      </c>
      <c r="C157" s="76"/>
      <c r="D157" s="76"/>
    </row>
    <row r="158" spans="1:4" s="86" customFormat="1">
      <c r="A158" s="77" t="s">
        <v>1150</v>
      </c>
      <c r="B158" s="117">
        <v>6</v>
      </c>
      <c r="C158" s="77"/>
      <c r="D158" s="77"/>
    </row>
    <row r="159" spans="1:4" s="86" customFormat="1">
      <c r="A159" s="76" t="s">
        <v>1151</v>
      </c>
      <c r="B159" s="117">
        <v>6</v>
      </c>
      <c r="C159" s="76"/>
      <c r="D159" s="76"/>
    </row>
    <row r="160" spans="1:4" s="86" customFormat="1">
      <c r="A160" s="76" t="s">
        <v>1152</v>
      </c>
      <c r="B160" s="117">
        <v>7</v>
      </c>
      <c r="C160" s="76"/>
      <c r="D160" s="76"/>
    </row>
    <row r="161" spans="1:4" s="86" customFormat="1">
      <c r="A161" s="76" t="s">
        <v>961</v>
      </c>
      <c r="B161" s="117">
        <v>7</v>
      </c>
      <c r="C161" s="76"/>
      <c r="D161" s="76"/>
    </row>
    <row r="162" spans="1:4" s="86" customFormat="1">
      <c r="A162" s="76" t="s">
        <v>1153</v>
      </c>
      <c r="B162" s="117">
        <v>7</v>
      </c>
      <c r="C162" s="76"/>
      <c r="D162" s="76"/>
    </row>
    <row r="163" spans="1:4" s="86" customFormat="1">
      <c r="A163" s="76" t="s">
        <v>1154</v>
      </c>
      <c r="B163" s="117">
        <v>7</v>
      </c>
      <c r="C163" s="76"/>
      <c r="D163" s="76"/>
    </row>
    <row r="164" spans="1:4" s="86" customFormat="1">
      <c r="A164" s="76" t="s">
        <v>1155</v>
      </c>
      <c r="B164" s="117">
        <v>7</v>
      </c>
      <c r="C164" s="76"/>
      <c r="D164" s="76"/>
    </row>
    <row r="165" spans="1:4" s="86" customFormat="1">
      <c r="A165" s="76" t="s">
        <v>1156</v>
      </c>
      <c r="B165" s="117">
        <v>7</v>
      </c>
      <c r="C165" s="76"/>
      <c r="D165" s="76"/>
    </row>
    <row r="166" spans="1:4" s="86" customFormat="1">
      <c r="A166" s="76" t="s">
        <v>1157</v>
      </c>
      <c r="B166" s="117">
        <v>7</v>
      </c>
      <c r="C166" s="76"/>
      <c r="D166" s="76"/>
    </row>
    <row r="167" spans="1:4" s="86" customFormat="1">
      <c r="A167" s="76" t="s">
        <v>1158</v>
      </c>
      <c r="B167" s="117">
        <v>7</v>
      </c>
      <c r="C167" s="76"/>
      <c r="D167" s="76"/>
    </row>
    <row r="168" spans="1:4" s="86" customFormat="1">
      <c r="A168" s="76" t="s">
        <v>1159</v>
      </c>
      <c r="B168" s="117">
        <v>7</v>
      </c>
      <c r="C168" s="76"/>
      <c r="D168" s="76"/>
    </row>
    <row r="169" spans="1:4" s="86" customFormat="1">
      <c r="A169" s="76" t="s">
        <v>1160</v>
      </c>
      <c r="B169" s="117">
        <v>7</v>
      </c>
      <c r="C169" s="76"/>
      <c r="D169" s="76"/>
    </row>
    <row r="170" spans="1:4" s="86" customFormat="1">
      <c r="A170" s="76" t="s">
        <v>1161</v>
      </c>
      <c r="B170" s="117">
        <v>7</v>
      </c>
      <c r="C170" s="76"/>
      <c r="D170" s="76"/>
    </row>
    <row r="171" spans="1:4" s="86" customFormat="1">
      <c r="A171" s="76"/>
      <c r="B171" s="117"/>
      <c r="C171" s="76"/>
      <c r="D171" s="76"/>
    </row>
    <row r="172" spans="1:4" s="86" customFormat="1">
      <c r="A172" s="76"/>
      <c r="B172" s="117"/>
      <c r="C172" s="76"/>
      <c r="D172" s="76"/>
    </row>
    <row r="173" spans="1:4" s="86" customFormat="1">
      <c r="A173" s="76"/>
      <c r="B173" s="117"/>
      <c r="C173" s="76"/>
      <c r="D173" s="76"/>
    </row>
    <row r="174" spans="1:4" s="86" customFormat="1">
      <c r="A174" s="76"/>
      <c r="B174" s="117"/>
      <c r="C174" s="76"/>
      <c r="D174" s="76"/>
    </row>
    <row r="175" spans="1:4" s="86" customFormat="1">
      <c r="A175" s="76"/>
      <c r="B175" s="117"/>
      <c r="C175" s="76"/>
      <c r="D175" s="76"/>
    </row>
    <row r="176" spans="1:4" s="86" customFormat="1">
      <c r="A176" s="76"/>
      <c r="B176" s="117"/>
      <c r="C176" s="76"/>
      <c r="D176" s="76"/>
    </row>
    <row r="177" spans="1:4" s="86" customFormat="1">
      <c r="A177" s="76"/>
      <c r="B177" s="117"/>
      <c r="C177" s="76"/>
      <c r="D177" s="76"/>
    </row>
    <row r="178" spans="1:4" s="86" customFormat="1">
      <c r="A178" s="77"/>
      <c r="B178" s="118"/>
      <c r="C178" s="77"/>
      <c r="D178" s="77"/>
    </row>
    <row r="179" spans="1:4" s="86" customFormat="1">
      <c r="A179" s="76"/>
      <c r="B179" s="117"/>
      <c r="C179" s="76"/>
      <c r="D179" s="76"/>
    </row>
    <row r="180" spans="1:4" s="86" customFormat="1">
      <c r="A180" s="76"/>
      <c r="B180" s="117"/>
      <c r="C180" s="76"/>
      <c r="D180" s="76"/>
    </row>
    <row r="181" spans="1:4" s="86" customFormat="1">
      <c r="A181" s="76"/>
      <c r="B181" s="117"/>
      <c r="C181" s="76"/>
      <c r="D181" s="76"/>
    </row>
    <row r="182" spans="1:4" s="86" customFormat="1">
      <c r="A182" s="76"/>
      <c r="B182" s="117"/>
      <c r="C182" s="76"/>
      <c r="D182" s="76"/>
    </row>
    <row r="183" spans="1:4" s="86" customFormat="1">
      <c r="A183" s="76"/>
      <c r="B183" s="117"/>
      <c r="C183" s="76"/>
      <c r="D183" s="76"/>
    </row>
    <row r="184" spans="1:4" s="86" customFormat="1">
      <c r="A184" s="76"/>
      <c r="B184" s="117"/>
      <c r="C184" s="76"/>
      <c r="D184" s="76"/>
    </row>
    <row r="185" spans="1:4" s="86" customFormat="1">
      <c r="A185" s="76"/>
      <c r="B185" s="117"/>
      <c r="C185" s="76"/>
      <c r="D185" s="76"/>
    </row>
    <row r="186" spans="1:4" s="86" customFormat="1">
      <c r="A186" s="76"/>
      <c r="B186" s="117"/>
      <c r="C186" s="76"/>
      <c r="D186" s="76"/>
    </row>
    <row r="187" spans="1:4" s="86" customFormat="1">
      <c r="A187" s="76"/>
      <c r="B187" s="117"/>
      <c r="C187" s="76"/>
      <c r="D187" s="76"/>
    </row>
    <row r="188" spans="1:4" s="86" customFormat="1">
      <c r="A188" s="76"/>
      <c r="B188" s="117"/>
      <c r="C188" s="76"/>
      <c r="D188" s="76"/>
    </row>
    <row r="189" spans="1:4" s="86" customFormat="1">
      <c r="A189" s="76"/>
      <c r="B189" s="117"/>
      <c r="C189" s="76"/>
      <c r="D189" s="76"/>
    </row>
    <row r="190" spans="1:4" s="86" customFormat="1">
      <c r="A190" s="76"/>
      <c r="B190" s="117"/>
      <c r="C190" s="76"/>
      <c r="D190" s="76"/>
    </row>
    <row r="191" spans="1:4" s="86" customFormat="1">
      <c r="A191" s="76"/>
      <c r="B191" s="117"/>
      <c r="C191" s="76"/>
      <c r="D191" s="76"/>
    </row>
    <row r="192" spans="1:4" s="86" customFormat="1">
      <c r="A192" s="76"/>
      <c r="B192" s="117"/>
      <c r="C192" s="76"/>
      <c r="D192" s="76"/>
    </row>
    <row r="193" spans="1:4" s="86" customFormat="1">
      <c r="A193" s="76"/>
      <c r="B193" s="117"/>
      <c r="C193" s="76"/>
      <c r="D193" s="76"/>
    </row>
    <row r="194" spans="1:4" s="86" customFormat="1">
      <c r="A194" s="76"/>
      <c r="B194" s="117"/>
      <c r="C194" s="76"/>
      <c r="D194" s="76"/>
    </row>
    <row r="195" spans="1:4" s="86" customFormat="1">
      <c r="A195" s="76"/>
      <c r="B195" s="117"/>
      <c r="C195" s="76"/>
      <c r="D195" s="76"/>
    </row>
    <row r="196" spans="1:4" s="86" customFormat="1">
      <c r="A196" s="76"/>
      <c r="B196" s="117"/>
      <c r="C196" s="76"/>
      <c r="D196" s="76"/>
    </row>
    <row r="197" spans="1:4" s="86" customFormat="1">
      <c r="A197" s="76"/>
      <c r="B197" s="117"/>
      <c r="C197" s="76"/>
      <c r="D197" s="76"/>
    </row>
    <row r="198" spans="1:4" s="86" customFormat="1">
      <c r="A198" s="77"/>
      <c r="B198" s="118"/>
      <c r="C198" s="77"/>
      <c r="D198" s="77"/>
    </row>
    <row r="199" spans="1:4" s="86" customFormat="1">
      <c r="A199" s="76"/>
      <c r="B199" s="117"/>
      <c r="C199" s="76"/>
      <c r="D199" s="76"/>
    </row>
    <row r="200" spans="1:4" s="86" customFormat="1">
      <c r="A200" s="76"/>
      <c r="B200" s="117"/>
      <c r="C200" s="76"/>
      <c r="D200" s="76"/>
    </row>
    <row r="201" spans="1:4" s="86" customFormat="1">
      <c r="A201" s="76"/>
      <c r="B201" s="117"/>
      <c r="C201" s="76"/>
      <c r="D201" s="76"/>
    </row>
    <row r="202" spans="1:4" s="86" customFormat="1">
      <c r="A202" s="76"/>
      <c r="B202" s="117"/>
      <c r="C202" s="76"/>
      <c r="D202" s="76"/>
    </row>
    <row r="203" spans="1:4" s="86" customFormat="1">
      <c r="A203" s="76"/>
      <c r="B203" s="117"/>
      <c r="C203" s="76"/>
      <c r="D203" s="76"/>
    </row>
    <row r="204" spans="1:4" s="86" customFormat="1">
      <c r="A204" s="76"/>
      <c r="B204" s="117"/>
      <c r="C204" s="76"/>
      <c r="D204" s="76"/>
    </row>
    <row r="205" spans="1:4" s="86" customFormat="1">
      <c r="A205" s="76"/>
      <c r="B205" s="117"/>
      <c r="C205" s="76"/>
      <c r="D205" s="76"/>
    </row>
    <row r="206" spans="1:4" s="86" customFormat="1">
      <c r="A206" s="76"/>
      <c r="B206" s="117"/>
      <c r="C206" s="76"/>
      <c r="D206" s="76"/>
    </row>
    <row r="207" spans="1:4" s="86" customFormat="1">
      <c r="A207" s="76"/>
      <c r="B207" s="117"/>
      <c r="C207" s="76"/>
      <c r="D207" s="76"/>
    </row>
    <row r="208" spans="1:4" s="86" customFormat="1">
      <c r="A208" s="76"/>
      <c r="B208" s="117"/>
      <c r="C208" s="76"/>
      <c r="D208" s="76"/>
    </row>
    <row r="209" spans="1:4" s="86" customFormat="1">
      <c r="A209" s="76"/>
      <c r="B209" s="117"/>
      <c r="C209" s="76"/>
      <c r="D209" s="76"/>
    </row>
    <row r="210" spans="1:4" s="86" customFormat="1">
      <c r="A210" s="76"/>
      <c r="B210" s="117"/>
      <c r="C210" s="76"/>
      <c r="D210" s="76"/>
    </row>
    <row r="211" spans="1:4" s="86" customFormat="1">
      <c r="A211" s="76"/>
      <c r="B211" s="117"/>
      <c r="C211" s="76"/>
      <c r="D211" s="76"/>
    </row>
    <row r="212" spans="1:4" s="86" customFormat="1">
      <c r="A212" s="76"/>
      <c r="B212" s="117"/>
      <c r="C212" s="76"/>
      <c r="D212" s="76"/>
    </row>
    <row r="213" spans="1:4" s="86" customFormat="1">
      <c r="A213" s="76"/>
      <c r="B213" s="117"/>
      <c r="C213" s="76"/>
      <c r="D213" s="76"/>
    </row>
    <row r="214" spans="1:4" s="86" customFormat="1">
      <c r="A214" s="76"/>
      <c r="B214" s="117"/>
      <c r="C214" s="76"/>
      <c r="D214" s="76"/>
    </row>
    <row r="215" spans="1:4" s="86" customFormat="1">
      <c r="A215" s="76"/>
      <c r="B215" s="117"/>
      <c r="C215" s="76"/>
      <c r="D215" s="76"/>
    </row>
    <row r="216" spans="1:4" s="86" customFormat="1">
      <c r="A216" s="76"/>
      <c r="B216" s="117"/>
      <c r="C216" s="76"/>
      <c r="D216" s="76"/>
    </row>
    <row r="217" spans="1:4" s="86" customFormat="1">
      <c r="A217" s="76"/>
      <c r="B217" s="117"/>
      <c r="C217" s="76"/>
      <c r="D217" s="76"/>
    </row>
    <row r="218" spans="1:4" s="86" customFormat="1">
      <c r="A218" s="77"/>
      <c r="B218" s="118"/>
      <c r="C218" s="77"/>
      <c r="D218" s="77"/>
    </row>
    <row r="219" spans="1:4" s="86" customFormat="1">
      <c r="A219" s="76"/>
      <c r="B219" s="117"/>
      <c r="C219" s="76"/>
      <c r="D219" s="76"/>
    </row>
    <row r="220" spans="1:4" s="86" customFormat="1">
      <c r="A220" s="76"/>
      <c r="B220" s="117"/>
      <c r="C220" s="76"/>
      <c r="D220" s="76"/>
    </row>
    <row r="221" spans="1:4" s="86" customFormat="1">
      <c r="A221" s="76"/>
      <c r="B221" s="117"/>
      <c r="C221" s="76"/>
      <c r="D221" s="76"/>
    </row>
    <row r="222" spans="1:4" s="86" customFormat="1">
      <c r="A222" s="76"/>
      <c r="B222" s="117"/>
      <c r="C222" s="76"/>
      <c r="D222" s="76"/>
    </row>
    <row r="223" spans="1:4" s="86" customFormat="1">
      <c r="A223" s="76"/>
      <c r="B223" s="117"/>
      <c r="C223" s="76"/>
      <c r="D223" s="76"/>
    </row>
    <row r="224" spans="1:4" s="86" customFormat="1">
      <c r="A224" s="76"/>
      <c r="B224" s="117"/>
      <c r="C224" s="76"/>
      <c r="D224" s="76"/>
    </row>
    <row r="225" spans="1:4" s="86" customFormat="1">
      <c r="A225" s="76"/>
      <c r="B225" s="117"/>
      <c r="C225" s="76"/>
      <c r="D225" s="76"/>
    </row>
    <row r="226" spans="1:4" s="86" customFormat="1">
      <c r="A226" s="76"/>
      <c r="B226" s="117"/>
      <c r="C226" s="76"/>
      <c r="D226" s="76"/>
    </row>
    <row r="227" spans="1:4" s="86" customFormat="1">
      <c r="A227" s="76"/>
      <c r="B227" s="117"/>
      <c r="C227" s="76"/>
      <c r="D227" s="76"/>
    </row>
    <row r="228" spans="1:4" s="86" customFormat="1">
      <c r="A228" s="76"/>
      <c r="B228" s="117"/>
      <c r="C228" s="76"/>
      <c r="D228" s="76"/>
    </row>
    <row r="229" spans="1:4" s="86" customFormat="1">
      <c r="A229" s="76"/>
      <c r="B229" s="117"/>
      <c r="C229" s="76"/>
      <c r="D229" s="76"/>
    </row>
    <row r="230" spans="1:4" s="86" customFormat="1">
      <c r="A230" s="76"/>
      <c r="B230" s="117"/>
      <c r="C230" s="76"/>
      <c r="D230" s="76"/>
    </row>
    <row r="231" spans="1:4" s="86" customFormat="1">
      <c r="A231" s="76"/>
      <c r="B231" s="117"/>
      <c r="C231" s="76"/>
      <c r="D231" s="76"/>
    </row>
    <row r="232" spans="1:4" s="86" customFormat="1">
      <c r="A232" s="76"/>
      <c r="B232" s="117"/>
      <c r="C232" s="76"/>
      <c r="D232" s="76"/>
    </row>
    <row r="233" spans="1:4" s="86" customFormat="1">
      <c r="A233" s="76"/>
      <c r="B233" s="117"/>
      <c r="C233" s="76"/>
      <c r="D233" s="76"/>
    </row>
    <row r="234" spans="1:4" s="86" customFormat="1">
      <c r="A234" s="76"/>
      <c r="B234" s="117"/>
      <c r="C234" s="76"/>
      <c r="D234" s="76"/>
    </row>
    <row r="235" spans="1:4" s="86" customFormat="1">
      <c r="A235" s="76"/>
      <c r="B235" s="117"/>
      <c r="C235" s="76"/>
      <c r="D235" s="76"/>
    </row>
    <row r="236" spans="1:4" s="86" customFormat="1">
      <c r="A236" s="76"/>
      <c r="B236" s="117"/>
      <c r="C236" s="76"/>
      <c r="D236" s="76"/>
    </row>
    <row r="237" spans="1:4" s="86" customFormat="1">
      <c r="A237" s="76"/>
      <c r="B237" s="117"/>
      <c r="C237" s="76"/>
      <c r="D237" s="76"/>
    </row>
    <row r="238" spans="1:4" s="86" customFormat="1">
      <c r="A238" s="77"/>
      <c r="B238" s="118"/>
      <c r="C238" s="77"/>
      <c r="D238" s="77"/>
    </row>
    <row r="239" spans="1:4" s="86" customFormat="1">
      <c r="A239" s="76"/>
      <c r="B239" s="117"/>
      <c r="C239" s="76"/>
      <c r="D239" s="76"/>
    </row>
    <row r="240" spans="1:4" s="86" customFormat="1">
      <c r="A240" s="76"/>
      <c r="B240" s="117"/>
      <c r="C240" s="76"/>
      <c r="D240" s="76"/>
    </row>
    <row r="241" spans="1:4" s="86" customFormat="1">
      <c r="A241" s="76"/>
      <c r="B241" s="117"/>
      <c r="C241" s="76"/>
      <c r="D241" s="76"/>
    </row>
    <row r="242" spans="1:4" s="86" customFormat="1">
      <c r="A242" s="76"/>
      <c r="B242" s="117"/>
      <c r="C242" s="76"/>
      <c r="D242" s="76"/>
    </row>
    <row r="243" spans="1:4" s="86" customFormat="1">
      <c r="A243" s="76"/>
      <c r="B243" s="117"/>
      <c r="C243" s="76"/>
      <c r="D243" s="76"/>
    </row>
    <row r="244" spans="1:4" s="86" customFormat="1">
      <c r="A244" s="76"/>
      <c r="B244" s="117"/>
      <c r="C244" s="76"/>
      <c r="D244" s="76"/>
    </row>
    <row r="245" spans="1:4" s="86" customFormat="1">
      <c r="A245" s="76"/>
      <c r="B245" s="117"/>
      <c r="C245" s="76"/>
      <c r="D245" s="76"/>
    </row>
    <row r="246" spans="1:4" s="86" customFormat="1">
      <c r="A246" s="76"/>
      <c r="B246" s="117"/>
      <c r="C246" s="76"/>
      <c r="D246" s="76"/>
    </row>
    <row r="247" spans="1:4" s="86" customFormat="1">
      <c r="A247" s="76"/>
      <c r="B247" s="117"/>
      <c r="C247" s="76"/>
      <c r="D247" s="76"/>
    </row>
    <row r="248" spans="1:4" s="86" customFormat="1">
      <c r="A248" s="76"/>
      <c r="B248" s="117"/>
      <c r="C248" s="76"/>
      <c r="D248" s="76"/>
    </row>
    <row r="249" spans="1:4" s="86" customFormat="1">
      <c r="A249" s="76"/>
      <c r="B249" s="117"/>
      <c r="C249" s="76"/>
      <c r="D249" s="76"/>
    </row>
    <row r="250" spans="1:4" s="86" customFormat="1">
      <c r="A250" s="76"/>
      <c r="B250" s="117"/>
      <c r="C250" s="76"/>
      <c r="D250" s="76"/>
    </row>
    <row r="251" spans="1:4" s="86" customFormat="1">
      <c r="A251" s="76"/>
      <c r="B251" s="117"/>
      <c r="C251" s="76"/>
      <c r="D251" s="76"/>
    </row>
    <row r="252" spans="1:4" s="86" customFormat="1">
      <c r="A252" s="76"/>
      <c r="B252" s="117"/>
      <c r="C252" s="76"/>
      <c r="D252" s="76"/>
    </row>
    <row r="253" spans="1:4" s="86" customFormat="1">
      <c r="A253" s="76"/>
      <c r="B253" s="117"/>
      <c r="C253" s="76"/>
      <c r="D253" s="76"/>
    </row>
    <row r="254" spans="1:4" s="86" customFormat="1">
      <c r="A254" s="76"/>
      <c r="B254" s="117"/>
      <c r="C254" s="76"/>
      <c r="D254" s="76"/>
    </row>
    <row r="255" spans="1:4" s="86" customFormat="1">
      <c r="A255" s="76"/>
      <c r="B255" s="117"/>
      <c r="C255" s="76"/>
      <c r="D255" s="76"/>
    </row>
    <row r="256" spans="1:4" s="86" customFormat="1">
      <c r="A256" s="76"/>
      <c r="B256" s="117"/>
      <c r="C256" s="76"/>
      <c r="D256" s="76"/>
    </row>
    <row r="257" spans="1:4" s="86" customFormat="1">
      <c r="A257" s="76"/>
      <c r="B257" s="117"/>
      <c r="C257" s="76"/>
      <c r="D257" s="76"/>
    </row>
    <row r="258" spans="1:4" s="86" customFormat="1">
      <c r="A258" s="77"/>
      <c r="B258" s="118"/>
      <c r="C258" s="77"/>
      <c r="D258" s="77"/>
    </row>
    <row r="259" spans="1:4" s="86" customFormat="1">
      <c r="A259" s="76"/>
      <c r="B259" s="117"/>
      <c r="C259" s="76"/>
      <c r="D259" s="76"/>
    </row>
    <row r="260" spans="1:4" s="86" customFormat="1">
      <c r="A260" s="76"/>
      <c r="B260" s="117"/>
      <c r="C260" s="76"/>
      <c r="D260" s="76"/>
    </row>
    <row r="261" spans="1:4" s="86" customFormat="1">
      <c r="A261" s="76"/>
      <c r="B261" s="117"/>
      <c r="C261" s="76"/>
      <c r="D261" s="76"/>
    </row>
    <row r="262" spans="1:4" s="86" customFormat="1">
      <c r="A262" s="76"/>
      <c r="B262" s="117"/>
      <c r="C262" s="76"/>
      <c r="D262" s="76"/>
    </row>
    <row r="263" spans="1:4" s="86" customFormat="1">
      <c r="A263" s="76"/>
      <c r="B263" s="117"/>
      <c r="C263" s="76"/>
      <c r="D263" s="76"/>
    </row>
    <row r="264" spans="1:4" s="86" customFormat="1">
      <c r="A264" s="76"/>
      <c r="B264" s="117"/>
      <c r="C264" s="76"/>
      <c r="D264" s="76"/>
    </row>
    <row r="265" spans="1:4" s="86" customFormat="1">
      <c r="A265" s="76"/>
      <c r="B265" s="117"/>
      <c r="C265" s="76"/>
      <c r="D265" s="76"/>
    </row>
    <row r="266" spans="1:4" s="86" customFormat="1">
      <c r="A266" s="76"/>
      <c r="B266" s="117"/>
      <c r="C266" s="76"/>
      <c r="D266" s="76"/>
    </row>
    <row r="267" spans="1:4" s="86" customFormat="1">
      <c r="A267" s="76"/>
      <c r="B267" s="117"/>
      <c r="C267" s="76"/>
      <c r="D267" s="76"/>
    </row>
    <row r="268" spans="1:4" s="86" customFormat="1">
      <c r="A268" s="76"/>
      <c r="B268" s="117"/>
      <c r="C268" s="76"/>
      <c r="D268" s="76"/>
    </row>
    <row r="269" spans="1:4" s="86" customFormat="1">
      <c r="A269" s="76"/>
      <c r="B269" s="117"/>
      <c r="C269" s="76"/>
      <c r="D269" s="76"/>
    </row>
    <row r="270" spans="1:4" s="86" customFormat="1">
      <c r="A270" s="76"/>
      <c r="B270" s="117"/>
      <c r="C270" s="76"/>
      <c r="D270" s="76"/>
    </row>
    <row r="271" spans="1:4" s="86" customFormat="1">
      <c r="A271" s="76"/>
      <c r="B271" s="117"/>
      <c r="C271" s="76"/>
      <c r="D271" s="76"/>
    </row>
    <row r="272" spans="1:4" s="86" customFormat="1">
      <c r="A272" s="76"/>
      <c r="B272" s="117"/>
      <c r="C272" s="76"/>
      <c r="D272" s="76"/>
    </row>
    <row r="273" spans="1:4" s="86" customFormat="1">
      <c r="A273" s="76"/>
      <c r="B273" s="117"/>
      <c r="C273" s="76"/>
      <c r="D273" s="76"/>
    </row>
    <row r="274" spans="1:4" s="86" customFormat="1">
      <c r="A274" s="76"/>
      <c r="B274" s="117"/>
      <c r="C274" s="76"/>
      <c r="D274" s="76"/>
    </row>
    <row r="275" spans="1:4" s="86" customFormat="1">
      <c r="A275" s="76"/>
      <c r="B275" s="117"/>
      <c r="C275" s="76"/>
      <c r="D275" s="76"/>
    </row>
    <row r="276" spans="1:4" s="86" customFormat="1">
      <c r="A276" s="76"/>
      <c r="B276" s="117"/>
      <c r="C276" s="76"/>
      <c r="D276" s="76"/>
    </row>
    <row r="277" spans="1:4" s="86" customFormat="1">
      <c r="A277" s="76"/>
      <c r="B277" s="117"/>
      <c r="C277" s="76"/>
      <c r="D277" s="76"/>
    </row>
    <row r="278" spans="1:4" s="86" customFormat="1">
      <c r="A278" s="77"/>
      <c r="B278" s="118"/>
      <c r="C278" s="77"/>
      <c r="D278" s="77"/>
    </row>
    <row r="279" spans="1:4" s="86" customFormat="1">
      <c r="A279" s="76"/>
      <c r="B279" s="117"/>
      <c r="C279" s="76"/>
      <c r="D279" s="76"/>
    </row>
    <row r="280" spans="1:4" s="86" customFormat="1">
      <c r="A280" s="76"/>
      <c r="B280" s="117"/>
      <c r="C280" s="76"/>
      <c r="D280" s="76"/>
    </row>
    <row r="281" spans="1:4" s="86" customFormat="1">
      <c r="A281" s="76"/>
      <c r="B281" s="117"/>
      <c r="C281" s="76"/>
      <c r="D281" s="76"/>
    </row>
    <row r="282" spans="1:4" s="86" customFormat="1">
      <c r="A282" s="76"/>
      <c r="B282" s="117"/>
      <c r="C282" s="76"/>
      <c r="D282" s="76"/>
    </row>
    <row r="283" spans="1:4" s="86" customFormat="1">
      <c r="A283" s="76"/>
      <c r="B283" s="117"/>
      <c r="C283" s="76"/>
      <c r="D283" s="76"/>
    </row>
    <row r="284" spans="1:4" s="86" customFormat="1">
      <c r="A284" s="76"/>
      <c r="B284" s="117"/>
      <c r="C284" s="76"/>
      <c r="D284" s="76"/>
    </row>
    <row r="285" spans="1:4" s="86" customFormat="1">
      <c r="A285" s="76"/>
      <c r="B285" s="117"/>
      <c r="C285" s="76"/>
      <c r="D285" s="76"/>
    </row>
    <row r="286" spans="1:4" s="86" customFormat="1">
      <c r="A286" s="76"/>
      <c r="B286" s="117"/>
      <c r="C286" s="76"/>
      <c r="D286" s="76"/>
    </row>
    <row r="287" spans="1:4" s="86" customFormat="1">
      <c r="A287" s="76"/>
      <c r="B287" s="117"/>
      <c r="C287" s="76"/>
      <c r="D287" s="76"/>
    </row>
    <row r="288" spans="1:4" s="86" customFormat="1">
      <c r="A288" s="76"/>
      <c r="B288" s="117"/>
      <c r="C288" s="76"/>
      <c r="D288" s="76"/>
    </row>
    <row r="289" spans="1:4" s="86" customFormat="1">
      <c r="A289" s="76"/>
      <c r="B289" s="117"/>
      <c r="C289" s="76"/>
      <c r="D289" s="76"/>
    </row>
    <row r="290" spans="1:4" s="86" customFormat="1">
      <c r="A290" s="76"/>
      <c r="B290" s="117"/>
      <c r="C290" s="76"/>
      <c r="D290" s="76"/>
    </row>
    <row r="291" spans="1:4" s="86" customFormat="1">
      <c r="A291" s="76"/>
      <c r="B291" s="117"/>
      <c r="C291" s="76"/>
      <c r="D291" s="76"/>
    </row>
    <row r="292" spans="1:4" s="86" customFormat="1">
      <c r="A292" s="76"/>
      <c r="B292" s="117"/>
      <c r="C292" s="76"/>
      <c r="D292" s="76"/>
    </row>
    <row r="293" spans="1:4" s="86" customFormat="1">
      <c r="A293" s="76"/>
      <c r="B293" s="117"/>
      <c r="C293" s="76"/>
      <c r="D293" s="76"/>
    </row>
    <row r="294" spans="1:4" s="86" customFormat="1">
      <c r="A294" s="76"/>
      <c r="B294" s="117"/>
      <c r="C294" s="76"/>
      <c r="D294" s="76"/>
    </row>
    <row r="295" spans="1:4" s="86" customFormat="1">
      <c r="A295" s="76"/>
      <c r="B295" s="117"/>
      <c r="C295" s="76"/>
      <c r="D295" s="76"/>
    </row>
    <row r="296" spans="1:4" s="86" customFormat="1">
      <c r="A296" s="76"/>
      <c r="B296" s="117"/>
      <c r="C296" s="76"/>
      <c r="D296" s="76"/>
    </row>
    <row r="297" spans="1:4" s="86" customFormat="1">
      <c r="A297" s="76"/>
      <c r="B297" s="117"/>
      <c r="C297" s="76"/>
      <c r="D297" s="76"/>
    </row>
    <row r="298" spans="1:4" s="86" customFormat="1">
      <c r="A298" s="77"/>
      <c r="B298" s="118"/>
      <c r="C298" s="77"/>
      <c r="D298" s="77"/>
    </row>
    <row r="299" spans="1:4" s="86" customFormat="1">
      <c r="A299" s="76"/>
      <c r="B299" s="117"/>
      <c r="C299" s="76"/>
      <c r="D299" s="76"/>
    </row>
    <row r="300" spans="1:4" s="86" customFormat="1">
      <c r="A300" s="76"/>
      <c r="B300" s="117"/>
      <c r="C300" s="76"/>
      <c r="D300" s="76"/>
    </row>
    <row r="301" spans="1:4" s="86" customFormat="1">
      <c r="A301" s="76"/>
      <c r="B301" s="117"/>
      <c r="C301" s="76"/>
      <c r="D301" s="76"/>
    </row>
    <row r="302" spans="1:4" s="86" customFormat="1">
      <c r="A302" s="76"/>
      <c r="B302" s="117"/>
      <c r="C302" s="76"/>
      <c r="D302" s="76"/>
    </row>
    <row r="303" spans="1:4" s="86" customFormat="1">
      <c r="A303" s="76"/>
      <c r="B303" s="117"/>
      <c r="C303" s="76"/>
      <c r="D303" s="76"/>
    </row>
    <row r="304" spans="1:4" s="86" customFormat="1">
      <c r="A304" s="76"/>
      <c r="B304" s="117"/>
      <c r="C304" s="76"/>
      <c r="D304" s="76"/>
    </row>
    <row r="305" spans="1:4" s="86" customFormat="1">
      <c r="A305" s="76"/>
      <c r="B305" s="117"/>
      <c r="C305" s="76"/>
      <c r="D305" s="76"/>
    </row>
    <row r="306" spans="1:4" s="86" customFormat="1">
      <c r="A306" s="76"/>
      <c r="B306" s="117"/>
      <c r="C306" s="76"/>
      <c r="D306" s="76"/>
    </row>
    <row r="307" spans="1:4" s="86" customFormat="1">
      <c r="A307" s="76"/>
      <c r="B307" s="117"/>
      <c r="C307" s="76"/>
      <c r="D307" s="76"/>
    </row>
    <row r="308" spans="1:4" s="86" customFormat="1">
      <c r="A308" s="76"/>
      <c r="B308" s="117"/>
      <c r="C308" s="76"/>
      <c r="D308" s="76"/>
    </row>
    <row r="309" spans="1:4" s="86" customFormat="1">
      <c r="A309" s="76"/>
      <c r="B309" s="117"/>
      <c r="C309" s="76"/>
      <c r="D309" s="76"/>
    </row>
    <row r="310" spans="1:4" s="86" customFormat="1">
      <c r="A310" s="76"/>
      <c r="B310" s="117"/>
      <c r="C310" s="76"/>
      <c r="D310" s="76"/>
    </row>
    <row r="311" spans="1:4" s="86" customFormat="1">
      <c r="A311" s="76"/>
      <c r="B311" s="117"/>
      <c r="C311" s="76"/>
      <c r="D311" s="76"/>
    </row>
    <row r="312" spans="1:4" s="86" customFormat="1">
      <c r="A312" s="76"/>
      <c r="B312" s="117"/>
      <c r="C312" s="76"/>
      <c r="D312" s="76"/>
    </row>
    <row r="313" spans="1:4" s="86" customFormat="1">
      <c r="A313" s="76"/>
      <c r="B313" s="117"/>
      <c r="C313" s="76"/>
      <c r="D313" s="76"/>
    </row>
    <row r="314" spans="1:4" s="86" customFormat="1">
      <c r="A314" s="76"/>
      <c r="B314" s="117"/>
      <c r="C314" s="76"/>
      <c r="D314" s="76"/>
    </row>
    <row r="315" spans="1:4" s="86" customFormat="1">
      <c r="A315" s="76"/>
      <c r="B315" s="117"/>
      <c r="C315" s="76"/>
      <c r="D315" s="76"/>
    </row>
    <row r="316" spans="1:4" s="86" customFormat="1">
      <c r="A316" s="76"/>
      <c r="B316" s="117"/>
      <c r="C316" s="76"/>
      <c r="D316" s="76"/>
    </row>
    <row r="317" spans="1:4" s="86" customFormat="1">
      <c r="A317" s="76"/>
      <c r="B317" s="117"/>
      <c r="C317" s="76"/>
      <c r="D317" s="76"/>
    </row>
    <row r="318" spans="1:4" s="86" customFormat="1">
      <c r="A318" s="89"/>
      <c r="B318" s="119"/>
      <c r="C318" s="89"/>
      <c r="D318" s="89"/>
    </row>
    <row r="319" spans="1:4" s="86" customFormat="1">
      <c r="A319" s="89"/>
      <c r="B319" s="119"/>
      <c r="C319" s="89"/>
      <c r="D319" s="89"/>
    </row>
    <row r="320" spans="1:4" s="86" customFormat="1">
      <c r="A320" s="89"/>
      <c r="B320" s="119"/>
      <c r="C320" s="89"/>
      <c r="D320" s="89"/>
    </row>
    <row r="321" spans="1:4" s="86" customFormat="1">
      <c r="A321" s="89"/>
      <c r="B321" s="119"/>
      <c r="C321" s="89"/>
      <c r="D321" s="89"/>
    </row>
    <row r="322" spans="1:4" s="86" customFormat="1">
      <c r="A322" s="89"/>
      <c r="B322" s="119"/>
      <c r="C322" s="89"/>
      <c r="D322" s="89"/>
    </row>
    <row r="323" spans="1:4" s="86" customFormat="1">
      <c r="A323" s="89"/>
      <c r="B323" s="119"/>
      <c r="C323" s="89"/>
      <c r="D323" s="89"/>
    </row>
    <row r="324" spans="1:4" s="86" customFormat="1">
      <c r="A324" s="89"/>
      <c r="B324" s="119"/>
      <c r="C324" s="89"/>
      <c r="D324" s="89"/>
    </row>
    <row r="325" spans="1:4" s="86" customFormat="1">
      <c r="A325" s="89"/>
      <c r="B325" s="119"/>
      <c r="C325" s="89"/>
      <c r="D325" s="89"/>
    </row>
    <row r="326" spans="1:4" s="86" customFormat="1">
      <c r="A326" s="89"/>
      <c r="B326" s="119"/>
      <c r="C326" s="89"/>
      <c r="D326" s="89"/>
    </row>
    <row r="327" spans="1:4" s="86" customFormat="1">
      <c r="A327" s="89"/>
      <c r="B327" s="119"/>
      <c r="C327" s="89"/>
      <c r="D327" s="89"/>
    </row>
    <row r="328" spans="1:4" s="86" customFormat="1">
      <c r="A328" s="89"/>
      <c r="B328" s="119"/>
      <c r="C328" s="89"/>
      <c r="D328" s="89"/>
    </row>
    <row r="329" spans="1:4" s="86" customFormat="1">
      <c r="A329" s="89"/>
      <c r="B329" s="119"/>
      <c r="C329" s="89"/>
      <c r="D329" s="89"/>
    </row>
    <row r="330" spans="1:4" s="86" customFormat="1">
      <c r="A330" s="89"/>
      <c r="B330" s="119"/>
      <c r="C330" s="89"/>
      <c r="D330" s="89"/>
    </row>
    <row r="331" spans="1:4" s="86" customFormat="1">
      <c r="A331" s="89"/>
      <c r="B331" s="119"/>
      <c r="C331" s="89"/>
      <c r="D331" s="89"/>
    </row>
    <row r="332" spans="1:4" s="86" customFormat="1">
      <c r="A332" s="89"/>
      <c r="B332" s="119"/>
      <c r="C332" s="89"/>
      <c r="D332" s="89"/>
    </row>
    <row r="333" spans="1:4" s="86" customFormat="1">
      <c r="A333" s="89"/>
      <c r="B333" s="119"/>
      <c r="C333" s="89"/>
      <c r="D333" s="89"/>
    </row>
    <row r="334" spans="1:4" s="86" customFormat="1">
      <c r="A334" s="89"/>
      <c r="B334" s="119"/>
      <c r="C334" s="89"/>
      <c r="D334" s="89"/>
    </row>
    <row r="335" spans="1:4" s="86" customFormat="1">
      <c r="A335" s="89"/>
      <c r="B335" s="119"/>
      <c r="C335" s="89"/>
      <c r="D335" s="89"/>
    </row>
    <row r="336" spans="1:4" s="86" customFormat="1">
      <c r="A336" s="89"/>
      <c r="B336" s="119"/>
      <c r="C336" s="89"/>
      <c r="D336" s="89"/>
    </row>
    <row r="337" spans="1:4" s="86" customFormat="1">
      <c r="A337" s="89"/>
      <c r="B337" s="119"/>
      <c r="C337" s="89"/>
      <c r="D337" s="89"/>
    </row>
    <row r="338" spans="1:4" s="86" customFormat="1">
      <c r="A338" s="89"/>
      <c r="B338" s="119"/>
      <c r="C338" s="89"/>
      <c r="D338" s="89"/>
    </row>
    <row r="339" spans="1:4" s="86" customFormat="1">
      <c r="A339" s="89"/>
      <c r="B339" s="119"/>
      <c r="C339" s="89"/>
      <c r="D339" s="89"/>
    </row>
    <row r="340" spans="1:4" s="86" customFormat="1">
      <c r="A340" s="89"/>
      <c r="B340" s="119"/>
      <c r="C340" s="89"/>
      <c r="D340" s="89"/>
    </row>
    <row r="341" spans="1:4" s="86" customFormat="1">
      <c r="A341" s="89"/>
      <c r="B341" s="119"/>
      <c r="C341" s="89"/>
      <c r="D341" s="89"/>
    </row>
    <row r="342" spans="1:4" s="86" customFormat="1">
      <c r="A342" s="89"/>
      <c r="B342" s="119"/>
      <c r="C342" s="89"/>
      <c r="D342" s="89"/>
    </row>
    <row r="343" spans="1:4" s="86" customFormat="1">
      <c r="A343" s="89"/>
      <c r="B343" s="119"/>
      <c r="C343" s="89"/>
      <c r="D343" s="89"/>
    </row>
    <row r="344" spans="1:4" s="86" customFormat="1">
      <c r="A344" s="89"/>
      <c r="B344" s="119"/>
      <c r="C344" s="89"/>
      <c r="D344" s="89"/>
    </row>
    <row r="345" spans="1:4" s="86" customFormat="1">
      <c r="A345" s="89"/>
      <c r="B345" s="119"/>
      <c r="C345" s="89"/>
      <c r="D345" s="89"/>
    </row>
    <row r="346" spans="1:4" s="86" customFormat="1">
      <c r="A346" s="89"/>
      <c r="B346" s="119"/>
      <c r="C346" s="89"/>
      <c r="D346" s="89"/>
    </row>
    <row r="347" spans="1:4" s="86" customFormat="1">
      <c r="A347" s="89"/>
      <c r="B347" s="119"/>
      <c r="C347" s="89"/>
      <c r="D347" s="89"/>
    </row>
    <row r="348" spans="1:4" s="86" customFormat="1">
      <c r="A348" s="89"/>
      <c r="B348" s="119"/>
      <c r="C348" s="89"/>
      <c r="D348" s="89"/>
    </row>
    <row r="349" spans="1:4" s="86" customFormat="1">
      <c r="A349" s="89"/>
      <c r="B349" s="119"/>
      <c r="C349" s="89"/>
      <c r="D349" s="89"/>
    </row>
    <row r="350" spans="1:4" s="86" customFormat="1">
      <c r="A350" s="89"/>
      <c r="B350" s="119"/>
      <c r="C350" s="89"/>
      <c r="D350" s="89"/>
    </row>
    <row r="351" spans="1:4" s="86" customFormat="1">
      <c r="A351" s="89"/>
      <c r="B351" s="119"/>
      <c r="C351" s="89"/>
      <c r="D351" s="89"/>
    </row>
    <row r="352" spans="1:4" s="86" customFormat="1">
      <c r="A352" s="89"/>
      <c r="B352" s="119"/>
      <c r="C352" s="89"/>
      <c r="D352" s="89"/>
    </row>
    <row r="353" spans="1:4" s="86" customFormat="1">
      <c r="A353" s="89"/>
      <c r="B353" s="119"/>
      <c r="C353" s="89"/>
      <c r="D353" s="89"/>
    </row>
    <row r="354" spans="1:4" s="86" customFormat="1">
      <c r="A354" s="89"/>
      <c r="B354" s="119"/>
      <c r="C354" s="89"/>
      <c r="D354" s="89"/>
    </row>
    <row r="355" spans="1:4" s="86" customFormat="1">
      <c r="A355" s="89"/>
      <c r="B355" s="119"/>
      <c r="C355" s="89"/>
      <c r="D355" s="89"/>
    </row>
    <row r="356" spans="1:4" s="86" customFormat="1">
      <c r="A356" s="89"/>
      <c r="B356" s="119"/>
      <c r="C356" s="89"/>
      <c r="D356" s="89"/>
    </row>
    <row r="357" spans="1:4" s="86" customFormat="1">
      <c r="A357" s="89"/>
      <c r="B357" s="119"/>
      <c r="C357" s="89"/>
      <c r="D357" s="89"/>
    </row>
    <row r="358" spans="1:4" s="86" customFormat="1">
      <c r="A358" s="89"/>
      <c r="B358" s="119"/>
      <c r="C358" s="89"/>
      <c r="D358" s="89"/>
    </row>
    <row r="359" spans="1:4" s="86" customFormat="1">
      <c r="A359" s="89"/>
      <c r="B359" s="119"/>
      <c r="C359" s="89"/>
      <c r="D359" s="89"/>
    </row>
    <row r="360" spans="1:4" s="86" customFormat="1">
      <c r="A360" s="89"/>
      <c r="B360" s="119"/>
      <c r="C360" s="89"/>
      <c r="D360" s="89"/>
    </row>
    <row r="361" spans="1:4" s="86" customFormat="1">
      <c r="A361" s="89"/>
      <c r="B361" s="119"/>
      <c r="C361" s="89"/>
      <c r="D361" s="89"/>
    </row>
    <row r="362" spans="1:4" s="86" customFormat="1">
      <c r="A362" s="89"/>
      <c r="B362" s="119"/>
      <c r="C362" s="89"/>
      <c r="D362" s="89"/>
    </row>
    <row r="363" spans="1:4" s="86" customFormat="1">
      <c r="A363" s="89"/>
      <c r="B363" s="119"/>
      <c r="C363" s="89"/>
      <c r="D363" s="89"/>
    </row>
    <row r="364" spans="1:4" s="86" customFormat="1">
      <c r="A364" s="89"/>
      <c r="B364" s="119"/>
      <c r="C364" s="89"/>
      <c r="D364" s="89"/>
    </row>
    <row r="365" spans="1:4" s="86" customFormat="1">
      <c r="A365" s="89"/>
      <c r="B365" s="119"/>
      <c r="C365" s="89"/>
      <c r="D365" s="89"/>
    </row>
    <row r="366" spans="1:4" s="86" customFormat="1">
      <c r="A366" s="89"/>
      <c r="B366" s="119"/>
      <c r="C366" s="89"/>
      <c r="D366" s="89"/>
    </row>
    <row r="367" spans="1:4" s="86" customFormat="1">
      <c r="A367" s="89"/>
      <c r="B367" s="119"/>
      <c r="C367" s="89"/>
      <c r="D367" s="89"/>
    </row>
    <row r="368" spans="1:4" s="86" customFormat="1">
      <c r="A368" s="89"/>
      <c r="B368" s="119"/>
      <c r="C368" s="89"/>
      <c r="D368" s="89"/>
    </row>
    <row r="369" spans="1:4" s="86" customFormat="1">
      <c r="A369" s="89"/>
      <c r="B369" s="119"/>
      <c r="C369" s="89"/>
      <c r="D369" s="89"/>
    </row>
    <row r="370" spans="1:4" s="86" customFormat="1">
      <c r="A370" s="89"/>
      <c r="B370" s="119"/>
      <c r="C370" s="89"/>
      <c r="D370" s="89"/>
    </row>
    <row r="371" spans="1:4" s="86" customFormat="1">
      <c r="A371" s="89"/>
      <c r="B371" s="119"/>
      <c r="C371" s="89"/>
      <c r="D371" s="89"/>
    </row>
    <row r="372" spans="1:4" s="86" customFormat="1">
      <c r="A372" s="89"/>
      <c r="B372" s="119"/>
      <c r="C372" s="89"/>
      <c r="D372" s="89"/>
    </row>
    <row r="373" spans="1:4" s="86" customFormat="1">
      <c r="A373" s="89"/>
      <c r="B373" s="119"/>
      <c r="C373" s="89"/>
      <c r="D373" s="89"/>
    </row>
    <row r="374" spans="1:4" s="86" customFormat="1">
      <c r="A374" s="89"/>
      <c r="B374" s="119"/>
      <c r="C374" s="89"/>
      <c r="D374" s="89"/>
    </row>
    <row r="375" spans="1:4" s="86" customFormat="1">
      <c r="A375" s="89"/>
      <c r="B375" s="119"/>
      <c r="C375" s="89"/>
      <c r="D375" s="89"/>
    </row>
    <row r="376" spans="1:4" s="86" customFormat="1">
      <c r="A376" s="89"/>
      <c r="B376" s="119"/>
      <c r="C376" s="89"/>
      <c r="D376" s="89"/>
    </row>
    <row r="377" spans="1:4" s="86" customFormat="1">
      <c r="A377" s="89"/>
      <c r="B377" s="119"/>
      <c r="C377" s="89"/>
      <c r="D377" s="89"/>
    </row>
    <row r="378" spans="1:4" s="86" customFormat="1">
      <c r="A378" s="89"/>
      <c r="B378" s="119"/>
      <c r="C378" s="89"/>
      <c r="D378" s="89"/>
    </row>
    <row r="379" spans="1:4" s="86" customFormat="1">
      <c r="A379" s="89"/>
      <c r="B379" s="119"/>
      <c r="C379" s="89"/>
      <c r="D379" s="89"/>
    </row>
    <row r="380" spans="1:4" s="86" customFormat="1">
      <c r="A380" s="89"/>
      <c r="B380" s="119"/>
      <c r="C380" s="89"/>
      <c r="D380" s="89"/>
    </row>
    <row r="381" spans="1:4" s="86" customFormat="1">
      <c r="A381" s="89"/>
      <c r="B381" s="119"/>
      <c r="C381" s="89"/>
      <c r="D381" s="89"/>
    </row>
    <row r="382" spans="1:4" s="86" customFormat="1">
      <c r="A382" s="89"/>
      <c r="B382" s="119"/>
      <c r="C382" s="89"/>
      <c r="D382" s="89"/>
    </row>
    <row r="383" spans="1:4" s="86" customFormat="1">
      <c r="A383" s="89"/>
      <c r="B383" s="119"/>
      <c r="C383" s="89"/>
      <c r="D383" s="89"/>
    </row>
    <row r="384" spans="1:4" s="86" customFormat="1">
      <c r="A384" s="89"/>
      <c r="B384" s="119"/>
      <c r="C384" s="89"/>
      <c r="D384" s="89"/>
    </row>
    <row r="385" spans="1:4" s="86" customFormat="1">
      <c r="A385" s="89"/>
      <c r="B385" s="119"/>
      <c r="C385" s="89"/>
      <c r="D385" s="89"/>
    </row>
    <row r="386" spans="1:4" s="86" customFormat="1">
      <c r="A386" s="89"/>
      <c r="B386" s="119"/>
      <c r="C386" s="89"/>
      <c r="D386" s="89"/>
    </row>
    <row r="387" spans="1:4" s="86" customFormat="1">
      <c r="A387" s="89"/>
      <c r="B387" s="119"/>
      <c r="C387" s="89"/>
      <c r="D387" s="89"/>
    </row>
    <row r="388" spans="1:4" s="86" customFormat="1">
      <c r="A388" s="89"/>
      <c r="B388" s="119"/>
      <c r="C388" s="89"/>
      <c r="D388" s="89"/>
    </row>
    <row r="389" spans="1:4" s="86" customFormat="1">
      <c r="A389" s="89"/>
      <c r="B389" s="119"/>
      <c r="C389" s="89"/>
      <c r="D389" s="89"/>
    </row>
    <row r="390" spans="1:4" s="86" customFormat="1">
      <c r="A390" s="89"/>
      <c r="B390" s="119"/>
      <c r="C390" s="89"/>
      <c r="D390" s="89"/>
    </row>
    <row r="391" spans="1:4" s="86" customFormat="1">
      <c r="A391" s="89"/>
      <c r="B391" s="119"/>
      <c r="C391" s="89"/>
      <c r="D391" s="89"/>
    </row>
    <row r="392" spans="1:4" s="86" customFormat="1">
      <c r="A392" s="89"/>
      <c r="B392" s="119"/>
      <c r="C392" s="89"/>
      <c r="D392" s="89"/>
    </row>
    <row r="393" spans="1:4" s="86" customFormat="1">
      <c r="A393" s="89"/>
      <c r="B393" s="119"/>
      <c r="C393" s="89"/>
      <c r="D393" s="89"/>
    </row>
    <row r="394" spans="1:4" s="86" customFormat="1">
      <c r="A394" s="89"/>
      <c r="B394" s="119"/>
      <c r="C394" s="89"/>
      <c r="D394" s="89"/>
    </row>
    <row r="395" spans="1:4" s="86" customFormat="1">
      <c r="A395" s="89"/>
      <c r="B395" s="119"/>
      <c r="C395" s="89"/>
      <c r="D395" s="89"/>
    </row>
    <row r="396" spans="1:4" s="86" customFormat="1">
      <c r="A396" s="89"/>
      <c r="B396" s="119"/>
      <c r="C396" s="89"/>
      <c r="D396" s="89"/>
    </row>
    <row r="397" spans="1:4" s="86" customFormat="1">
      <c r="A397" s="89"/>
      <c r="B397" s="119"/>
      <c r="C397" s="89"/>
      <c r="D397" s="89"/>
    </row>
    <row r="398" spans="1:4" s="86" customFormat="1">
      <c r="A398" s="89"/>
      <c r="B398" s="119"/>
      <c r="C398" s="89"/>
      <c r="D398" s="89"/>
    </row>
    <row r="399" spans="1:4" s="86" customFormat="1">
      <c r="A399" s="89"/>
      <c r="B399" s="119"/>
      <c r="C399" s="89"/>
      <c r="D399" s="89"/>
    </row>
    <row r="400" spans="1:4" s="86" customFormat="1">
      <c r="A400" s="89"/>
      <c r="B400" s="119"/>
      <c r="C400" s="89"/>
      <c r="D400" s="89"/>
    </row>
    <row r="401" spans="1:4" s="86" customFormat="1">
      <c r="A401" s="89"/>
      <c r="B401" s="119"/>
      <c r="C401" s="89"/>
      <c r="D401" s="89"/>
    </row>
    <row r="402" spans="1:4" s="86" customFormat="1">
      <c r="A402" s="89"/>
      <c r="B402" s="119"/>
      <c r="C402" s="89"/>
      <c r="D402" s="89"/>
    </row>
    <row r="403" spans="1:4" s="86" customFormat="1">
      <c r="A403" s="89"/>
      <c r="B403" s="119"/>
      <c r="C403" s="89"/>
      <c r="D403" s="89"/>
    </row>
    <row r="404" spans="1:4" s="86" customFormat="1">
      <c r="A404" s="89"/>
      <c r="B404" s="119"/>
      <c r="C404" s="89"/>
      <c r="D404" s="89"/>
    </row>
    <row r="405" spans="1:4" s="86" customFormat="1">
      <c r="A405" s="89"/>
      <c r="B405" s="119"/>
      <c r="C405" s="89"/>
      <c r="D405" s="89"/>
    </row>
    <row r="406" spans="1:4" s="86" customFormat="1">
      <c r="A406" s="89"/>
      <c r="B406" s="119"/>
      <c r="C406" s="89"/>
      <c r="D406" s="89"/>
    </row>
    <row r="407" spans="1:4" s="86" customFormat="1">
      <c r="A407" s="89"/>
      <c r="B407" s="119"/>
      <c r="C407" s="89"/>
      <c r="D407" s="89"/>
    </row>
    <row r="408" spans="1:4" s="86" customFormat="1">
      <c r="A408" s="89"/>
      <c r="B408" s="119"/>
      <c r="C408" s="89"/>
      <c r="D408" s="89"/>
    </row>
    <row r="409" spans="1:4" s="86" customFormat="1">
      <c r="A409" s="89"/>
      <c r="B409" s="119"/>
      <c r="C409" s="89"/>
      <c r="D409" s="89"/>
    </row>
    <row r="410" spans="1:4" s="86" customFormat="1">
      <c r="A410" s="89"/>
      <c r="B410" s="119"/>
      <c r="C410" s="89"/>
      <c r="D410" s="89"/>
    </row>
    <row r="411" spans="1:4" s="86" customFormat="1">
      <c r="A411" s="89"/>
      <c r="B411" s="119"/>
      <c r="C411" s="89"/>
      <c r="D411" s="89"/>
    </row>
    <row r="412" spans="1:4" s="86" customFormat="1">
      <c r="A412" s="89"/>
      <c r="B412" s="119"/>
      <c r="C412" s="89"/>
      <c r="D412" s="89"/>
    </row>
    <row r="413" spans="1:4" s="86" customFormat="1">
      <c r="A413" s="89"/>
      <c r="B413" s="119"/>
      <c r="C413" s="89"/>
      <c r="D413" s="89"/>
    </row>
    <row r="414" spans="1:4" s="86" customFormat="1">
      <c r="A414" s="89"/>
      <c r="B414" s="119"/>
      <c r="C414" s="89"/>
      <c r="D414" s="89"/>
    </row>
    <row r="415" spans="1:4" s="86" customFormat="1">
      <c r="A415" s="89"/>
      <c r="B415" s="119"/>
      <c r="C415" s="89"/>
      <c r="D415" s="89"/>
    </row>
    <row r="416" spans="1:4" s="86" customFormat="1">
      <c r="A416" s="89"/>
      <c r="B416" s="119"/>
      <c r="C416" s="89"/>
      <c r="D416" s="89"/>
    </row>
    <row r="417" spans="1:4" s="86" customFormat="1">
      <c r="A417" s="89"/>
      <c r="B417" s="119"/>
      <c r="C417" s="89"/>
      <c r="D417" s="89"/>
    </row>
    <row r="418" spans="1:4" s="86" customFormat="1">
      <c r="A418" s="89"/>
      <c r="B418" s="119"/>
      <c r="C418" s="89"/>
      <c r="D418" s="89"/>
    </row>
    <row r="419" spans="1:4" s="86" customFormat="1">
      <c r="A419" s="89"/>
      <c r="B419" s="119"/>
      <c r="C419" s="89"/>
      <c r="D419" s="89"/>
    </row>
    <row r="420" spans="1:4" s="86" customFormat="1">
      <c r="A420" s="89"/>
      <c r="B420" s="119"/>
      <c r="C420" s="89"/>
      <c r="D420" s="89"/>
    </row>
    <row r="421" spans="1:4" s="86" customFormat="1">
      <c r="A421" s="89"/>
      <c r="B421" s="119"/>
      <c r="C421" s="89"/>
      <c r="D421" s="89"/>
    </row>
    <row r="422" spans="1:4" s="86" customFormat="1">
      <c r="A422" s="89"/>
      <c r="B422" s="119"/>
      <c r="C422" s="89"/>
      <c r="D422" s="89"/>
    </row>
    <row r="423" spans="1:4" s="86" customFormat="1">
      <c r="A423" s="89"/>
      <c r="B423" s="119"/>
      <c r="C423" s="89"/>
      <c r="D423" s="89"/>
    </row>
    <row r="424" spans="1:4" s="86" customFormat="1">
      <c r="A424" s="89"/>
      <c r="B424" s="119"/>
      <c r="C424" s="89"/>
      <c r="D424" s="89"/>
    </row>
    <row r="425" spans="1:4" s="86" customFormat="1">
      <c r="A425" s="89"/>
      <c r="B425" s="119"/>
      <c r="C425" s="89"/>
      <c r="D425" s="89"/>
    </row>
    <row r="426" spans="1:4" s="86" customFormat="1">
      <c r="A426" s="89"/>
      <c r="B426" s="119"/>
      <c r="C426" s="89"/>
      <c r="D426" s="89"/>
    </row>
    <row r="427" spans="1:4" s="86" customFormat="1">
      <c r="A427" s="89"/>
      <c r="B427" s="119"/>
      <c r="C427" s="89"/>
      <c r="D427" s="89"/>
    </row>
    <row r="428" spans="1:4" s="86" customFormat="1">
      <c r="A428" s="89"/>
      <c r="B428" s="119"/>
      <c r="C428" s="89"/>
      <c r="D428" s="89"/>
    </row>
    <row r="429" spans="1:4" s="86" customFormat="1">
      <c r="A429" s="89"/>
      <c r="B429" s="119"/>
      <c r="C429" s="89"/>
      <c r="D429" s="89"/>
    </row>
    <row r="430" spans="1:4" s="86" customFormat="1">
      <c r="A430" s="89"/>
      <c r="B430" s="119"/>
      <c r="C430" s="89"/>
      <c r="D430" s="89"/>
    </row>
    <row r="431" spans="1:4" s="86" customFormat="1">
      <c r="A431" s="89"/>
      <c r="B431" s="119"/>
      <c r="C431" s="89"/>
      <c r="D431" s="89"/>
    </row>
    <row r="432" spans="1:4" s="86" customFormat="1">
      <c r="A432" s="89"/>
      <c r="B432" s="119"/>
      <c r="C432" s="89"/>
      <c r="D432" s="89"/>
    </row>
    <row r="433" spans="1:4" s="86" customFormat="1">
      <c r="A433" s="89"/>
      <c r="B433" s="119"/>
      <c r="C433" s="89"/>
      <c r="D433" s="89"/>
    </row>
    <row r="434" spans="1:4" s="86" customFormat="1">
      <c r="A434" s="89"/>
      <c r="B434" s="119"/>
      <c r="C434" s="89"/>
      <c r="D434" s="89"/>
    </row>
    <row r="435" spans="1:4" s="86" customFormat="1">
      <c r="A435" s="89"/>
      <c r="B435" s="119"/>
      <c r="C435" s="89"/>
      <c r="D435" s="89"/>
    </row>
    <row r="436" spans="1:4" s="86" customFormat="1">
      <c r="A436" s="89"/>
      <c r="B436" s="119"/>
      <c r="C436" s="89"/>
      <c r="D436" s="89"/>
    </row>
    <row r="437" spans="1:4" s="86" customFormat="1">
      <c r="A437" s="89"/>
      <c r="B437" s="119"/>
      <c r="C437" s="89"/>
      <c r="D437" s="89"/>
    </row>
    <row r="438" spans="1:4" s="86" customFormat="1">
      <c r="A438" s="89"/>
      <c r="B438" s="119"/>
      <c r="C438" s="89"/>
      <c r="D438" s="89"/>
    </row>
    <row r="439" spans="1:4" s="86" customFormat="1">
      <c r="A439" s="89"/>
      <c r="B439" s="119"/>
      <c r="C439" s="89"/>
      <c r="D439" s="89"/>
    </row>
    <row r="440" spans="1:4" s="86" customFormat="1">
      <c r="A440" s="89"/>
      <c r="B440" s="119"/>
      <c r="C440" s="89"/>
      <c r="D440" s="89"/>
    </row>
    <row r="441" spans="1:4" s="86" customFormat="1">
      <c r="A441" s="89"/>
      <c r="B441" s="119"/>
      <c r="C441" s="89"/>
      <c r="D441" s="89"/>
    </row>
    <row r="442" spans="1:4" s="86" customFormat="1">
      <c r="A442" s="89"/>
      <c r="B442" s="119"/>
      <c r="C442" s="89"/>
      <c r="D442" s="89"/>
    </row>
    <row r="443" spans="1:4" s="86" customFormat="1">
      <c r="A443" s="89"/>
      <c r="B443" s="119"/>
      <c r="C443" s="89"/>
      <c r="D443" s="89"/>
    </row>
    <row r="444" spans="1:4" s="86" customFormat="1">
      <c r="A444" s="89"/>
      <c r="B444" s="119"/>
      <c r="C444" s="89"/>
      <c r="D444" s="89"/>
    </row>
    <row r="445" spans="1:4" s="86" customFormat="1">
      <c r="A445" s="89"/>
      <c r="B445" s="119"/>
      <c r="C445" s="89"/>
      <c r="D445" s="89"/>
    </row>
    <row r="446" spans="1:4" s="86" customFormat="1">
      <c r="A446" s="89"/>
      <c r="B446" s="119"/>
      <c r="C446" s="89"/>
      <c r="D446" s="89"/>
    </row>
    <row r="447" spans="1:4" s="86" customFormat="1">
      <c r="A447" s="89"/>
      <c r="B447" s="119"/>
      <c r="C447" s="89"/>
      <c r="D447" s="89"/>
    </row>
    <row r="448" spans="1:4" s="86" customFormat="1">
      <c r="A448" s="89"/>
      <c r="B448" s="119"/>
      <c r="C448" s="89"/>
      <c r="D448" s="89"/>
    </row>
    <row r="449" spans="1:4" s="86" customFormat="1">
      <c r="A449" s="89"/>
      <c r="B449" s="119"/>
      <c r="C449" s="89"/>
      <c r="D449" s="89"/>
    </row>
    <row r="450" spans="1:4" s="86" customFormat="1">
      <c r="A450" s="89"/>
      <c r="B450" s="119"/>
      <c r="C450" s="89"/>
      <c r="D450" s="89"/>
    </row>
    <row r="451" spans="1:4" s="86" customFormat="1">
      <c r="A451" s="89"/>
      <c r="B451" s="119"/>
      <c r="C451" s="89"/>
      <c r="D451" s="89"/>
    </row>
    <row r="452" spans="1:4" s="86" customFormat="1">
      <c r="A452" s="89"/>
      <c r="B452" s="119"/>
      <c r="C452" s="89"/>
      <c r="D452" s="89"/>
    </row>
    <row r="453" spans="1:4" s="86" customFormat="1">
      <c r="A453" s="89"/>
      <c r="B453" s="119"/>
      <c r="C453" s="89"/>
      <c r="D453" s="89"/>
    </row>
    <row r="454" spans="1:4" s="86" customFormat="1">
      <c r="A454" s="89"/>
      <c r="B454" s="119"/>
      <c r="C454" s="89"/>
      <c r="D454" s="89"/>
    </row>
    <row r="455" spans="1:4" s="86" customFormat="1">
      <c r="A455" s="89"/>
      <c r="B455" s="119"/>
      <c r="C455" s="89"/>
      <c r="D455" s="89"/>
    </row>
    <row r="456" spans="1:4" s="86" customFormat="1">
      <c r="A456" s="89"/>
      <c r="B456" s="119"/>
      <c r="C456" s="89"/>
      <c r="D456" s="89"/>
    </row>
    <row r="457" spans="1:4" s="86" customFormat="1">
      <c r="A457" s="89"/>
      <c r="B457" s="119"/>
      <c r="C457" s="89"/>
      <c r="D457" s="89"/>
    </row>
    <row r="458" spans="1:4" s="86" customFormat="1">
      <c r="A458" s="89"/>
      <c r="B458" s="119"/>
      <c r="C458" s="89"/>
      <c r="D458" s="89"/>
    </row>
    <row r="459" spans="1:4" s="86" customFormat="1">
      <c r="A459" s="89"/>
      <c r="B459" s="119"/>
      <c r="C459" s="89"/>
      <c r="D459" s="89"/>
    </row>
    <row r="460" spans="1:4" s="86" customFormat="1">
      <c r="A460" s="89"/>
      <c r="B460" s="119"/>
      <c r="C460" s="89"/>
      <c r="D460" s="89"/>
    </row>
    <row r="461" spans="1:4" s="86" customFormat="1">
      <c r="A461" s="89"/>
      <c r="B461" s="119"/>
      <c r="C461" s="89"/>
      <c r="D461" s="89"/>
    </row>
    <row r="462" spans="1:4" s="86" customFormat="1">
      <c r="A462" s="89"/>
      <c r="B462" s="119"/>
      <c r="C462" s="89"/>
      <c r="D462" s="89"/>
    </row>
    <row r="463" spans="1:4" s="86" customFormat="1">
      <c r="A463" s="89"/>
      <c r="B463" s="119"/>
      <c r="C463" s="89"/>
      <c r="D463" s="89"/>
    </row>
    <row r="464" spans="1:4" s="86" customFormat="1">
      <c r="A464" s="89"/>
      <c r="B464" s="119"/>
      <c r="C464" s="89"/>
      <c r="D464" s="89"/>
    </row>
    <row r="465" spans="1:4" s="86" customFormat="1">
      <c r="A465" s="89"/>
      <c r="B465" s="119"/>
      <c r="C465" s="89"/>
      <c r="D465" s="89"/>
    </row>
    <row r="466" spans="1:4" s="86" customFormat="1">
      <c r="A466" s="89"/>
      <c r="B466" s="119"/>
      <c r="C466" s="89"/>
      <c r="D466" s="89"/>
    </row>
    <row r="467" spans="1:4" s="86" customFormat="1">
      <c r="A467" s="89"/>
      <c r="B467" s="119"/>
      <c r="C467" s="89"/>
      <c r="D467" s="89"/>
    </row>
    <row r="468" spans="1:4" s="86" customFormat="1">
      <c r="A468" s="89"/>
      <c r="B468" s="119"/>
      <c r="C468" s="89"/>
      <c r="D468" s="89"/>
    </row>
    <row r="469" spans="1:4" s="86" customFormat="1">
      <c r="A469" s="89"/>
      <c r="B469" s="119"/>
      <c r="C469" s="89"/>
      <c r="D469" s="89"/>
    </row>
    <row r="470" spans="1:4" s="86" customFormat="1">
      <c r="A470" s="89"/>
      <c r="B470" s="119"/>
      <c r="C470" s="89"/>
      <c r="D470" s="89"/>
    </row>
    <row r="471" spans="1:4" s="86" customFormat="1">
      <c r="A471" s="89"/>
      <c r="B471" s="119"/>
      <c r="C471" s="89"/>
      <c r="D471" s="89"/>
    </row>
    <row r="472" spans="1:4" s="86" customFormat="1">
      <c r="A472" s="89"/>
      <c r="B472" s="119"/>
      <c r="C472" s="89"/>
      <c r="D472" s="89"/>
    </row>
    <row r="473" spans="1:4" s="86" customFormat="1">
      <c r="A473" s="89"/>
      <c r="B473" s="119"/>
      <c r="C473" s="89"/>
      <c r="D473" s="89"/>
    </row>
    <row r="474" spans="1:4" s="86" customFormat="1">
      <c r="A474" s="89"/>
      <c r="B474" s="119"/>
      <c r="C474" s="89"/>
      <c r="D474" s="89"/>
    </row>
    <row r="475" spans="1:4" s="86" customFormat="1">
      <c r="A475" s="89"/>
      <c r="B475" s="119"/>
      <c r="C475" s="89"/>
      <c r="D475" s="89"/>
    </row>
    <row r="476" spans="1:4" s="86" customFormat="1">
      <c r="A476" s="89"/>
      <c r="B476" s="119"/>
      <c r="C476" s="89"/>
      <c r="D476" s="89"/>
    </row>
    <row r="477" spans="1:4" s="86" customFormat="1">
      <c r="A477" s="89"/>
      <c r="B477" s="119"/>
      <c r="C477" s="89"/>
      <c r="D477" s="89"/>
    </row>
    <row r="478" spans="1:4" s="86" customFormat="1">
      <c r="A478" s="89"/>
      <c r="B478" s="119"/>
      <c r="C478" s="89"/>
      <c r="D478" s="89"/>
    </row>
    <row r="479" spans="1:4" s="86" customFormat="1">
      <c r="A479" s="89"/>
      <c r="B479" s="119"/>
      <c r="C479" s="89"/>
      <c r="D479" s="89"/>
    </row>
    <row r="480" spans="1:4" s="86" customFormat="1">
      <c r="A480" s="89"/>
      <c r="B480" s="119"/>
      <c r="C480" s="89"/>
      <c r="D480" s="89"/>
    </row>
    <row r="481" spans="1:4" s="86" customFormat="1">
      <c r="A481" s="89"/>
      <c r="B481" s="119"/>
      <c r="C481" s="89"/>
      <c r="D481" s="89"/>
    </row>
    <row r="482" spans="1:4" s="86" customFormat="1">
      <c r="A482" s="89"/>
      <c r="B482" s="119"/>
      <c r="C482" s="89"/>
      <c r="D482" s="89"/>
    </row>
    <row r="483" spans="1:4" s="86" customFormat="1">
      <c r="A483" s="89"/>
      <c r="B483" s="119"/>
      <c r="C483" s="89"/>
      <c r="D483" s="89"/>
    </row>
    <row r="484" spans="1:4" s="86" customFormat="1">
      <c r="A484" s="89"/>
      <c r="B484" s="119"/>
      <c r="C484" s="89"/>
      <c r="D484" s="89"/>
    </row>
    <row r="485" spans="1:4" s="86" customFormat="1">
      <c r="A485" s="89"/>
      <c r="B485" s="119"/>
      <c r="C485" s="89"/>
      <c r="D485" s="89"/>
    </row>
    <row r="486" spans="1:4" s="86" customFormat="1">
      <c r="A486" s="89"/>
      <c r="B486" s="119"/>
      <c r="C486" s="89"/>
      <c r="D486" s="89"/>
    </row>
    <row r="487" spans="1:4" s="86" customFormat="1">
      <c r="A487" s="89"/>
      <c r="B487" s="119"/>
      <c r="C487" s="89"/>
      <c r="D487" s="89"/>
    </row>
    <row r="488" spans="1:4" s="86" customFormat="1">
      <c r="A488" s="89"/>
      <c r="B488" s="119"/>
      <c r="C488" s="89"/>
      <c r="D488" s="89"/>
    </row>
    <row r="489" spans="1:4" s="86" customFormat="1">
      <c r="A489" s="89"/>
      <c r="B489" s="119"/>
      <c r="C489" s="89"/>
      <c r="D489" s="89"/>
    </row>
    <row r="490" spans="1:4" s="86" customFormat="1">
      <c r="A490" s="89"/>
      <c r="B490" s="119"/>
      <c r="C490" s="89"/>
      <c r="D490" s="89"/>
    </row>
    <row r="491" spans="1:4" s="86" customFormat="1">
      <c r="A491" s="89"/>
      <c r="B491" s="119"/>
      <c r="C491" s="89"/>
      <c r="D491" s="89"/>
    </row>
    <row r="492" spans="1:4" s="86" customFormat="1">
      <c r="A492" s="89"/>
      <c r="B492" s="119"/>
      <c r="C492" s="89"/>
      <c r="D492" s="89"/>
    </row>
    <row r="493" spans="1:4" s="86" customFormat="1">
      <c r="A493" s="89"/>
      <c r="B493" s="119"/>
      <c r="C493" s="89"/>
      <c r="D493" s="89"/>
    </row>
    <row r="494" spans="1:4" s="86" customFormat="1">
      <c r="A494" s="89"/>
      <c r="B494" s="119"/>
      <c r="C494" s="89"/>
      <c r="D494" s="89"/>
    </row>
    <row r="495" spans="1:4" s="86" customFormat="1">
      <c r="A495" s="89"/>
      <c r="B495" s="119"/>
      <c r="C495" s="89"/>
      <c r="D495" s="89"/>
    </row>
    <row r="496" spans="1:4" s="86" customFormat="1">
      <c r="A496" s="89"/>
      <c r="B496" s="119"/>
      <c r="C496" s="89"/>
      <c r="D496" s="89"/>
    </row>
    <row r="497" spans="1:4" s="86" customFormat="1">
      <c r="A497" s="89"/>
      <c r="B497" s="119"/>
      <c r="C497" s="89"/>
      <c r="D497" s="89"/>
    </row>
    <row r="498" spans="1:4" s="86" customFormat="1">
      <c r="A498" s="89"/>
      <c r="B498" s="119"/>
      <c r="C498" s="89"/>
      <c r="D498" s="89"/>
    </row>
    <row r="499" spans="1:4" s="86" customFormat="1">
      <c r="A499" s="89"/>
      <c r="B499" s="119"/>
      <c r="C499" s="89"/>
      <c r="D499" s="89"/>
    </row>
    <row r="500" spans="1:4" s="86" customFormat="1">
      <c r="A500" s="89"/>
      <c r="B500" s="119"/>
      <c r="C500" s="89"/>
      <c r="D500" s="89"/>
    </row>
    <row r="501" spans="1:4" s="86" customFormat="1">
      <c r="A501" s="89"/>
      <c r="B501" s="119"/>
      <c r="C501" s="89"/>
      <c r="D501" s="89"/>
    </row>
    <row r="502" spans="1:4" s="86" customFormat="1">
      <c r="A502" s="89"/>
      <c r="B502" s="119"/>
      <c r="C502" s="89"/>
      <c r="D502" s="89"/>
    </row>
    <row r="503" spans="1:4" s="86" customFormat="1">
      <c r="A503" s="89"/>
      <c r="B503" s="119"/>
      <c r="C503" s="89"/>
      <c r="D503" s="89"/>
    </row>
    <row r="504" spans="1:4" s="86" customFormat="1">
      <c r="A504" s="89"/>
      <c r="B504" s="119"/>
      <c r="C504" s="89"/>
      <c r="D504" s="89"/>
    </row>
    <row r="505" spans="1:4" s="86" customFormat="1">
      <c r="A505" s="89"/>
      <c r="B505" s="119"/>
      <c r="C505" s="89"/>
      <c r="D505" s="89"/>
    </row>
    <row r="506" spans="1:4" s="86" customFormat="1">
      <c r="A506" s="89"/>
      <c r="B506" s="119"/>
      <c r="C506" s="89"/>
      <c r="D506" s="89"/>
    </row>
    <row r="507" spans="1:4" s="86" customFormat="1">
      <c r="A507" s="89"/>
      <c r="B507" s="119"/>
      <c r="C507" s="89"/>
      <c r="D507" s="89"/>
    </row>
    <row r="508" spans="1:4" s="86" customFormat="1">
      <c r="A508" s="89"/>
      <c r="B508" s="119"/>
      <c r="C508" s="89"/>
      <c r="D508" s="89"/>
    </row>
    <row r="509" spans="1:4" s="86" customFormat="1">
      <c r="A509" s="89"/>
      <c r="B509" s="119"/>
      <c r="C509" s="89"/>
      <c r="D509" s="89"/>
    </row>
    <row r="510" spans="1:4" s="86" customFormat="1">
      <c r="A510" s="89"/>
      <c r="B510" s="119"/>
      <c r="C510" s="89"/>
      <c r="D510" s="89"/>
    </row>
    <row r="511" spans="1:4" s="86" customFormat="1">
      <c r="A511" s="89"/>
      <c r="B511" s="119"/>
      <c r="C511" s="89"/>
      <c r="D511" s="89"/>
    </row>
    <row r="512" spans="1:4" s="86" customFormat="1">
      <c r="A512" s="89"/>
      <c r="B512" s="119"/>
      <c r="C512" s="89"/>
      <c r="D512" s="89"/>
    </row>
    <row r="513" spans="1:4" s="86" customFormat="1">
      <c r="A513" s="89"/>
      <c r="B513" s="119"/>
      <c r="C513" s="89"/>
      <c r="D513" s="89"/>
    </row>
    <row r="514" spans="1:4" s="86" customFormat="1">
      <c r="A514" s="89"/>
      <c r="B514" s="119"/>
      <c r="C514" s="89"/>
      <c r="D514" s="89"/>
    </row>
    <row r="515" spans="1:4" s="86" customFormat="1">
      <c r="A515" s="89"/>
      <c r="B515" s="119"/>
      <c r="C515" s="89"/>
      <c r="D515" s="89"/>
    </row>
    <row r="516" spans="1:4" s="86" customFormat="1">
      <c r="A516" s="89"/>
      <c r="B516" s="119"/>
      <c r="C516" s="89"/>
      <c r="D516" s="89"/>
    </row>
    <row r="517" spans="1:4" s="86" customFormat="1">
      <c r="A517" s="89"/>
      <c r="B517" s="119"/>
      <c r="C517" s="89"/>
      <c r="D517" s="89"/>
    </row>
    <row r="518" spans="1:4" s="86" customFormat="1">
      <c r="A518" s="89"/>
      <c r="B518" s="119"/>
      <c r="C518" s="89"/>
      <c r="D518" s="89"/>
    </row>
    <row r="519" spans="1:4" s="86" customFormat="1">
      <c r="A519" s="89"/>
      <c r="B519" s="119"/>
      <c r="C519" s="89"/>
      <c r="D519" s="89"/>
    </row>
    <row r="520" spans="1:4" s="86" customFormat="1">
      <c r="A520" s="89"/>
      <c r="B520" s="119"/>
      <c r="C520" s="89"/>
      <c r="D520" s="89"/>
    </row>
    <row r="521" spans="1:4" s="86" customFormat="1">
      <c r="A521" s="89"/>
      <c r="B521" s="119"/>
      <c r="C521" s="89"/>
      <c r="D521" s="89"/>
    </row>
    <row r="522" spans="1:4" s="86" customFormat="1">
      <c r="A522" s="89"/>
      <c r="B522" s="119"/>
      <c r="C522" s="89"/>
      <c r="D522" s="89"/>
    </row>
    <row r="523" spans="1:4" s="86" customFormat="1">
      <c r="A523" s="89"/>
      <c r="B523" s="119"/>
      <c r="C523" s="89"/>
      <c r="D523" s="89"/>
    </row>
    <row r="524" spans="1:4" s="86" customFormat="1">
      <c r="A524" s="89"/>
      <c r="B524" s="119"/>
      <c r="C524" s="89"/>
      <c r="D524" s="89"/>
    </row>
    <row r="525" spans="1:4" s="86" customFormat="1">
      <c r="A525" s="89"/>
      <c r="B525" s="119"/>
      <c r="C525" s="89"/>
      <c r="D525" s="89"/>
    </row>
    <row r="526" spans="1:4" s="86" customFormat="1">
      <c r="A526" s="89"/>
      <c r="B526" s="119"/>
      <c r="C526" s="89"/>
      <c r="D526" s="89"/>
    </row>
    <row r="527" spans="1:4" s="86" customFormat="1">
      <c r="A527" s="89"/>
      <c r="B527" s="119"/>
      <c r="C527" s="89"/>
      <c r="D527" s="89"/>
    </row>
    <row r="528" spans="1:4" s="86" customFormat="1">
      <c r="A528" s="89"/>
      <c r="B528" s="119"/>
      <c r="C528" s="89"/>
      <c r="D528" s="89"/>
    </row>
    <row r="529" spans="1:4" s="86" customFormat="1">
      <c r="A529" s="89"/>
      <c r="B529" s="119"/>
      <c r="C529" s="89"/>
      <c r="D529" s="89"/>
    </row>
    <row r="530" spans="1:4" s="86" customFormat="1">
      <c r="A530" s="89"/>
      <c r="B530" s="119"/>
      <c r="C530" s="89"/>
      <c r="D530" s="89"/>
    </row>
    <row r="531" spans="1:4" s="86" customFormat="1">
      <c r="A531" s="89"/>
      <c r="B531" s="119"/>
      <c r="C531" s="89"/>
      <c r="D531" s="89"/>
    </row>
    <row r="532" spans="1:4" s="86" customFormat="1">
      <c r="A532" s="89"/>
      <c r="B532" s="119"/>
      <c r="C532" s="89"/>
      <c r="D532" s="89"/>
    </row>
    <row r="533" spans="1:4" s="86" customFormat="1">
      <c r="A533" s="89"/>
      <c r="B533" s="119"/>
      <c r="C533" s="89"/>
      <c r="D533" s="89"/>
    </row>
    <row r="534" spans="1:4" s="86" customFormat="1">
      <c r="A534" s="89"/>
      <c r="B534" s="119"/>
      <c r="C534" s="89"/>
      <c r="D534" s="89"/>
    </row>
    <row r="535" spans="1:4" s="86" customFormat="1">
      <c r="A535" s="89"/>
      <c r="B535" s="119"/>
      <c r="C535" s="89"/>
      <c r="D535" s="89"/>
    </row>
    <row r="536" spans="1:4" s="86" customFormat="1">
      <c r="A536" s="89"/>
      <c r="B536" s="119"/>
      <c r="C536" s="89"/>
      <c r="D536" s="89"/>
    </row>
    <row r="537" spans="1:4" s="86" customFormat="1">
      <c r="A537" s="89"/>
      <c r="B537" s="119"/>
      <c r="C537" s="89"/>
      <c r="D537" s="89"/>
    </row>
    <row r="538" spans="1:4" s="86" customFormat="1">
      <c r="A538" s="89"/>
      <c r="B538" s="119"/>
      <c r="C538" s="89"/>
      <c r="D538" s="89"/>
    </row>
    <row r="539" spans="1:4" s="86" customFormat="1">
      <c r="A539" s="89"/>
      <c r="B539" s="119"/>
      <c r="C539" s="89"/>
      <c r="D539" s="89"/>
    </row>
    <row r="540" spans="1:4" s="86" customFormat="1">
      <c r="A540" s="89"/>
      <c r="B540" s="119"/>
      <c r="C540" s="89"/>
      <c r="D540" s="89"/>
    </row>
    <row r="541" spans="1:4" s="86" customFormat="1">
      <c r="A541" s="89"/>
      <c r="B541" s="119"/>
      <c r="C541" s="89"/>
      <c r="D541" s="89"/>
    </row>
    <row r="542" spans="1:4" s="86" customFormat="1">
      <c r="A542" s="89"/>
      <c r="B542" s="119"/>
      <c r="C542" s="89"/>
      <c r="D542" s="89"/>
    </row>
    <row r="543" spans="1:4" s="86" customFormat="1">
      <c r="A543" s="89"/>
      <c r="B543" s="119"/>
      <c r="C543" s="89"/>
      <c r="D543" s="89"/>
    </row>
    <row r="544" spans="1:4" s="86" customFormat="1">
      <c r="A544" s="89"/>
      <c r="B544" s="119"/>
      <c r="C544" s="89"/>
      <c r="D544" s="89"/>
    </row>
    <row r="545" spans="1:4" s="86" customFormat="1">
      <c r="A545" s="89"/>
      <c r="B545" s="119"/>
      <c r="C545" s="89"/>
      <c r="D545" s="89"/>
    </row>
    <row r="546" spans="1:4" s="86" customFormat="1">
      <c r="A546" s="89"/>
      <c r="B546" s="119"/>
      <c r="C546" s="89"/>
      <c r="D546" s="89"/>
    </row>
    <row r="547" spans="1:4" s="86" customFormat="1">
      <c r="A547" s="89"/>
      <c r="B547" s="119"/>
      <c r="C547" s="89"/>
      <c r="D547" s="89"/>
    </row>
    <row r="548" spans="1:4" s="86" customFormat="1">
      <c r="A548" s="89"/>
      <c r="B548" s="119"/>
      <c r="C548" s="89"/>
      <c r="D548" s="89"/>
    </row>
    <row r="549" spans="1:4" s="86" customFormat="1">
      <c r="A549" s="89"/>
      <c r="B549" s="119"/>
      <c r="C549" s="89"/>
      <c r="D549" s="89"/>
    </row>
    <row r="550" spans="1:4" s="86" customFormat="1">
      <c r="A550" s="89"/>
      <c r="B550" s="119"/>
      <c r="C550" s="89"/>
      <c r="D550" s="89"/>
    </row>
    <row r="551" spans="1:4" s="86" customFormat="1">
      <c r="A551" s="89"/>
      <c r="B551" s="119"/>
      <c r="C551" s="89"/>
      <c r="D551" s="89"/>
    </row>
    <row r="552" spans="1:4" s="86" customFormat="1">
      <c r="A552" s="89"/>
      <c r="B552" s="119"/>
      <c r="C552" s="89"/>
      <c r="D552" s="89"/>
    </row>
    <row r="553" spans="1:4" s="86" customFormat="1">
      <c r="A553" s="89"/>
      <c r="B553" s="119"/>
      <c r="C553" s="89"/>
      <c r="D553" s="89"/>
    </row>
    <row r="554" spans="1:4" s="86" customFormat="1">
      <c r="A554" s="89"/>
      <c r="B554" s="119"/>
      <c r="C554" s="89"/>
      <c r="D554" s="89"/>
    </row>
    <row r="555" spans="1:4" s="86" customFormat="1">
      <c r="A555" s="89"/>
      <c r="B555" s="119"/>
      <c r="C555" s="89"/>
      <c r="D555" s="89"/>
    </row>
    <row r="556" spans="1:4" s="86" customFormat="1">
      <c r="A556" s="89"/>
      <c r="B556" s="119"/>
      <c r="C556" s="89"/>
      <c r="D556" s="89"/>
    </row>
    <row r="557" spans="1:4" s="86" customFormat="1">
      <c r="A557" s="89"/>
      <c r="B557" s="119"/>
      <c r="C557" s="89"/>
      <c r="D557" s="89"/>
    </row>
    <row r="558" spans="1:4" s="86" customFormat="1">
      <c r="A558" s="89"/>
      <c r="B558" s="119"/>
      <c r="C558" s="89"/>
      <c r="D558" s="89"/>
    </row>
    <row r="559" spans="1:4" s="86" customFormat="1">
      <c r="A559" s="89"/>
      <c r="B559" s="119"/>
      <c r="C559" s="89"/>
      <c r="D559" s="89"/>
    </row>
    <row r="560" spans="1:4" s="86" customFormat="1">
      <c r="A560" s="89"/>
      <c r="B560" s="119"/>
      <c r="C560" s="89"/>
      <c r="D560" s="89"/>
    </row>
    <row r="561" spans="1:4" s="86" customFormat="1">
      <c r="A561" s="89"/>
      <c r="B561" s="119"/>
      <c r="C561" s="89"/>
      <c r="D561" s="89"/>
    </row>
    <row r="562" spans="1:4" s="86" customFormat="1">
      <c r="A562" s="89"/>
      <c r="B562" s="119"/>
      <c r="C562" s="89"/>
      <c r="D562" s="89"/>
    </row>
    <row r="563" spans="1:4" s="86" customFormat="1">
      <c r="A563" s="89"/>
      <c r="B563" s="119"/>
      <c r="C563" s="89"/>
      <c r="D563" s="89"/>
    </row>
    <row r="564" spans="1:4" s="86" customFormat="1">
      <c r="A564" s="89"/>
      <c r="B564" s="119"/>
      <c r="C564" s="89"/>
      <c r="D564" s="89"/>
    </row>
    <row r="565" spans="1:4" s="86" customFormat="1">
      <c r="A565" s="89"/>
      <c r="B565" s="119"/>
      <c r="C565" s="89"/>
      <c r="D565" s="89"/>
    </row>
    <row r="566" spans="1:4" s="86" customFormat="1">
      <c r="A566" s="89"/>
      <c r="B566" s="119"/>
      <c r="C566" s="89"/>
      <c r="D566" s="89"/>
    </row>
    <row r="567" spans="1:4" s="86" customFormat="1">
      <c r="A567" s="89"/>
      <c r="B567" s="119"/>
      <c r="C567" s="89"/>
      <c r="D567" s="89"/>
    </row>
    <row r="568" spans="1:4" s="86" customFormat="1">
      <c r="A568" s="89"/>
      <c r="B568" s="119"/>
      <c r="C568" s="89"/>
      <c r="D568" s="89"/>
    </row>
    <row r="569" spans="1:4" s="86" customFormat="1">
      <c r="A569" s="89"/>
      <c r="B569" s="119"/>
      <c r="C569" s="89"/>
      <c r="D569" s="89"/>
    </row>
    <row r="570" spans="1:4" s="86" customFormat="1">
      <c r="A570" s="89"/>
      <c r="B570" s="119"/>
      <c r="C570" s="89"/>
      <c r="D570" s="89"/>
    </row>
    <row r="571" spans="1:4" s="86" customFormat="1">
      <c r="A571" s="89"/>
      <c r="B571" s="119"/>
      <c r="C571" s="89"/>
      <c r="D571" s="89"/>
    </row>
    <row r="572" spans="1:4" s="86" customFormat="1">
      <c r="A572" s="89"/>
      <c r="B572" s="119"/>
      <c r="C572" s="89"/>
      <c r="D572" s="89"/>
    </row>
    <row r="573" spans="1:4" s="86" customFormat="1">
      <c r="A573" s="89"/>
      <c r="B573" s="119"/>
      <c r="C573" s="89"/>
      <c r="D573" s="89"/>
    </row>
    <row r="574" spans="1:4" s="86" customFormat="1">
      <c r="A574" s="89"/>
      <c r="B574" s="119"/>
      <c r="C574" s="89"/>
      <c r="D574" s="89"/>
    </row>
    <row r="575" spans="1:4" s="86" customFormat="1">
      <c r="A575" s="89"/>
      <c r="B575" s="119"/>
      <c r="C575" s="89"/>
      <c r="D575" s="89"/>
    </row>
    <row r="576" spans="1:4" s="86" customFormat="1">
      <c r="A576" s="89"/>
      <c r="B576" s="119"/>
      <c r="C576" s="89"/>
      <c r="D576" s="89"/>
    </row>
    <row r="577" spans="1:4" s="86" customFormat="1">
      <c r="A577" s="89"/>
      <c r="B577" s="119"/>
      <c r="C577" s="89"/>
      <c r="D577" s="89"/>
    </row>
    <row r="578" spans="1:4" s="86" customFormat="1">
      <c r="A578" s="89"/>
      <c r="B578" s="119"/>
      <c r="C578" s="89"/>
      <c r="D578" s="89"/>
    </row>
    <row r="579" spans="1:4" s="86" customFormat="1">
      <c r="A579" s="89"/>
      <c r="B579" s="119"/>
      <c r="C579" s="89"/>
      <c r="D579" s="89"/>
    </row>
    <row r="580" spans="1:4" s="86" customFormat="1">
      <c r="A580" s="89"/>
      <c r="B580" s="119"/>
      <c r="C580" s="89"/>
      <c r="D580" s="89"/>
    </row>
    <row r="581" spans="1:4" s="86" customFormat="1">
      <c r="A581" s="89"/>
      <c r="B581" s="119"/>
      <c r="C581" s="89"/>
      <c r="D581" s="89"/>
    </row>
    <row r="582" spans="1:4" s="86" customFormat="1">
      <c r="A582" s="89"/>
      <c r="B582" s="119"/>
      <c r="C582" s="89"/>
      <c r="D582" s="89"/>
    </row>
    <row r="583" spans="1:4" s="86" customFormat="1">
      <c r="A583" s="89"/>
      <c r="B583" s="119"/>
      <c r="C583" s="89"/>
      <c r="D583" s="89"/>
    </row>
    <row r="584" spans="1:4" s="86" customFormat="1">
      <c r="A584" s="89"/>
      <c r="B584" s="119"/>
      <c r="C584" s="89"/>
      <c r="D584" s="89"/>
    </row>
    <row r="585" spans="1:4" s="86" customFormat="1">
      <c r="A585" s="89"/>
      <c r="B585" s="119"/>
      <c r="C585" s="89"/>
      <c r="D585" s="89"/>
    </row>
    <row r="586" spans="1:4" s="86" customFormat="1">
      <c r="A586" s="89"/>
      <c r="B586" s="119"/>
      <c r="C586" s="89"/>
      <c r="D586" s="89"/>
    </row>
    <row r="587" spans="1:4" s="86" customFormat="1">
      <c r="A587" s="89"/>
      <c r="B587" s="119"/>
      <c r="C587" s="89"/>
      <c r="D587" s="89"/>
    </row>
    <row r="588" spans="1:4" s="86" customFormat="1">
      <c r="A588" s="89"/>
      <c r="B588" s="119"/>
      <c r="C588" s="89"/>
      <c r="D588" s="89"/>
    </row>
    <row r="589" spans="1:4" s="86" customFormat="1">
      <c r="A589" s="89"/>
      <c r="B589" s="119"/>
      <c r="C589" s="89"/>
      <c r="D589" s="89"/>
    </row>
    <row r="590" spans="1:4" s="86" customFormat="1">
      <c r="A590" s="89"/>
      <c r="B590" s="119"/>
      <c r="C590" s="89"/>
      <c r="D590" s="89"/>
    </row>
    <row r="591" spans="1:4" s="86" customFormat="1">
      <c r="A591" s="89"/>
      <c r="B591" s="119"/>
      <c r="C591" s="89"/>
      <c r="D591" s="89"/>
    </row>
    <row r="592" spans="1:4" s="86" customFormat="1">
      <c r="A592" s="89"/>
      <c r="B592" s="119"/>
      <c r="C592" s="89"/>
      <c r="D592" s="89"/>
    </row>
    <row r="593" spans="1:4" s="86" customFormat="1">
      <c r="A593" s="89"/>
      <c r="B593" s="119"/>
      <c r="C593" s="89"/>
      <c r="D593" s="89"/>
    </row>
    <row r="594" spans="1:4" s="86" customFormat="1">
      <c r="A594" s="89"/>
      <c r="B594" s="119"/>
      <c r="C594" s="89"/>
      <c r="D594" s="89"/>
    </row>
    <row r="595" spans="1:4" s="86" customFormat="1">
      <c r="A595" s="89"/>
      <c r="B595" s="119"/>
      <c r="C595" s="89"/>
      <c r="D595" s="89"/>
    </row>
    <row r="596" spans="1:4" s="86" customFormat="1">
      <c r="A596" s="89"/>
      <c r="B596" s="119"/>
      <c r="C596" s="89"/>
      <c r="D596" s="89"/>
    </row>
    <row r="597" spans="1:4" s="86" customFormat="1">
      <c r="A597" s="89"/>
      <c r="B597" s="119"/>
      <c r="C597" s="89"/>
      <c r="D597" s="89"/>
    </row>
    <row r="598" spans="1:4" s="86" customFormat="1">
      <c r="A598" s="89"/>
      <c r="B598" s="119"/>
      <c r="C598" s="89"/>
      <c r="D598" s="89"/>
    </row>
    <row r="599" spans="1:4" s="86" customFormat="1">
      <c r="A599" s="89"/>
      <c r="B599" s="119"/>
      <c r="C599" s="89"/>
      <c r="D599" s="89"/>
    </row>
    <row r="600" spans="1:4" s="86" customFormat="1">
      <c r="A600" s="89"/>
      <c r="B600" s="119"/>
      <c r="C600" s="89"/>
      <c r="D600" s="89"/>
    </row>
    <row r="601" spans="1:4" s="86" customFormat="1">
      <c r="A601" s="89"/>
      <c r="B601" s="119"/>
      <c r="C601" s="89"/>
      <c r="D601" s="89"/>
    </row>
    <row r="602" spans="1:4" s="86" customFormat="1">
      <c r="A602" s="89"/>
      <c r="B602" s="119"/>
      <c r="C602" s="89"/>
      <c r="D602" s="89"/>
    </row>
    <row r="603" spans="1:4" s="86" customFormat="1">
      <c r="A603" s="89"/>
      <c r="B603" s="119"/>
      <c r="C603" s="89"/>
      <c r="D603" s="89"/>
    </row>
    <row r="604" spans="1:4" s="86" customFormat="1">
      <c r="A604" s="89"/>
      <c r="B604" s="119"/>
      <c r="C604" s="89"/>
      <c r="D604" s="89"/>
    </row>
    <row r="605" spans="1:4" s="86" customFormat="1">
      <c r="A605" s="89"/>
      <c r="B605" s="119"/>
      <c r="C605" s="89"/>
      <c r="D605" s="89"/>
    </row>
    <row r="606" spans="1:4" s="86" customFormat="1">
      <c r="A606" s="89"/>
      <c r="B606" s="119"/>
      <c r="C606" s="89"/>
      <c r="D606" s="89"/>
    </row>
    <row r="607" spans="1:4" s="86" customFormat="1">
      <c r="A607" s="89"/>
      <c r="B607" s="119"/>
      <c r="C607" s="89"/>
      <c r="D607" s="89"/>
    </row>
    <row r="608" spans="1:4" s="86" customFormat="1">
      <c r="A608" s="89"/>
      <c r="B608" s="119"/>
      <c r="C608" s="89"/>
      <c r="D608" s="89"/>
    </row>
    <row r="609" spans="1:4" s="86" customFormat="1">
      <c r="A609" s="89"/>
      <c r="B609" s="119"/>
      <c r="C609" s="89"/>
      <c r="D609" s="89"/>
    </row>
    <row r="610" spans="1:4" s="86" customFormat="1">
      <c r="A610" s="89"/>
      <c r="B610" s="119"/>
      <c r="C610" s="89"/>
      <c r="D610" s="89"/>
    </row>
    <row r="611" spans="1:4" s="86" customFormat="1">
      <c r="A611" s="89"/>
      <c r="B611" s="119"/>
      <c r="C611" s="89"/>
      <c r="D611" s="89"/>
    </row>
    <row r="612" spans="1:4" s="86" customFormat="1">
      <c r="A612" s="89"/>
      <c r="B612" s="119"/>
      <c r="C612" s="89"/>
      <c r="D612" s="89"/>
    </row>
    <row r="613" spans="1:4" s="86" customFormat="1">
      <c r="A613" s="89"/>
      <c r="B613" s="119"/>
      <c r="C613" s="89"/>
      <c r="D613" s="89"/>
    </row>
    <row r="614" spans="1:4" s="86" customFormat="1">
      <c r="A614" s="89"/>
      <c r="B614" s="119"/>
      <c r="C614" s="89"/>
      <c r="D614" s="89"/>
    </row>
    <row r="615" spans="1:4" s="86" customFormat="1">
      <c r="A615" s="89"/>
      <c r="B615" s="119"/>
      <c r="C615" s="89"/>
      <c r="D615" s="89"/>
    </row>
    <row r="616" spans="1:4" s="86" customFormat="1">
      <c r="A616" s="89"/>
      <c r="B616" s="119"/>
      <c r="C616" s="89"/>
      <c r="D616" s="89"/>
    </row>
    <row r="617" spans="1:4" s="86" customFormat="1">
      <c r="A617" s="89"/>
      <c r="B617" s="119"/>
      <c r="C617" s="89"/>
      <c r="D617" s="89"/>
    </row>
    <row r="618" spans="1:4" s="86" customFormat="1">
      <c r="A618" s="89"/>
      <c r="B618" s="119"/>
      <c r="C618" s="89"/>
      <c r="D618" s="89"/>
    </row>
    <row r="619" spans="1:4" s="86" customFormat="1">
      <c r="A619" s="89"/>
      <c r="B619" s="119"/>
      <c r="C619" s="89"/>
      <c r="D619" s="89"/>
    </row>
    <row r="620" spans="1:4" s="86" customFormat="1">
      <c r="A620" s="89"/>
      <c r="B620" s="119"/>
      <c r="C620" s="89"/>
      <c r="D620" s="89"/>
    </row>
    <row r="621" spans="1:4" s="86" customFormat="1">
      <c r="A621" s="89"/>
      <c r="B621" s="119"/>
      <c r="C621" s="89"/>
      <c r="D621" s="89"/>
    </row>
    <row r="622" spans="1:4" s="86" customFormat="1">
      <c r="A622" s="89"/>
      <c r="B622" s="119"/>
      <c r="C622" s="89"/>
      <c r="D622" s="89"/>
    </row>
    <row r="623" spans="1:4" s="86" customFormat="1">
      <c r="A623" s="89"/>
      <c r="B623" s="119"/>
      <c r="C623" s="89"/>
      <c r="D623" s="89"/>
    </row>
    <row r="624" spans="1:4" s="86" customFormat="1">
      <c r="A624" s="89"/>
      <c r="B624" s="119"/>
      <c r="C624" s="89"/>
      <c r="D624" s="89"/>
    </row>
    <row r="625" spans="1:4" s="86" customFormat="1">
      <c r="A625" s="89"/>
      <c r="B625" s="119"/>
      <c r="C625" s="89"/>
      <c r="D625" s="89"/>
    </row>
    <row r="626" spans="1:4" s="86" customFormat="1">
      <c r="A626" s="89"/>
      <c r="B626" s="119"/>
      <c r="C626" s="89"/>
      <c r="D626" s="89"/>
    </row>
    <row r="627" spans="1:4" s="86" customFormat="1">
      <c r="A627" s="89"/>
      <c r="B627" s="119"/>
      <c r="C627" s="89"/>
      <c r="D627" s="89"/>
    </row>
    <row r="628" spans="1:4" s="86" customFormat="1">
      <c r="A628" s="89"/>
      <c r="B628" s="119"/>
      <c r="C628" s="89"/>
      <c r="D628" s="89"/>
    </row>
    <row r="629" spans="1:4" s="86" customFormat="1">
      <c r="A629" s="89"/>
      <c r="B629" s="119"/>
      <c r="C629" s="89"/>
      <c r="D629" s="89"/>
    </row>
    <row r="630" spans="1:4" s="86" customFormat="1">
      <c r="A630" s="89"/>
      <c r="B630" s="119"/>
      <c r="C630" s="89"/>
      <c r="D630" s="89"/>
    </row>
    <row r="631" spans="1:4" s="86" customFormat="1">
      <c r="A631" s="89"/>
      <c r="B631" s="119"/>
      <c r="C631" s="89"/>
      <c r="D631" s="89"/>
    </row>
    <row r="632" spans="1:4" s="86" customFormat="1">
      <c r="A632" s="89"/>
      <c r="B632" s="119"/>
      <c r="C632" s="89"/>
      <c r="D632" s="89"/>
    </row>
    <row r="633" spans="1:4" s="86" customFormat="1">
      <c r="A633" s="89"/>
      <c r="B633" s="119"/>
      <c r="C633" s="89"/>
      <c r="D633" s="89"/>
    </row>
    <row r="634" spans="1:4" s="86" customFormat="1">
      <c r="A634" s="89"/>
      <c r="B634" s="119"/>
      <c r="C634" s="89"/>
      <c r="D634" s="89"/>
    </row>
    <row r="635" spans="1:4" s="86" customFormat="1">
      <c r="A635" s="89"/>
      <c r="B635" s="119"/>
      <c r="C635" s="89"/>
      <c r="D635" s="89"/>
    </row>
    <row r="636" spans="1:4" s="86" customFormat="1">
      <c r="A636" s="89"/>
      <c r="B636" s="119"/>
      <c r="C636" s="89"/>
      <c r="D636" s="89"/>
    </row>
    <row r="637" spans="1:4" s="86" customFormat="1">
      <c r="A637" s="89"/>
      <c r="B637" s="119"/>
      <c r="C637" s="89"/>
      <c r="D637" s="89"/>
    </row>
    <row r="638" spans="1:4" s="86" customFormat="1">
      <c r="A638" s="89"/>
      <c r="B638" s="119"/>
      <c r="C638" s="89"/>
      <c r="D638" s="89"/>
    </row>
    <row r="639" spans="1:4" s="86" customFormat="1">
      <c r="A639" s="89"/>
      <c r="B639" s="119"/>
      <c r="C639" s="89"/>
      <c r="D639" s="89"/>
    </row>
    <row r="640" spans="1:4" s="86" customFormat="1">
      <c r="A640" s="89"/>
      <c r="B640" s="119"/>
      <c r="C640" s="89"/>
      <c r="D640" s="89"/>
    </row>
    <row r="641" spans="1:4" s="86" customFormat="1">
      <c r="A641" s="89"/>
      <c r="B641" s="119"/>
      <c r="C641" s="89"/>
      <c r="D641" s="89"/>
    </row>
    <row r="642" spans="1:4" s="86" customFormat="1">
      <c r="A642" s="89"/>
      <c r="B642" s="119"/>
      <c r="C642" s="89"/>
      <c r="D642" s="89"/>
    </row>
    <row r="643" spans="1:4" s="86" customFormat="1">
      <c r="A643" s="89"/>
      <c r="B643" s="119"/>
      <c r="C643" s="89"/>
      <c r="D643" s="89"/>
    </row>
    <row r="644" spans="1:4" s="86" customFormat="1">
      <c r="A644" s="89"/>
      <c r="B644" s="119"/>
      <c r="C644" s="89"/>
      <c r="D644" s="89"/>
    </row>
    <row r="645" spans="1:4" s="86" customFormat="1">
      <c r="A645" s="89"/>
      <c r="B645" s="119"/>
      <c r="C645" s="89"/>
      <c r="D645" s="89"/>
    </row>
    <row r="646" spans="1:4" s="86" customFormat="1">
      <c r="A646" s="89"/>
      <c r="B646" s="119"/>
      <c r="C646" s="89"/>
      <c r="D646" s="89"/>
    </row>
    <row r="647" spans="1:4" s="86" customFormat="1">
      <c r="A647" s="89"/>
      <c r="B647" s="119"/>
      <c r="C647" s="89"/>
      <c r="D647" s="89"/>
    </row>
    <row r="648" spans="1:4" s="86" customFormat="1">
      <c r="A648" s="89"/>
      <c r="B648" s="119"/>
      <c r="C648" s="89"/>
      <c r="D648" s="89"/>
    </row>
    <row r="649" spans="1:4" s="86" customFormat="1">
      <c r="A649" s="89"/>
      <c r="B649" s="119"/>
      <c r="C649" s="89"/>
      <c r="D649" s="89"/>
    </row>
    <row r="650" spans="1:4" s="86" customFormat="1">
      <c r="A650" s="89"/>
      <c r="B650" s="119"/>
      <c r="C650" s="89"/>
      <c r="D650" s="89"/>
    </row>
    <row r="651" spans="1:4" s="86" customFormat="1">
      <c r="A651" s="89"/>
      <c r="B651" s="119"/>
      <c r="C651" s="89"/>
      <c r="D651" s="89"/>
    </row>
    <row r="652" spans="1:4" s="86" customFormat="1">
      <c r="A652" s="89"/>
      <c r="B652" s="119"/>
      <c r="C652" s="89"/>
      <c r="D652" s="89"/>
    </row>
    <row r="653" spans="1:4" s="86" customFormat="1">
      <c r="A653" s="89"/>
      <c r="B653" s="119"/>
      <c r="C653" s="89"/>
      <c r="D653" s="89"/>
    </row>
    <row r="654" spans="1:4" s="86" customFormat="1">
      <c r="A654" s="89"/>
      <c r="B654" s="119"/>
      <c r="C654" s="89"/>
      <c r="D654" s="89"/>
    </row>
    <row r="655" spans="1:4" s="86" customFormat="1">
      <c r="A655" s="89"/>
      <c r="B655" s="119"/>
      <c r="C655" s="89"/>
      <c r="D655" s="89"/>
    </row>
    <row r="656" spans="1:4" s="86" customFormat="1">
      <c r="A656" s="89"/>
      <c r="B656" s="119"/>
      <c r="C656" s="89"/>
      <c r="D656" s="89"/>
    </row>
    <row r="657" spans="1:4" s="86" customFormat="1">
      <c r="A657" s="89"/>
      <c r="B657" s="119"/>
      <c r="C657" s="89"/>
      <c r="D657" s="89"/>
    </row>
    <row r="658" spans="1:4" s="86" customFormat="1">
      <c r="A658" s="89"/>
      <c r="B658" s="119"/>
      <c r="C658" s="89"/>
      <c r="D658" s="89"/>
    </row>
    <row r="659" spans="1:4" s="86" customFormat="1">
      <c r="A659" s="89"/>
      <c r="B659" s="119"/>
      <c r="C659" s="89"/>
      <c r="D659" s="89"/>
    </row>
    <row r="660" spans="1:4" s="86" customFormat="1">
      <c r="A660" s="89"/>
      <c r="B660" s="119"/>
      <c r="C660" s="89"/>
      <c r="D660" s="89"/>
    </row>
    <row r="661" spans="1:4" s="86" customFormat="1">
      <c r="A661" s="89"/>
      <c r="B661" s="119"/>
      <c r="C661" s="89"/>
      <c r="D661" s="89"/>
    </row>
    <row r="662" spans="1:4" s="86" customFormat="1">
      <c r="A662" s="89"/>
      <c r="B662" s="119"/>
      <c r="C662" s="89"/>
      <c r="D662" s="89"/>
    </row>
    <row r="663" spans="1:4" s="86" customFormat="1">
      <c r="A663" s="89"/>
      <c r="B663" s="119"/>
      <c r="C663" s="89"/>
      <c r="D663" s="89"/>
    </row>
    <row r="664" spans="1:4" s="86" customFormat="1">
      <c r="A664" s="89"/>
      <c r="B664" s="119"/>
      <c r="C664" s="89"/>
      <c r="D664" s="89"/>
    </row>
    <row r="665" spans="1:4" s="86" customFormat="1">
      <c r="A665" s="89"/>
      <c r="B665" s="119"/>
      <c r="C665" s="89"/>
      <c r="D665" s="89"/>
    </row>
    <row r="666" spans="1:4" s="86" customFormat="1">
      <c r="A666" s="89"/>
      <c r="B666" s="119"/>
      <c r="C666" s="89"/>
      <c r="D666" s="89"/>
    </row>
    <row r="667" spans="1:4" s="86" customFormat="1">
      <c r="A667" s="89"/>
      <c r="B667" s="119"/>
      <c r="C667" s="89"/>
      <c r="D667" s="89"/>
    </row>
    <row r="668" spans="1:4" s="86" customFormat="1">
      <c r="A668" s="89"/>
      <c r="B668" s="119"/>
      <c r="C668" s="89"/>
      <c r="D668" s="89"/>
    </row>
    <row r="669" spans="1:4" s="86" customFormat="1">
      <c r="A669" s="89"/>
      <c r="B669" s="119"/>
      <c r="C669" s="89"/>
      <c r="D669" s="89"/>
    </row>
    <row r="670" spans="1:4" s="86" customFormat="1">
      <c r="A670" s="89"/>
      <c r="B670" s="119"/>
      <c r="C670" s="89"/>
      <c r="D670" s="89"/>
    </row>
    <row r="671" spans="1:4" s="86" customFormat="1">
      <c r="A671" s="89"/>
      <c r="B671" s="119"/>
      <c r="C671" s="89"/>
      <c r="D671" s="89"/>
    </row>
    <row r="672" spans="1:4" s="86" customFormat="1">
      <c r="A672" s="89"/>
      <c r="B672" s="119"/>
      <c r="C672" s="89"/>
      <c r="D672" s="89"/>
    </row>
    <row r="673" spans="1:4" s="86" customFormat="1">
      <c r="A673" s="89"/>
      <c r="B673" s="119"/>
      <c r="C673" s="89"/>
      <c r="D673" s="89"/>
    </row>
    <row r="674" spans="1:4" s="86" customFormat="1">
      <c r="A674" s="89"/>
      <c r="B674" s="119"/>
      <c r="C674" s="89"/>
      <c r="D674" s="89"/>
    </row>
    <row r="675" spans="1:4" s="86" customFormat="1">
      <c r="A675" s="89"/>
      <c r="B675" s="119"/>
      <c r="C675" s="89"/>
      <c r="D675" s="89"/>
    </row>
    <row r="676" spans="1:4" s="86" customFormat="1">
      <c r="A676" s="89"/>
      <c r="B676" s="119"/>
      <c r="C676" s="89"/>
      <c r="D676" s="89"/>
    </row>
    <row r="677" spans="1:4" s="86" customFormat="1">
      <c r="A677" s="89"/>
      <c r="B677" s="119"/>
      <c r="C677" s="89"/>
      <c r="D677" s="89"/>
    </row>
    <row r="678" spans="1:4" s="86" customFormat="1">
      <c r="A678" s="89"/>
      <c r="B678" s="119"/>
      <c r="C678" s="89"/>
      <c r="D678" s="89"/>
    </row>
    <row r="679" spans="1:4" s="86" customFormat="1">
      <c r="A679" s="89"/>
      <c r="B679" s="119"/>
      <c r="C679" s="89"/>
      <c r="D679" s="89"/>
    </row>
    <row r="680" spans="1:4" s="86" customFormat="1">
      <c r="A680" s="89"/>
      <c r="B680" s="119"/>
      <c r="C680" s="89"/>
      <c r="D680" s="89"/>
    </row>
    <row r="681" spans="1:4" s="86" customFormat="1">
      <c r="A681" s="89"/>
      <c r="B681" s="119"/>
      <c r="C681" s="89"/>
      <c r="D681" s="89"/>
    </row>
    <row r="682" spans="1:4" s="86" customFormat="1">
      <c r="A682" s="89"/>
      <c r="B682" s="119"/>
      <c r="C682" s="89"/>
      <c r="D682" s="89"/>
    </row>
    <row r="683" spans="1:4" s="86" customFormat="1">
      <c r="A683" s="89"/>
      <c r="B683" s="119"/>
      <c r="C683" s="89"/>
      <c r="D683" s="89"/>
    </row>
    <row r="684" spans="1:4" s="86" customFormat="1">
      <c r="A684" s="89"/>
      <c r="B684" s="119"/>
      <c r="C684" s="89"/>
      <c r="D684" s="89"/>
    </row>
    <row r="685" spans="1:4" s="86" customFormat="1">
      <c r="A685" s="89"/>
      <c r="B685" s="119"/>
      <c r="C685" s="89"/>
      <c r="D685" s="89"/>
    </row>
    <row r="686" spans="1:4" s="86" customFormat="1">
      <c r="A686" s="89"/>
      <c r="B686" s="119"/>
      <c r="C686" s="89"/>
      <c r="D686" s="89"/>
    </row>
    <row r="687" spans="1:4" s="86" customFormat="1">
      <c r="A687" s="89"/>
      <c r="B687" s="119"/>
      <c r="C687" s="89"/>
      <c r="D687" s="89"/>
    </row>
    <row r="688" spans="1:4" s="86" customFormat="1">
      <c r="A688" s="89"/>
      <c r="B688" s="119"/>
      <c r="C688" s="89"/>
      <c r="D688" s="89"/>
    </row>
    <row r="689" spans="1:4" s="86" customFormat="1">
      <c r="A689" s="89"/>
      <c r="B689" s="119"/>
      <c r="C689" s="89"/>
      <c r="D689" s="89"/>
    </row>
    <row r="690" spans="1:4" s="86" customFormat="1">
      <c r="A690" s="89"/>
      <c r="B690" s="119"/>
      <c r="C690" s="89"/>
      <c r="D690" s="89"/>
    </row>
    <row r="691" spans="1:4" s="86" customFormat="1">
      <c r="A691" s="89"/>
      <c r="B691" s="119"/>
      <c r="C691" s="89"/>
      <c r="D691" s="89"/>
    </row>
    <row r="692" spans="1:4" s="86" customFormat="1">
      <c r="A692" s="89"/>
      <c r="B692" s="119"/>
      <c r="C692" s="89"/>
      <c r="D692" s="89"/>
    </row>
    <row r="693" spans="1:4" s="86" customFormat="1">
      <c r="A693" s="89"/>
      <c r="B693" s="119"/>
      <c r="C693" s="89"/>
      <c r="D693" s="89"/>
    </row>
    <row r="694" spans="1:4" s="86" customFormat="1">
      <c r="A694" s="89"/>
      <c r="B694" s="119"/>
      <c r="C694" s="89"/>
      <c r="D694" s="89"/>
    </row>
    <row r="695" spans="1:4" s="86" customFormat="1">
      <c r="A695" s="89"/>
      <c r="B695" s="119"/>
      <c r="C695" s="89"/>
      <c r="D695" s="89"/>
    </row>
    <row r="696" spans="1:4" s="86" customFormat="1">
      <c r="A696" s="89"/>
      <c r="B696" s="119"/>
      <c r="C696" s="89"/>
      <c r="D696" s="89"/>
    </row>
    <row r="697" spans="1:4" s="86" customFormat="1">
      <c r="A697" s="89"/>
      <c r="B697" s="119"/>
      <c r="C697" s="89"/>
      <c r="D697" s="89"/>
    </row>
    <row r="698" spans="1:4" s="86" customFormat="1">
      <c r="A698" s="89"/>
      <c r="B698" s="119"/>
      <c r="C698" s="89"/>
      <c r="D698" s="89"/>
    </row>
    <row r="699" spans="1:4" s="86" customFormat="1">
      <c r="A699" s="89"/>
      <c r="B699" s="119"/>
      <c r="C699" s="89"/>
      <c r="D699" s="89"/>
    </row>
    <row r="700" spans="1:4" s="86" customFormat="1">
      <c r="A700" s="89"/>
      <c r="B700" s="119"/>
      <c r="C700" s="89"/>
      <c r="D700" s="89"/>
    </row>
    <row r="701" spans="1:4" s="86" customFormat="1">
      <c r="A701" s="89"/>
      <c r="B701" s="119"/>
      <c r="C701" s="89"/>
      <c r="D701" s="89"/>
    </row>
    <row r="702" spans="1:4" s="86" customFormat="1">
      <c r="A702" s="89"/>
      <c r="B702" s="119"/>
      <c r="C702" s="89"/>
      <c r="D702" s="89"/>
    </row>
    <row r="703" spans="1:4" s="86" customFormat="1">
      <c r="A703" s="89"/>
      <c r="B703" s="119"/>
      <c r="C703" s="89"/>
      <c r="D703" s="89"/>
    </row>
    <row r="704" spans="1:4" s="86" customFormat="1">
      <c r="A704" s="89"/>
      <c r="B704" s="119"/>
      <c r="C704" s="89"/>
      <c r="D704" s="89"/>
    </row>
    <row r="705" spans="1:4" s="86" customFormat="1">
      <c r="A705" s="89"/>
      <c r="B705" s="119"/>
      <c r="C705" s="89"/>
      <c r="D705" s="89"/>
    </row>
    <row r="706" spans="1:4" s="86" customFormat="1">
      <c r="A706" s="89"/>
      <c r="B706" s="119"/>
      <c r="C706" s="89"/>
      <c r="D706" s="89"/>
    </row>
    <row r="707" spans="1:4" s="86" customFormat="1">
      <c r="A707" s="89"/>
      <c r="B707" s="119"/>
      <c r="C707" s="89"/>
      <c r="D707" s="89"/>
    </row>
    <row r="708" spans="1:4" s="86" customFormat="1">
      <c r="A708" s="89"/>
      <c r="B708" s="119"/>
      <c r="C708" s="89"/>
      <c r="D708" s="89"/>
    </row>
    <row r="709" spans="1:4" s="86" customFormat="1">
      <c r="A709" s="89"/>
      <c r="B709" s="119"/>
      <c r="C709" s="89"/>
      <c r="D709" s="89"/>
    </row>
    <row r="710" spans="1:4" s="86" customFormat="1">
      <c r="A710" s="89"/>
      <c r="B710" s="119"/>
      <c r="C710" s="89"/>
      <c r="D710" s="89"/>
    </row>
    <row r="711" spans="1:4" s="86" customFormat="1">
      <c r="A711" s="89"/>
      <c r="B711" s="119"/>
      <c r="C711" s="89"/>
      <c r="D711" s="89"/>
    </row>
    <row r="712" spans="1:4" s="86" customFormat="1">
      <c r="A712" s="89"/>
      <c r="B712" s="119"/>
      <c r="C712" s="89"/>
      <c r="D712" s="89"/>
    </row>
    <row r="713" spans="1:4" s="86" customFormat="1">
      <c r="A713" s="89"/>
      <c r="B713" s="119"/>
      <c r="C713" s="89"/>
      <c r="D713" s="89"/>
    </row>
    <row r="714" spans="1:4" s="86" customFormat="1">
      <c r="A714" s="89"/>
      <c r="B714" s="119"/>
      <c r="C714" s="89"/>
      <c r="D714" s="89"/>
    </row>
    <row r="715" spans="1:4" s="86" customFormat="1">
      <c r="A715" s="89"/>
      <c r="B715" s="119"/>
      <c r="C715" s="89"/>
      <c r="D715" s="89"/>
    </row>
    <row r="716" spans="1:4" s="86" customFormat="1">
      <c r="A716" s="89"/>
      <c r="B716" s="119"/>
      <c r="C716" s="89"/>
      <c r="D716" s="89"/>
    </row>
    <row r="717" spans="1:4" s="86" customFormat="1">
      <c r="A717" s="89"/>
      <c r="B717" s="119"/>
      <c r="C717" s="89"/>
      <c r="D717" s="89"/>
    </row>
    <row r="718" spans="1:4" s="86" customFormat="1">
      <c r="A718" s="89"/>
      <c r="B718" s="119"/>
      <c r="C718" s="89"/>
      <c r="D718" s="89"/>
    </row>
    <row r="719" spans="1:4" s="86" customFormat="1">
      <c r="A719" s="89"/>
      <c r="B719" s="119"/>
      <c r="C719" s="89"/>
      <c r="D719" s="89"/>
    </row>
    <row r="720" spans="1:4" s="86" customFormat="1">
      <c r="A720" s="89"/>
      <c r="B720" s="119"/>
      <c r="C720" s="89"/>
      <c r="D720" s="89"/>
    </row>
    <row r="721" spans="1:4" s="86" customFormat="1">
      <c r="A721" s="89"/>
      <c r="B721" s="119"/>
      <c r="C721" s="89"/>
      <c r="D721" s="89"/>
    </row>
    <row r="722" spans="1:4" s="86" customFormat="1">
      <c r="A722" s="89"/>
      <c r="B722" s="119"/>
      <c r="C722" s="89"/>
      <c r="D722" s="89"/>
    </row>
    <row r="723" spans="1:4" s="86" customFormat="1">
      <c r="A723" s="89"/>
      <c r="B723" s="119"/>
      <c r="C723" s="89"/>
      <c r="D723" s="89"/>
    </row>
    <row r="724" spans="1:4" s="86" customFormat="1">
      <c r="A724" s="89"/>
      <c r="B724" s="119"/>
      <c r="C724" s="89"/>
      <c r="D724" s="89"/>
    </row>
    <row r="725" spans="1:4" s="86" customFormat="1">
      <c r="A725" s="89"/>
      <c r="B725" s="119"/>
      <c r="C725" s="89"/>
      <c r="D725" s="89"/>
    </row>
    <row r="726" spans="1:4" s="86" customFormat="1">
      <c r="A726" s="89"/>
      <c r="B726" s="119"/>
      <c r="C726" s="89"/>
      <c r="D726" s="89"/>
    </row>
    <row r="727" spans="1:4" s="86" customFormat="1">
      <c r="A727" s="89"/>
      <c r="B727" s="119"/>
      <c r="C727" s="89"/>
      <c r="D727" s="89"/>
    </row>
    <row r="728" spans="1:4" s="86" customFormat="1">
      <c r="A728" s="89"/>
      <c r="B728" s="119"/>
      <c r="C728" s="89"/>
      <c r="D728" s="89"/>
    </row>
    <row r="729" spans="1:4" s="86" customFormat="1">
      <c r="A729" s="89"/>
      <c r="B729" s="119"/>
      <c r="C729" s="89"/>
      <c r="D729" s="89"/>
    </row>
    <row r="730" spans="1:4" s="86" customFormat="1">
      <c r="A730" s="89"/>
      <c r="B730" s="119"/>
      <c r="C730" s="89"/>
      <c r="D730" s="89"/>
    </row>
    <row r="731" spans="1:4" s="86" customFormat="1">
      <c r="A731" s="89"/>
      <c r="B731" s="119"/>
      <c r="C731" s="89"/>
      <c r="D731" s="89"/>
    </row>
    <row r="732" spans="1:4" s="86" customFormat="1">
      <c r="A732" s="89"/>
      <c r="B732" s="119"/>
      <c r="C732" s="89"/>
      <c r="D732" s="89"/>
    </row>
    <row r="733" spans="1:4" s="86" customFormat="1">
      <c r="A733" s="89"/>
      <c r="B733" s="119"/>
      <c r="C733" s="89"/>
      <c r="D733" s="89"/>
    </row>
    <row r="734" spans="1:4" s="86" customFormat="1">
      <c r="A734" s="89"/>
      <c r="B734" s="119"/>
      <c r="C734" s="89"/>
      <c r="D734" s="89"/>
    </row>
    <row r="735" spans="1:4" s="86" customFormat="1">
      <c r="A735" s="89"/>
      <c r="B735" s="119"/>
      <c r="C735" s="89"/>
      <c r="D735" s="89"/>
    </row>
    <row r="736" spans="1:4" s="86" customFormat="1">
      <c r="A736" s="89"/>
      <c r="B736" s="119"/>
      <c r="C736" s="89"/>
      <c r="D736" s="89"/>
    </row>
    <row r="737" spans="1:4" s="86" customFormat="1">
      <c r="A737" s="89"/>
      <c r="B737" s="119"/>
      <c r="C737" s="89"/>
      <c r="D737" s="89"/>
    </row>
    <row r="738" spans="1:4" s="86" customFormat="1">
      <c r="A738" s="89"/>
      <c r="B738" s="119"/>
      <c r="C738" s="89"/>
      <c r="D738" s="89"/>
    </row>
    <row r="739" spans="1:4" s="86" customFormat="1">
      <c r="A739" s="89"/>
      <c r="B739" s="119"/>
      <c r="C739" s="89"/>
      <c r="D739" s="89"/>
    </row>
    <row r="740" spans="1:4" s="86" customFormat="1">
      <c r="A740" s="89"/>
      <c r="B740" s="119"/>
      <c r="C740" s="89"/>
      <c r="D740" s="89"/>
    </row>
    <row r="741" spans="1:4" s="86" customFormat="1">
      <c r="A741" s="89"/>
      <c r="B741" s="119"/>
      <c r="C741" s="89"/>
      <c r="D741" s="89"/>
    </row>
    <row r="742" spans="1:4" s="86" customFormat="1">
      <c r="A742" s="89"/>
      <c r="B742" s="119"/>
      <c r="C742" s="89"/>
      <c r="D742" s="89"/>
    </row>
    <row r="743" spans="1:4" s="86" customFormat="1">
      <c r="A743" s="89"/>
      <c r="B743" s="119"/>
      <c r="C743" s="89"/>
      <c r="D743" s="89"/>
    </row>
    <row r="744" spans="1:4" s="86" customFormat="1">
      <c r="A744" s="89"/>
      <c r="B744" s="119"/>
      <c r="C744" s="89"/>
      <c r="D744" s="89"/>
    </row>
    <row r="745" spans="1:4" s="86" customFormat="1">
      <c r="A745" s="89"/>
      <c r="B745" s="119"/>
      <c r="C745" s="89"/>
      <c r="D745" s="89"/>
    </row>
    <row r="746" spans="1:4" s="86" customFormat="1">
      <c r="A746" s="89"/>
      <c r="B746" s="119"/>
      <c r="C746" s="89"/>
      <c r="D746" s="89"/>
    </row>
    <row r="747" spans="1:4" s="86" customFormat="1">
      <c r="A747" s="89"/>
      <c r="B747" s="119"/>
      <c r="C747" s="89"/>
      <c r="D747" s="89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المشاريع</vt:lpstr>
      <vt:lpstr>الملك البلدي</vt:lpstr>
      <vt:lpstr>المرافق الخدماتية</vt:lpstr>
      <vt:lpstr>الأحياء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2016-07-11T10:33:14Z</dcterms:modified>
</cp:coreProperties>
</file>