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firstSheet="8" activeTab="16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" sheetId="5" r:id="rId11"/>
    <sheet name="النشاط البلدي 2014" sheetId="6" r:id="rId12"/>
    <sheet name="النشاط البلدي 2015" sheetId="32" r:id="rId13"/>
    <sheet name="الملك البلدي" sheetId="7" r:id="rId14"/>
    <sheet name="المرافق الخدماتية" sheetId="8" r:id="rId15"/>
    <sheet name="الأحياء" sheetId="13" r:id="rId16"/>
    <sheet name="المشاريع" sheetId="12" r:id="rId17"/>
    <sheet name="وسائل النقل" sheetId="15" r:id="rId18"/>
    <sheet name="قانون الإطار" sheetId="16" r:id="rId19"/>
    <sheet name="النفايات" sheetId="23" r:id="rId20"/>
  </sheets>
  <externalReferences>
    <externalReference r:id="rId21"/>
  </externalReferences>
  <definedNames>
    <definedName name="_xlnm.Print_Area" localSheetId="16">المشاريع!$A$1:$AI$22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62913"/>
</workbook>
</file>

<file path=xl/calcChain.xml><?xml version="1.0" encoding="utf-8"?>
<calcChain xmlns="http://schemas.openxmlformats.org/spreadsheetml/2006/main">
  <c r="C399" i="34"/>
  <c r="C265"/>
  <c r="C455" i="35"/>
  <c r="C265" i="36" l="1"/>
  <c r="D778" i="37" l="1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D768"/>
  <c r="D767" s="1"/>
  <c r="C768"/>
  <c r="C767"/>
  <c r="D766"/>
  <c r="E766" s="1"/>
  <c r="E765" s="1"/>
  <c r="D765"/>
  <c r="C765"/>
  <c r="E764"/>
  <c r="D764"/>
  <c r="E763"/>
  <c r="D763"/>
  <c r="E762"/>
  <c r="D762"/>
  <c r="E761"/>
  <c r="E760" s="1"/>
  <c r="C761"/>
  <c r="C760" s="1"/>
  <c r="E759"/>
  <c r="D759"/>
  <c r="E758"/>
  <c r="D758"/>
  <c r="E757"/>
  <c r="D757"/>
  <c r="E756"/>
  <c r="E755" s="1"/>
  <c r="C756"/>
  <c r="C755" s="1"/>
  <c r="E754"/>
  <c r="D754"/>
  <c r="E753"/>
  <c r="D753"/>
  <c r="E752"/>
  <c r="D752"/>
  <c r="E751"/>
  <c r="C751"/>
  <c r="C750" s="1"/>
  <c r="E749"/>
  <c r="D749"/>
  <c r="E748"/>
  <c r="D748"/>
  <c r="E747"/>
  <c r="D747"/>
  <c r="D746" s="1"/>
  <c r="E746"/>
  <c r="C746"/>
  <c r="D745"/>
  <c r="D744" s="1"/>
  <c r="C744"/>
  <c r="C743"/>
  <c r="D742"/>
  <c r="E742" s="1"/>
  <c r="E741" s="1"/>
  <c r="C741"/>
  <c r="E740"/>
  <c r="E739" s="1"/>
  <c r="D740"/>
  <c r="D739" s="1"/>
  <c r="C739"/>
  <c r="D738"/>
  <c r="E738" s="1"/>
  <c r="D737"/>
  <c r="E737" s="1"/>
  <c r="D736"/>
  <c r="E736" s="1"/>
  <c r="D735"/>
  <c r="E735" s="1"/>
  <c r="D734"/>
  <c r="D733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E723"/>
  <c r="D723"/>
  <c r="D722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E701"/>
  <c r="D70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E691"/>
  <c r="D691"/>
  <c r="H690"/>
  <c r="D690"/>
  <c r="E690" s="1"/>
  <c r="H689"/>
  <c r="D689"/>
  <c r="E689" s="1"/>
  <c r="H688"/>
  <c r="D688"/>
  <c r="E688" s="1"/>
  <c r="C687"/>
  <c r="H687" s="1"/>
  <c r="H686"/>
  <c r="E686"/>
  <c r="D686"/>
  <c r="H685"/>
  <c r="D685"/>
  <c r="E685" s="1"/>
  <c r="H684"/>
  <c r="E684"/>
  <c r="D684"/>
  <c r="H683"/>
  <c r="D683"/>
  <c r="C683"/>
  <c r="H682"/>
  <c r="D682"/>
  <c r="E682" s="1"/>
  <c r="H681"/>
  <c r="E681"/>
  <c r="D681"/>
  <c r="H680"/>
  <c r="D680"/>
  <c r="E680" s="1"/>
  <c r="E679" s="1"/>
  <c r="C679"/>
  <c r="H679" s="1"/>
  <c r="H678"/>
  <c r="D678"/>
  <c r="E678" s="1"/>
  <c r="H677"/>
  <c r="D677"/>
  <c r="E677" s="1"/>
  <c r="C676"/>
  <c r="H676" s="1"/>
  <c r="H675"/>
  <c r="E675"/>
  <c r="D675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E668"/>
  <c r="D668"/>
  <c r="H667"/>
  <c r="D667"/>
  <c r="E667" s="1"/>
  <c r="H666"/>
  <c r="D666"/>
  <c r="E666" s="1"/>
  <c r="H665"/>
  <c r="D665"/>
  <c r="C665"/>
  <c r="H664"/>
  <c r="D664"/>
  <c r="E664" s="1"/>
  <c r="H663"/>
  <c r="D663"/>
  <c r="E663" s="1"/>
  <c r="H662"/>
  <c r="D662"/>
  <c r="E662" s="1"/>
  <c r="C661"/>
  <c r="H661" s="1"/>
  <c r="H660"/>
  <c r="E660"/>
  <c r="D660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D654"/>
  <c r="H653"/>
  <c r="C653"/>
  <c r="H652"/>
  <c r="D652"/>
  <c r="E652" s="1"/>
  <c r="H651"/>
  <c r="D651"/>
  <c r="E651" s="1"/>
  <c r="H650"/>
  <c r="D650"/>
  <c r="E650" s="1"/>
  <c r="H649"/>
  <c r="D649"/>
  <c r="H648"/>
  <c r="D648"/>
  <c r="E648" s="1"/>
  <c r="H647"/>
  <c r="E647"/>
  <c r="D647"/>
  <c r="C646"/>
  <c r="H644"/>
  <c r="D644"/>
  <c r="E644" s="1"/>
  <c r="H643"/>
  <c r="D643"/>
  <c r="E643" s="1"/>
  <c r="H642"/>
  <c r="J642" s="1"/>
  <c r="D642"/>
  <c r="C642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E627"/>
  <c r="D627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D617"/>
  <c r="H616"/>
  <c r="C616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E609"/>
  <c r="D609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E602"/>
  <c r="D602"/>
  <c r="H601"/>
  <c r="D601"/>
  <c r="D599" s="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E591"/>
  <c r="D59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E584"/>
  <c r="D584"/>
  <c r="H583"/>
  <c r="D583"/>
  <c r="E583" s="1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E574"/>
  <c r="D574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H563"/>
  <c r="E563"/>
  <c r="D563"/>
  <c r="H562"/>
  <c r="C562"/>
  <c r="H558"/>
  <c r="D558"/>
  <c r="H557"/>
  <c r="D557"/>
  <c r="E557" s="1"/>
  <c r="H556"/>
  <c r="C556"/>
  <c r="H555"/>
  <c r="D555"/>
  <c r="E555" s="1"/>
  <c r="H554"/>
  <c r="D554"/>
  <c r="E554" s="1"/>
  <c r="H553"/>
  <c r="D553"/>
  <c r="C552"/>
  <c r="H549"/>
  <c r="D549"/>
  <c r="E549" s="1"/>
  <c r="H548"/>
  <c r="D548"/>
  <c r="E548" s="1"/>
  <c r="H547"/>
  <c r="J547" s="1"/>
  <c r="D547"/>
  <c r="C547"/>
  <c r="H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E537"/>
  <c r="D537"/>
  <c r="H536"/>
  <c r="D536"/>
  <c r="E536" s="1"/>
  <c r="H535"/>
  <c r="E535"/>
  <c r="D535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E510"/>
  <c r="D510"/>
  <c r="H508"/>
  <c r="D508"/>
  <c r="E508" s="1"/>
  <c r="H507"/>
  <c r="D507"/>
  <c r="E507" s="1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H495"/>
  <c r="D495"/>
  <c r="E495" s="1"/>
  <c r="C494"/>
  <c r="H494" s="1"/>
  <c r="H493"/>
  <c r="D493"/>
  <c r="E493" s="1"/>
  <c r="H492"/>
  <c r="E492"/>
  <c r="E491" s="1"/>
  <c r="D492"/>
  <c r="C491"/>
  <c r="H491" s="1"/>
  <c r="H490"/>
  <c r="D490"/>
  <c r="E490" s="1"/>
  <c r="H489"/>
  <c r="D489"/>
  <c r="H488"/>
  <c r="D488"/>
  <c r="E488" s="1"/>
  <c r="H487"/>
  <c r="E487"/>
  <c r="D487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E476"/>
  <c r="D476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D466"/>
  <c r="E466" s="1"/>
  <c r="H465"/>
  <c r="D465"/>
  <c r="E465" s="1"/>
  <c r="H464"/>
  <c r="E464"/>
  <c r="D464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E456"/>
  <c r="E455" s="1"/>
  <c r="D456"/>
  <c r="C455"/>
  <c r="H455" s="1"/>
  <c r="H454"/>
  <c r="D454"/>
  <c r="E454" s="1"/>
  <c r="H453"/>
  <c r="D453"/>
  <c r="H452"/>
  <c r="D452"/>
  <c r="E452" s="1"/>
  <c r="H451"/>
  <c r="E451"/>
  <c r="D451"/>
  <c r="C450"/>
  <c r="H450" s="1"/>
  <c r="H449"/>
  <c r="D449"/>
  <c r="E449" s="1"/>
  <c r="H448"/>
  <c r="D448"/>
  <c r="E448" s="1"/>
  <c r="H447"/>
  <c r="D447"/>
  <c r="E447" s="1"/>
  <c r="H446"/>
  <c r="E446"/>
  <c r="D446"/>
  <c r="C445"/>
  <c r="H445" s="1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E432"/>
  <c r="D432"/>
  <c r="H431"/>
  <c r="D431"/>
  <c r="E431" s="1"/>
  <c r="H430"/>
  <c r="D430"/>
  <c r="E430" s="1"/>
  <c r="C429"/>
  <c r="H429" s="1"/>
  <c r="H428"/>
  <c r="D428"/>
  <c r="E428" s="1"/>
  <c r="H427"/>
  <c r="E427"/>
  <c r="D427"/>
  <c r="H426"/>
  <c r="D426"/>
  <c r="E426" s="1"/>
  <c r="H425"/>
  <c r="D425"/>
  <c r="E425" s="1"/>
  <c r="H424"/>
  <c r="D424"/>
  <c r="E424" s="1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E415"/>
  <c r="D415"/>
  <c r="H414"/>
  <c r="D414"/>
  <c r="E414" s="1"/>
  <c r="H413"/>
  <c r="D413"/>
  <c r="E413" s="1"/>
  <c r="H412"/>
  <c r="D412"/>
  <c r="C412"/>
  <c r="H411"/>
  <c r="D411"/>
  <c r="E411" s="1"/>
  <c r="H410"/>
  <c r="D410"/>
  <c r="H409"/>
  <c r="C409"/>
  <c r="H408"/>
  <c r="D408"/>
  <c r="E408" s="1"/>
  <c r="H407"/>
  <c r="D407"/>
  <c r="E407" s="1"/>
  <c r="H406"/>
  <c r="D406"/>
  <c r="E406" s="1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E400" s="1"/>
  <c r="H399"/>
  <c r="C399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E389"/>
  <c r="D389"/>
  <c r="H388"/>
  <c r="C388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E381"/>
  <c r="D381"/>
  <c r="H380"/>
  <c r="D380"/>
  <c r="E380" s="1"/>
  <c r="H379"/>
  <c r="D379"/>
  <c r="E379" s="1"/>
  <c r="C378"/>
  <c r="H378" s="1"/>
  <c r="H377"/>
  <c r="D377"/>
  <c r="E377" s="1"/>
  <c r="H376"/>
  <c r="E376"/>
  <c r="D376"/>
  <c r="H375"/>
  <c r="D375"/>
  <c r="E375" s="1"/>
  <c r="H374"/>
  <c r="D374"/>
  <c r="E374" s="1"/>
  <c r="H373"/>
  <c r="D373"/>
  <c r="C373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E356"/>
  <c r="D356"/>
  <c r="H355"/>
  <c r="D355"/>
  <c r="E355" s="1"/>
  <c r="H354"/>
  <c r="D354"/>
  <c r="E354" s="1"/>
  <c r="C353"/>
  <c r="H353" s="1"/>
  <c r="H352"/>
  <c r="D352"/>
  <c r="E352" s="1"/>
  <c r="H351"/>
  <c r="E351"/>
  <c r="D351"/>
  <c r="H350"/>
  <c r="D350"/>
  <c r="E350" s="1"/>
  <c r="H349"/>
  <c r="D349"/>
  <c r="E349" s="1"/>
  <c r="C348"/>
  <c r="H348" s="1"/>
  <c r="H347"/>
  <c r="D347"/>
  <c r="E347" s="1"/>
  <c r="H346"/>
  <c r="E346"/>
  <c r="D346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D332"/>
  <c r="E332" s="1"/>
  <c r="D331"/>
  <c r="C331"/>
  <c r="H331" s="1"/>
  <c r="H330"/>
  <c r="D330"/>
  <c r="E330" s="1"/>
  <c r="H329"/>
  <c r="D329"/>
  <c r="E329" s="1"/>
  <c r="C328"/>
  <c r="H328" s="1"/>
  <c r="H327"/>
  <c r="E327"/>
  <c r="D327"/>
  <c r="H326"/>
  <c r="D326"/>
  <c r="C325"/>
  <c r="H325" s="1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C314"/>
  <c r="H314" s="1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C308"/>
  <c r="H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H294"/>
  <c r="E294"/>
  <c r="D294"/>
  <c r="H293"/>
  <c r="D293"/>
  <c r="E293" s="1"/>
  <c r="H292"/>
  <c r="D292"/>
  <c r="E292" s="1"/>
  <c r="H291"/>
  <c r="D291"/>
  <c r="E291" s="1"/>
  <c r="H290"/>
  <c r="E290"/>
  <c r="D290"/>
  <c r="C289"/>
  <c r="H289" s="1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C265"/>
  <c r="H265" s="1"/>
  <c r="H264"/>
  <c r="D264"/>
  <c r="E264" s="1"/>
  <c r="H262"/>
  <c r="D262"/>
  <c r="E262" s="1"/>
  <c r="H261"/>
  <c r="D261"/>
  <c r="E261" s="1"/>
  <c r="E260" s="1"/>
  <c r="H260"/>
  <c r="C260"/>
  <c r="D252"/>
  <c r="E252" s="1"/>
  <c r="D251"/>
  <c r="D250" s="1"/>
  <c r="C250"/>
  <c r="D249"/>
  <c r="E249" s="1"/>
  <c r="D248"/>
  <c r="E248" s="1"/>
  <c r="D247"/>
  <c r="E247" s="1"/>
  <c r="D246"/>
  <c r="E246" s="1"/>
  <c r="E245"/>
  <c r="D245"/>
  <c r="C244"/>
  <c r="C243" s="1"/>
  <c r="E242"/>
  <c r="D242"/>
  <c r="D241"/>
  <c r="D240"/>
  <c r="E240" s="1"/>
  <c r="C239"/>
  <c r="C238" s="1"/>
  <c r="E237"/>
  <c r="E236" s="1"/>
  <c r="E235" s="1"/>
  <c r="D237"/>
  <c r="D236" s="1"/>
  <c r="D235" s="1"/>
  <c r="C236"/>
  <c r="C235" s="1"/>
  <c r="D234"/>
  <c r="C233"/>
  <c r="D232"/>
  <c r="E232" s="1"/>
  <c r="D231"/>
  <c r="E231" s="1"/>
  <c r="D230"/>
  <c r="E230" s="1"/>
  <c r="D229"/>
  <c r="C229"/>
  <c r="C228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D216"/>
  <c r="C216"/>
  <c r="D214"/>
  <c r="E214" s="1"/>
  <c r="E213" s="1"/>
  <c r="D213"/>
  <c r="C213"/>
  <c r="D212"/>
  <c r="D211" s="1"/>
  <c r="C211"/>
  <c r="D210"/>
  <c r="E210" s="1"/>
  <c r="E209"/>
  <c r="D209"/>
  <c r="D208"/>
  <c r="C207"/>
  <c r="D206"/>
  <c r="E206" s="1"/>
  <c r="D205"/>
  <c r="E205" s="1"/>
  <c r="C204"/>
  <c r="E202"/>
  <c r="E201" s="1"/>
  <c r="E200" s="1"/>
  <c r="D202"/>
  <c r="D201"/>
  <c r="D200" s="1"/>
  <c r="C201"/>
  <c r="C200" s="1"/>
  <c r="D199"/>
  <c r="D198" s="1"/>
  <c r="D197" s="1"/>
  <c r="C198"/>
  <c r="C197"/>
  <c r="E196"/>
  <c r="E195" s="1"/>
  <c r="D196"/>
  <c r="D195"/>
  <c r="C195"/>
  <c r="D194"/>
  <c r="D193" s="1"/>
  <c r="C193"/>
  <c r="D192"/>
  <c r="E192" s="1"/>
  <c r="E191"/>
  <c r="D191"/>
  <c r="D190"/>
  <c r="C189"/>
  <c r="D187"/>
  <c r="E187" s="1"/>
  <c r="D186"/>
  <c r="E186" s="1"/>
  <c r="C185"/>
  <c r="C184"/>
  <c r="D183"/>
  <c r="E183" s="1"/>
  <c r="E182" s="1"/>
  <c r="D182"/>
  <c r="C182"/>
  <c r="D181"/>
  <c r="D180" s="1"/>
  <c r="C180"/>
  <c r="C179" s="1"/>
  <c r="D179"/>
  <c r="H176"/>
  <c r="D176"/>
  <c r="E176" s="1"/>
  <c r="H175"/>
  <c r="D175"/>
  <c r="E175" s="1"/>
  <c r="E174" s="1"/>
  <c r="C174"/>
  <c r="H174" s="1"/>
  <c r="H173"/>
  <c r="D173"/>
  <c r="E173" s="1"/>
  <c r="H172"/>
  <c r="D172"/>
  <c r="E172" s="1"/>
  <c r="C171"/>
  <c r="C170" s="1"/>
  <c r="H170" s="1"/>
  <c r="J170"/>
  <c r="H169"/>
  <c r="D169"/>
  <c r="E169" s="1"/>
  <c r="H168"/>
  <c r="D168"/>
  <c r="E168" s="1"/>
  <c r="E167" s="1"/>
  <c r="H167"/>
  <c r="C167"/>
  <c r="H166"/>
  <c r="E166"/>
  <c r="D166"/>
  <c r="H165"/>
  <c r="D165"/>
  <c r="C164"/>
  <c r="H162"/>
  <c r="D162"/>
  <c r="E162" s="1"/>
  <c r="H161"/>
  <c r="D161"/>
  <c r="E161" s="1"/>
  <c r="E160" s="1"/>
  <c r="C160"/>
  <c r="H160" s="1"/>
  <c r="H159"/>
  <c r="E159"/>
  <c r="D159"/>
  <c r="H158"/>
  <c r="D158"/>
  <c r="C157"/>
  <c r="H157" s="1"/>
  <c r="H156"/>
  <c r="D156"/>
  <c r="E156" s="1"/>
  <c r="H155"/>
  <c r="D155"/>
  <c r="E155" s="1"/>
  <c r="C154"/>
  <c r="H151"/>
  <c r="D151"/>
  <c r="E151" s="1"/>
  <c r="H150"/>
  <c r="D150"/>
  <c r="E150" s="1"/>
  <c r="C149"/>
  <c r="H149" s="1"/>
  <c r="H148"/>
  <c r="D148"/>
  <c r="E148" s="1"/>
  <c r="H147"/>
  <c r="E147"/>
  <c r="D147"/>
  <c r="D146"/>
  <c r="C146"/>
  <c r="H146" s="1"/>
  <c r="H145"/>
  <c r="D145"/>
  <c r="E145" s="1"/>
  <c r="H144"/>
  <c r="D144"/>
  <c r="H143"/>
  <c r="C143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E136" s="1"/>
  <c r="C136"/>
  <c r="H134"/>
  <c r="D134"/>
  <c r="E134" s="1"/>
  <c r="H133"/>
  <c r="D133"/>
  <c r="E133" s="1"/>
  <c r="E132" s="1"/>
  <c r="D132"/>
  <c r="C132"/>
  <c r="H132" s="1"/>
  <c r="H131"/>
  <c r="D131"/>
  <c r="E131" s="1"/>
  <c r="H130"/>
  <c r="D130"/>
  <c r="C129"/>
  <c r="H129" s="1"/>
  <c r="H128"/>
  <c r="E128"/>
  <c r="D128"/>
  <c r="H127"/>
  <c r="D127"/>
  <c r="E127" s="1"/>
  <c r="D126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E117" s="1"/>
  <c r="D117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E104"/>
  <c r="D104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E94"/>
  <c r="D94"/>
  <c r="H93"/>
  <c r="D93"/>
  <c r="E93" s="1"/>
  <c r="H92"/>
  <c r="D92"/>
  <c r="E92" s="1"/>
  <c r="H91"/>
  <c r="D91"/>
  <c r="E91" s="1"/>
  <c r="H90"/>
  <c r="E90"/>
  <c r="D90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H63"/>
  <c r="D63"/>
  <c r="E63" s="1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E51"/>
  <c r="D51"/>
  <c r="H50"/>
  <c r="D50"/>
  <c r="E50" s="1"/>
  <c r="H49"/>
  <c r="D49"/>
  <c r="E49" s="1"/>
  <c r="H48"/>
  <c r="D48"/>
  <c r="E48" s="1"/>
  <c r="H47"/>
  <c r="E47"/>
  <c r="D47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E39"/>
  <c r="D39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H11"/>
  <c r="J11" s="1"/>
  <c r="C11"/>
  <c r="H10"/>
  <c r="D10"/>
  <c r="E10" s="1"/>
  <c r="H9"/>
  <c r="E9"/>
  <c r="D9"/>
  <c r="H8"/>
  <c r="D8"/>
  <c r="E8" s="1"/>
  <c r="H7"/>
  <c r="D7"/>
  <c r="E7" s="1"/>
  <c r="H6"/>
  <c r="D6"/>
  <c r="E6" s="1"/>
  <c r="H5"/>
  <c r="E5"/>
  <c r="D5"/>
  <c r="C4"/>
  <c r="H4" s="1"/>
  <c r="J4" s="1"/>
  <c r="D778" i="36"/>
  <c r="E778" s="1"/>
  <c r="E777" s="1"/>
  <c r="D776"/>
  <c r="E776" s="1"/>
  <c r="D775"/>
  <c r="E775" s="1"/>
  <c r="D774"/>
  <c r="E774" s="1"/>
  <c r="D773"/>
  <c r="C772"/>
  <c r="C771" s="1"/>
  <c r="E770"/>
  <c r="D770"/>
  <c r="D769"/>
  <c r="D768" s="1"/>
  <c r="D767" s="1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C746"/>
  <c r="D745"/>
  <c r="D744" s="1"/>
  <c r="C744"/>
  <c r="C743" s="1"/>
  <c r="D742"/>
  <c r="E742" s="1"/>
  <c r="E741" s="1"/>
  <c r="D741"/>
  <c r="C741"/>
  <c r="D740"/>
  <c r="E740" s="1"/>
  <c r="E739" s="1"/>
  <c r="C739"/>
  <c r="D738"/>
  <c r="E738" s="1"/>
  <c r="D737"/>
  <c r="E737" s="1"/>
  <c r="D736"/>
  <c r="E736" s="1"/>
  <c r="D735"/>
  <c r="E735" s="1"/>
  <c r="D734"/>
  <c r="C734"/>
  <c r="C733" s="1"/>
  <c r="D732"/>
  <c r="E732" s="1"/>
  <c r="E731" s="1"/>
  <c r="E730" s="1"/>
  <c r="D731"/>
  <c r="D730" s="1"/>
  <c r="C731"/>
  <c r="C730" s="1"/>
  <c r="D729"/>
  <c r="E729" s="1"/>
  <c r="D728"/>
  <c r="E728" s="1"/>
  <c r="E727" s="1"/>
  <c r="D727"/>
  <c r="C727"/>
  <c r="H724"/>
  <c r="D724"/>
  <c r="D722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H672"/>
  <c r="D672"/>
  <c r="E672" s="1"/>
  <c r="C67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D549"/>
  <c r="E549" s="1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9" s="1"/>
  <c r="C528"/>
  <c r="H528" s="1"/>
  <c r="H527"/>
  <c r="E527"/>
  <c r="D527"/>
  <c r="H526"/>
  <c r="D526"/>
  <c r="E526" s="1"/>
  <c r="H525"/>
  <c r="D525"/>
  <c r="E525" s="1"/>
  <c r="H524"/>
  <c r="D524"/>
  <c r="E524" s="1"/>
  <c r="H523"/>
  <c r="D523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E516"/>
  <c r="D516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E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E493"/>
  <c r="D493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D477" s="1"/>
  <c r="C477"/>
  <c r="H477" s="1"/>
  <c r="H476"/>
  <c r="D476"/>
  <c r="E476" s="1"/>
  <c r="H475"/>
  <c r="D475"/>
  <c r="E475" s="1"/>
  <c r="C474"/>
  <c r="H474" s="1"/>
  <c r="H473"/>
  <c r="D473"/>
  <c r="E473" s="1"/>
  <c r="H472"/>
  <c r="E472"/>
  <c r="D472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H399"/>
  <c r="H398"/>
  <c r="D398"/>
  <c r="E398" s="1"/>
  <c r="H397"/>
  <c r="D397"/>
  <c r="E397" s="1"/>
  <c r="H396"/>
  <c r="D396"/>
  <c r="C395"/>
  <c r="H395" s="1"/>
  <c r="H394"/>
  <c r="D394"/>
  <c r="E394" s="1"/>
  <c r="E392" s="1"/>
  <c r="H393"/>
  <c r="D393"/>
  <c r="E393" s="1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H363"/>
  <c r="D363"/>
  <c r="E363" s="1"/>
  <c r="C362"/>
  <c r="H362" s="1"/>
  <c r="H361"/>
  <c r="D361"/>
  <c r="E361" s="1"/>
  <c r="H360"/>
  <c r="E360"/>
  <c r="D360"/>
  <c r="H359"/>
  <c r="D359"/>
  <c r="E359" s="1"/>
  <c r="H358"/>
  <c r="E358"/>
  <c r="D358"/>
  <c r="C357"/>
  <c r="H357" s="1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E345" s="1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E337"/>
  <c r="D337"/>
  <c r="H336"/>
  <c r="D336"/>
  <c r="E336" s="1"/>
  <c r="H335"/>
  <c r="D335"/>
  <c r="E335" s="1"/>
  <c r="H334"/>
  <c r="D334"/>
  <c r="H333"/>
  <c r="D333"/>
  <c r="E333" s="1"/>
  <c r="H332"/>
  <c r="D332"/>
  <c r="E332" s="1"/>
  <c r="C331"/>
  <c r="H331" s="1"/>
  <c r="H330"/>
  <c r="E330"/>
  <c r="D330"/>
  <c r="H329"/>
  <c r="D329"/>
  <c r="C328"/>
  <c r="H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C308"/>
  <c r="H308" s="1"/>
  <c r="H307"/>
  <c r="D307"/>
  <c r="E307" s="1"/>
  <c r="H306"/>
  <c r="D306"/>
  <c r="C305"/>
  <c r="H305" s="1"/>
  <c r="H304"/>
  <c r="E304"/>
  <c r="D304"/>
  <c r="H303"/>
  <c r="D303"/>
  <c r="C302"/>
  <c r="H302" s="1"/>
  <c r="H301"/>
  <c r="D301"/>
  <c r="E301" s="1"/>
  <c r="H300"/>
  <c r="D300"/>
  <c r="E300" s="1"/>
  <c r="H299"/>
  <c r="D299"/>
  <c r="E299" s="1"/>
  <c r="C298"/>
  <c r="H298" s="1"/>
  <c r="H297"/>
  <c r="D297"/>
  <c r="C296"/>
  <c r="H296" s="1"/>
  <c r="H295"/>
  <c r="D295"/>
  <c r="E295" s="1"/>
  <c r="H294"/>
  <c r="D294"/>
  <c r="E294" s="1"/>
  <c r="H293"/>
  <c r="D293"/>
  <c r="E293" s="1"/>
  <c r="H292"/>
  <c r="D292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E275"/>
  <c r="D275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H264"/>
  <c r="D264"/>
  <c r="E264" s="1"/>
  <c r="H262"/>
  <c r="D262"/>
  <c r="H261"/>
  <c r="D261"/>
  <c r="E261" s="1"/>
  <c r="C260"/>
  <c r="H260" s="1"/>
  <c r="D252"/>
  <c r="E252" s="1"/>
  <c r="D251"/>
  <c r="D249"/>
  <c r="E248"/>
  <c r="D248"/>
  <c r="D247"/>
  <c r="E247" s="1"/>
  <c r="E246"/>
  <c r="D246"/>
  <c r="D245"/>
  <c r="E245" s="1"/>
  <c r="C244"/>
  <c r="C243" s="1"/>
  <c r="E242"/>
  <c r="D242"/>
  <c r="D241"/>
  <c r="E241" s="1"/>
  <c r="E240"/>
  <c r="D240"/>
  <c r="C239"/>
  <c r="C238" s="1"/>
  <c r="E237"/>
  <c r="E236" s="1"/>
  <c r="E235" s="1"/>
  <c r="D237"/>
  <c r="D236"/>
  <c r="C236"/>
  <c r="C235" s="1"/>
  <c r="D235"/>
  <c r="D234"/>
  <c r="E234" s="1"/>
  <c r="E233" s="1"/>
  <c r="D233"/>
  <c r="C233"/>
  <c r="D232"/>
  <c r="E232" s="1"/>
  <c r="D231"/>
  <c r="E231" s="1"/>
  <c r="D230"/>
  <c r="E230" s="1"/>
  <c r="C229"/>
  <c r="D227"/>
  <c r="E227" s="1"/>
  <c r="D226"/>
  <c r="D225"/>
  <c r="E225" s="1"/>
  <c r="D224"/>
  <c r="E224" s="1"/>
  <c r="C223"/>
  <c r="C222" s="1"/>
  <c r="D221"/>
  <c r="D220" s="1"/>
  <c r="C220"/>
  <c r="E219"/>
  <c r="D219"/>
  <c r="D218"/>
  <c r="E218" s="1"/>
  <c r="E217"/>
  <c r="D217"/>
  <c r="C216"/>
  <c r="C215" s="1"/>
  <c r="D214"/>
  <c r="C213"/>
  <c r="D212"/>
  <c r="E212" s="1"/>
  <c r="E211" s="1"/>
  <c r="D211"/>
  <c r="C211"/>
  <c r="D210"/>
  <c r="E210" s="1"/>
  <c r="E209"/>
  <c r="D209"/>
  <c r="D208"/>
  <c r="C207"/>
  <c r="D206"/>
  <c r="E206" s="1"/>
  <c r="D205"/>
  <c r="C204"/>
  <c r="C203"/>
  <c r="D202"/>
  <c r="C201"/>
  <c r="C200"/>
  <c r="D199"/>
  <c r="C198"/>
  <c r="C197"/>
  <c r="D196"/>
  <c r="C195"/>
  <c r="D194"/>
  <c r="C193"/>
  <c r="D192"/>
  <c r="E192" s="1"/>
  <c r="D191"/>
  <c r="E191" s="1"/>
  <c r="D190"/>
  <c r="D189" s="1"/>
  <c r="C189"/>
  <c r="C188"/>
  <c r="D187"/>
  <c r="E187" s="1"/>
  <c r="D186"/>
  <c r="C185"/>
  <c r="C184"/>
  <c r="D183"/>
  <c r="C182"/>
  <c r="E181"/>
  <c r="E180" s="1"/>
  <c r="D181"/>
  <c r="D180" s="1"/>
  <c r="C180"/>
  <c r="C179" s="1"/>
  <c r="H176"/>
  <c r="D176"/>
  <c r="E176" s="1"/>
  <c r="H175"/>
  <c r="D175"/>
  <c r="H174"/>
  <c r="C174"/>
  <c r="H173"/>
  <c r="D173"/>
  <c r="D171" s="1"/>
  <c r="H172"/>
  <c r="D172"/>
  <c r="E172" s="1"/>
  <c r="H171"/>
  <c r="C171"/>
  <c r="C170"/>
  <c r="H170" s="1"/>
  <c r="J170" s="1"/>
  <c r="H169"/>
  <c r="E169"/>
  <c r="D169"/>
  <c r="H168"/>
  <c r="D168"/>
  <c r="E168" s="1"/>
  <c r="E167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H160"/>
  <c r="C160"/>
  <c r="H159"/>
  <c r="D159"/>
  <c r="E159" s="1"/>
  <c r="H158"/>
  <c r="D158"/>
  <c r="E158" s="1"/>
  <c r="H157"/>
  <c r="D157"/>
  <c r="C157"/>
  <c r="H156"/>
  <c r="D156"/>
  <c r="H155"/>
  <c r="D155"/>
  <c r="E155" s="1"/>
  <c r="C154"/>
  <c r="C153" s="1"/>
  <c r="H153" s="1"/>
  <c r="J153" s="1"/>
  <c r="H151"/>
  <c r="D151"/>
  <c r="H150"/>
  <c r="D150"/>
  <c r="E150" s="1"/>
  <c r="C149"/>
  <c r="H149" s="1"/>
  <c r="H148"/>
  <c r="D148"/>
  <c r="E148" s="1"/>
  <c r="H147"/>
  <c r="E147"/>
  <c r="E146" s="1"/>
  <c r="D147"/>
  <c r="D146"/>
  <c r="C146"/>
  <c r="H146" s="1"/>
  <c r="H145"/>
  <c r="D145"/>
  <c r="D143" s="1"/>
  <c r="H144"/>
  <c r="E144"/>
  <c r="D144"/>
  <c r="C143"/>
  <c r="H143" s="1"/>
  <c r="H142"/>
  <c r="D142"/>
  <c r="E142" s="1"/>
  <c r="H141"/>
  <c r="E141"/>
  <c r="E140" s="1"/>
  <c r="D141"/>
  <c r="D140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H130"/>
  <c r="E130"/>
  <c r="D130"/>
  <c r="C129"/>
  <c r="H129" s="1"/>
  <c r="H128"/>
  <c r="D128"/>
  <c r="E128" s="1"/>
  <c r="H127"/>
  <c r="D127"/>
  <c r="C126"/>
  <c r="H126" s="1"/>
  <c r="H125"/>
  <c r="D125"/>
  <c r="E125" s="1"/>
  <c r="H124"/>
  <c r="D124"/>
  <c r="H123"/>
  <c r="C123"/>
  <c r="H122"/>
  <c r="D122"/>
  <c r="E122" s="1"/>
  <c r="H121"/>
  <c r="D121"/>
  <c r="H120"/>
  <c r="C120"/>
  <c r="H119"/>
  <c r="D119"/>
  <c r="E119" s="1"/>
  <c r="H118"/>
  <c r="D118"/>
  <c r="E118" s="1"/>
  <c r="C117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E99"/>
  <c r="D99"/>
  <c r="H98"/>
  <c r="D98"/>
  <c r="C97"/>
  <c r="H97" s="1"/>
  <c r="J97" s="1"/>
  <c r="H96"/>
  <c r="D96"/>
  <c r="E96" s="1"/>
  <c r="H95"/>
  <c r="E95"/>
  <c r="D95"/>
  <c r="H94"/>
  <c r="D94"/>
  <c r="E94" s="1"/>
  <c r="H93"/>
  <c r="D93"/>
  <c r="E93" s="1"/>
  <c r="H92"/>
  <c r="D92"/>
  <c r="E92" s="1"/>
  <c r="H91"/>
  <c r="E91"/>
  <c r="D91"/>
  <c r="H90"/>
  <c r="D90"/>
  <c r="E90" s="1"/>
  <c r="H89"/>
  <c r="D89"/>
  <c r="E89" s="1"/>
  <c r="H88"/>
  <c r="D88"/>
  <c r="E88" s="1"/>
  <c r="H87"/>
  <c r="E87"/>
  <c r="D87"/>
  <c r="H86"/>
  <c r="D86"/>
  <c r="E86" s="1"/>
  <c r="H85"/>
  <c r="E85"/>
  <c r="D85"/>
  <c r="H84"/>
  <c r="D84"/>
  <c r="E84" s="1"/>
  <c r="H83"/>
  <c r="E83"/>
  <c r="D83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E75"/>
  <c r="D75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E53"/>
  <c r="D53"/>
  <c r="H52"/>
  <c r="D52"/>
  <c r="E52" s="1"/>
  <c r="H51"/>
  <c r="E51"/>
  <c r="D5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E19"/>
  <c r="D19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D772" s="1"/>
  <c r="D771" s="1"/>
  <c r="C772"/>
  <c r="C771"/>
  <c r="D770"/>
  <c r="E770" s="1"/>
  <c r="E769"/>
  <c r="E768" s="1"/>
  <c r="E767" s="1"/>
  <c r="D769"/>
  <c r="C768"/>
  <c r="C767"/>
  <c r="D766"/>
  <c r="E766" s="1"/>
  <c r="E765" s="1"/>
  <c r="C765"/>
  <c r="D764"/>
  <c r="E764" s="1"/>
  <c r="D763"/>
  <c r="E763" s="1"/>
  <c r="D762"/>
  <c r="E762" s="1"/>
  <c r="D761"/>
  <c r="D760" s="1"/>
  <c r="C761"/>
  <c r="C760"/>
  <c r="D759"/>
  <c r="E759" s="1"/>
  <c r="D758"/>
  <c r="E758" s="1"/>
  <c r="D757"/>
  <c r="E757" s="1"/>
  <c r="C756"/>
  <c r="C755" s="1"/>
  <c r="D754"/>
  <c r="E754" s="1"/>
  <c r="D753"/>
  <c r="D752"/>
  <c r="E752" s="1"/>
  <c r="C751"/>
  <c r="C750" s="1"/>
  <c r="D749"/>
  <c r="E749" s="1"/>
  <c r="D748"/>
  <c r="E748" s="1"/>
  <c r="D747"/>
  <c r="E747" s="1"/>
  <c r="E746" s="1"/>
  <c r="D746"/>
  <c r="C746"/>
  <c r="D745"/>
  <c r="D744" s="1"/>
  <c r="C744"/>
  <c r="C743"/>
  <c r="D742"/>
  <c r="D741" s="1"/>
  <c r="C741"/>
  <c r="D740"/>
  <c r="E740" s="1"/>
  <c r="E739" s="1"/>
  <c r="C739"/>
  <c r="E738"/>
  <c r="D738"/>
  <c r="D737"/>
  <c r="E737" s="1"/>
  <c r="E736"/>
  <c r="D736"/>
  <c r="D735"/>
  <c r="C734"/>
  <c r="C733"/>
  <c r="D732"/>
  <c r="D731" s="1"/>
  <c r="D730" s="1"/>
  <c r="C731"/>
  <c r="C730"/>
  <c r="D729"/>
  <c r="E728"/>
  <c r="D728"/>
  <c r="C727"/>
  <c r="H724"/>
  <c r="D724"/>
  <c r="E724" s="1"/>
  <c r="H723"/>
  <c r="D723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E710"/>
  <c r="D710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E702"/>
  <c r="D702"/>
  <c r="H701"/>
  <c r="D701"/>
  <c r="E701" s="1"/>
  <c r="D700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E694" s="1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E688"/>
  <c r="D688"/>
  <c r="D687"/>
  <c r="C687"/>
  <c r="H687" s="1"/>
  <c r="H686"/>
  <c r="D686"/>
  <c r="E686" s="1"/>
  <c r="H685"/>
  <c r="D685"/>
  <c r="D683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E672"/>
  <c r="D672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E661" s="1"/>
  <c r="H662"/>
  <c r="E662"/>
  <c r="D662"/>
  <c r="D661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H654"/>
  <c r="D654"/>
  <c r="E654" s="1"/>
  <c r="H653"/>
  <c r="C653"/>
  <c r="H652"/>
  <c r="D652"/>
  <c r="E652" s="1"/>
  <c r="H651"/>
  <c r="D651"/>
  <c r="E651" s="1"/>
  <c r="H650"/>
  <c r="D650"/>
  <c r="E650" s="1"/>
  <c r="H649"/>
  <c r="D649"/>
  <c r="E649" s="1"/>
  <c r="H648"/>
  <c r="E648"/>
  <c r="D648"/>
  <c r="H647"/>
  <c r="D647"/>
  <c r="E647" s="1"/>
  <c r="D646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E639"/>
  <c r="D639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E629"/>
  <c r="D629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E611"/>
  <c r="D61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E601"/>
  <c r="D601"/>
  <c r="H600"/>
  <c r="E600"/>
  <c r="D600"/>
  <c r="D599" s="1"/>
  <c r="C599"/>
  <c r="H599" s="1"/>
  <c r="H598"/>
  <c r="D598"/>
  <c r="E598" s="1"/>
  <c r="H597"/>
  <c r="D597"/>
  <c r="E597" s="1"/>
  <c r="E595" s="1"/>
  <c r="H596"/>
  <c r="E596"/>
  <c r="D596"/>
  <c r="D595"/>
  <c r="C595"/>
  <c r="H595" s="1"/>
  <c r="H594"/>
  <c r="D594"/>
  <c r="E594" s="1"/>
  <c r="H593"/>
  <c r="D593"/>
  <c r="E593" s="1"/>
  <c r="C592"/>
  <c r="H592" s="1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C556"/>
  <c r="H556" s="1"/>
  <c r="H555"/>
  <c r="D555"/>
  <c r="H554"/>
  <c r="D554"/>
  <c r="E554" s="1"/>
  <c r="H553"/>
  <c r="D553"/>
  <c r="E553" s="1"/>
  <c r="C552"/>
  <c r="H552" s="1"/>
  <c r="H549"/>
  <c r="D549"/>
  <c r="H548"/>
  <c r="D548"/>
  <c r="E548" s="1"/>
  <c r="C547"/>
  <c r="H547" s="1"/>
  <c r="J547" s="1"/>
  <c r="H546"/>
  <c r="E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E536"/>
  <c r="D536"/>
  <c r="H535"/>
  <c r="D535"/>
  <c r="E535" s="1"/>
  <c r="H534"/>
  <c r="D534"/>
  <c r="E534" s="1"/>
  <c r="H533"/>
  <c r="E533"/>
  <c r="D533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E525"/>
  <c r="D525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H492"/>
  <c r="D492"/>
  <c r="E492" s="1"/>
  <c r="C491"/>
  <c r="H491" s="1"/>
  <c r="H490"/>
  <c r="D490"/>
  <c r="E490" s="1"/>
  <c r="H489"/>
  <c r="D489"/>
  <c r="E489" s="1"/>
  <c r="H488"/>
  <c r="D488"/>
  <c r="H487"/>
  <c r="D487"/>
  <c r="E487" s="1"/>
  <c r="C486"/>
  <c r="H486" s="1"/>
  <c r="H485"/>
  <c r="D485"/>
  <c r="E485" s="1"/>
  <c r="H482"/>
  <c r="H481"/>
  <c r="E481"/>
  <c r="D481"/>
  <c r="H480"/>
  <c r="D480"/>
  <c r="E480" s="1"/>
  <c r="H479"/>
  <c r="D479"/>
  <c r="E479" s="1"/>
  <c r="H478"/>
  <c r="D478"/>
  <c r="E478" s="1"/>
  <c r="E477" s="1"/>
  <c r="H477"/>
  <c r="C477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E470"/>
  <c r="D470"/>
  <c r="H469"/>
  <c r="D469"/>
  <c r="C468"/>
  <c r="H468" s="1"/>
  <c r="H467"/>
  <c r="D467"/>
  <c r="E467" s="1"/>
  <c r="H466"/>
  <c r="D466"/>
  <c r="E466" s="1"/>
  <c r="H465"/>
  <c r="E465"/>
  <c r="D465"/>
  <c r="H464"/>
  <c r="D464"/>
  <c r="E464" s="1"/>
  <c r="D463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H455"/>
  <c r="H454"/>
  <c r="E454"/>
  <c r="D454"/>
  <c r="H453"/>
  <c r="D453"/>
  <c r="E453" s="1"/>
  <c r="H452"/>
  <c r="D452"/>
  <c r="H451"/>
  <c r="D451"/>
  <c r="E451" s="1"/>
  <c r="C450"/>
  <c r="H450" s="1"/>
  <c r="H449"/>
  <c r="D449"/>
  <c r="E449" s="1"/>
  <c r="H448"/>
  <c r="D448"/>
  <c r="E448" s="1"/>
  <c r="H447"/>
  <c r="D447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E435"/>
  <c r="D435"/>
  <c r="H434"/>
  <c r="D434"/>
  <c r="E434" s="1"/>
  <c r="H433"/>
  <c r="D433"/>
  <c r="E433" s="1"/>
  <c r="H432"/>
  <c r="D432"/>
  <c r="E432" s="1"/>
  <c r="H431"/>
  <c r="E431"/>
  <c r="D431"/>
  <c r="H430"/>
  <c r="D430"/>
  <c r="C429"/>
  <c r="H429" s="1"/>
  <c r="H428"/>
  <c r="D428"/>
  <c r="E428" s="1"/>
  <c r="H427"/>
  <c r="D427"/>
  <c r="E427" s="1"/>
  <c r="H426"/>
  <c r="E426"/>
  <c r="D426"/>
  <c r="H425"/>
  <c r="D425"/>
  <c r="E425" s="1"/>
  <c r="H424"/>
  <c r="D424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D416" s="1"/>
  <c r="C416"/>
  <c r="H416" s="1"/>
  <c r="H415"/>
  <c r="D415"/>
  <c r="E415" s="1"/>
  <c r="H414"/>
  <c r="D414"/>
  <c r="H413"/>
  <c r="D413"/>
  <c r="E413" s="1"/>
  <c r="C412"/>
  <c r="H412" s="1"/>
  <c r="H411"/>
  <c r="D411"/>
  <c r="E411" s="1"/>
  <c r="H410"/>
  <c r="D410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D345"/>
  <c r="C344"/>
  <c r="H344" s="1"/>
  <c r="H343"/>
  <c r="D343"/>
  <c r="E343" s="1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E326" s="1"/>
  <c r="C325"/>
  <c r="H325" s="1"/>
  <c r="H324"/>
  <c r="E324"/>
  <c r="D324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D299"/>
  <c r="E299" s="1"/>
  <c r="D298"/>
  <c r="C298"/>
  <c r="H298" s="1"/>
  <c r="H297"/>
  <c r="D297"/>
  <c r="E297" s="1"/>
  <c r="E296" s="1"/>
  <c r="C296"/>
  <c r="H296" s="1"/>
  <c r="H295"/>
  <c r="D295"/>
  <c r="E295" s="1"/>
  <c r="H294"/>
  <c r="D294"/>
  <c r="E294" s="1"/>
  <c r="H293"/>
  <c r="D293"/>
  <c r="E293" s="1"/>
  <c r="H292"/>
  <c r="D292"/>
  <c r="E292" s="1"/>
  <c r="H291"/>
  <c r="E291"/>
  <c r="D29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E284"/>
  <c r="D284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E274"/>
  <c r="D274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C265"/>
  <c r="H265" s="1"/>
  <c r="H264"/>
  <c r="D264"/>
  <c r="E264" s="1"/>
  <c r="H262"/>
  <c r="D262"/>
  <c r="E262" s="1"/>
  <c r="H261"/>
  <c r="D261"/>
  <c r="E261" s="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D244"/>
  <c r="D243" s="1"/>
  <c r="C244"/>
  <c r="C243" s="1"/>
  <c r="D242"/>
  <c r="E242" s="1"/>
  <c r="D241"/>
  <c r="E241" s="1"/>
  <c r="D240"/>
  <c r="E240" s="1"/>
  <c r="C239"/>
  <c r="C238"/>
  <c r="D237"/>
  <c r="C236"/>
  <c r="C235"/>
  <c r="D234"/>
  <c r="E234" s="1"/>
  <c r="E233" s="1"/>
  <c r="C233"/>
  <c r="D232"/>
  <c r="E232" s="1"/>
  <c r="D231"/>
  <c r="E231" s="1"/>
  <c r="D230"/>
  <c r="E230" s="1"/>
  <c r="C229"/>
  <c r="C228" s="1"/>
  <c r="D227"/>
  <c r="E227" s="1"/>
  <c r="E226"/>
  <c r="D226"/>
  <c r="D225"/>
  <c r="E225" s="1"/>
  <c r="E224"/>
  <c r="D224"/>
  <c r="C223"/>
  <c r="C222" s="1"/>
  <c r="D221"/>
  <c r="C220"/>
  <c r="D219"/>
  <c r="E219" s="1"/>
  <c r="D218"/>
  <c r="E218" s="1"/>
  <c r="D217"/>
  <c r="E217" s="1"/>
  <c r="C216"/>
  <c r="D214"/>
  <c r="E214" s="1"/>
  <c r="E213" s="1"/>
  <c r="D213"/>
  <c r="C213"/>
  <c r="E212"/>
  <c r="D212"/>
  <c r="E211"/>
  <c r="D211"/>
  <c r="C211"/>
  <c r="D210"/>
  <c r="E210" s="1"/>
  <c r="D209"/>
  <c r="E209" s="1"/>
  <c r="D208"/>
  <c r="E208" s="1"/>
  <c r="C207"/>
  <c r="D206"/>
  <c r="E206" s="1"/>
  <c r="E205"/>
  <c r="E204" s="1"/>
  <c r="D205"/>
  <c r="C204"/>
  <c r="E202"/>
  <c r="E201" s="1"/>
  <c r="E200" s="1"/>
  <c r="D202"/>
  <c r="D201" s="1"/>
  <c r="D200" s="1"/>
  <c r="C201"/>
  <c r="C200" s="1"/>
  <c r="D199"/>
  <c r="C198"/>
  <c r="C197" s="1"/>
  <c r="D196"/>
  <c r="C195"/>
  <c r="D194"/>
  <c r="E194" s="1"/>
  <c r="E193" s="1"/>
  <c r="D193"/>
  <c r="C193"/>
  <c r="D192"/>
  <c r="E192" s="1"/>
  <c r="E191"/>
  <c r="D191"/>
  <c r="D190"/>
  <c r="E190" s="1"/>
  <c r="D189"/>
  <c r="C189"/>
  <c r="C188" s="1"/>
  <c r="D187"/>
  <c r="E187" s="1"/>
  <c r="D186"/>
  <c r="E186" s="1"/>
  <c r="E185" s="1"/>
  <c r="E184" s="1"/>
  <c r="C185"/>
  <c r="C184" s="1"/>
  <c r="E183"/>
  <c r="E182" s="1"/>
  <c r="D183"/>
  <c r="D182" s="1"/>
  <c r="C182"/>
  <c r="D181"/>
  <c r="C180"/>
  <c r="H176"/>
  <c r="E176"/>
  <c r="D176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H167"/>
  <c r="C167"/>
  <c r="H166"/>
  <c r="D166"/>
  <c r="E166" s="1"/>
  <c r="H165"/>
  <c r="D165"/>
  <c r="E165" s="1"/>
  <c r="H164"/>
  <c r="C164"/>
  <c r="C163"/>
  <c r="H163" s="1"/>
  <c r="J163" s="1"/>
  <c r="H162"/>
  <c r="E162"/>
  <c r="D162"/>
  <c r="H161"/>
  <c r="D161"/>
  <c r="C160"/>
  <c r="H160" s="1"/>
  <c r="H159"/>
  <c r="D159"/>
  <c r="E159" s="1"/>
  <c r="H158"/>
  <c r="D158"/>
  <c r="C157"/>
  <c r="H157" s="1"/>
  <c r="H156"/>
  <c r="E156"/>
  <c r="D156"/>
  <c r="H155"/>
  <c r="D155"/>
  <c r="C154"/>
  <c r="H154" s="1"/>
  <c r="H151"/>
  <c r="D15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H144"/>
  <c r="D144"/>
  <c r="E144" s="1"/>
  <c r="H143"/>
  <c r="C143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E137"/>
  <c r="D137"/>
  <c r="C136"/>
  <c r="H136" s="1"/>
  <c r="H134"/>
  <c r="D134"/>
  <c r="E134" s="1"/>
  <c r="H133"/>
  <c r="D133"/>
  <c r="E133" s="1"/>
  <c r="C132"/>
  <c r="H132" s="1"/>
  <c r="H131"/>
  <c r="D131"/>
  <c r="D129" s="1"/>
  <c r="H130"/>
  <c r="D130"/>
  <c r="E130" s="1"/>
  <c r="H129"/>
  <c r="C129"/>
  <c r="H128"/>
  <c r="D128"/>
  <c r="E128" s="1"/>
  <c r="H127"/>
  <c r="D127"/>
  <c r="E127" s="1"/>
  <c r="C126"/>
  <c r="H126" s="1"/>
  <c r="H125"/>
  <c r="D125"/>
  <c r="H124"/>
  <c r="D124"/>
  <c r="E124" s="1"/>
  <c r="H123"/>
  <c r="C123"/>
  <c r="H122"/>
  <c r="D122"/>
  <c r="E122" s="1"/>
  <c r="H121"/>
  <c r="D121"/>
  <c r="E121" s="1"/>
  <c r="C120"/>
  <c r="H120" s="1"/>
  <c r="H119"/>
  <c r="D119"/>
  <c r="H118"/>
  <c r="D118"/>
  <c r="E118" s="1"/>
  <c r="C117"/>
  <c r="C116" s="1"/>
  <c r="H116" s="1"/>
  <c r="J116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E102"/>
  <c r="D102"/>
  <c r="H101"/>
  <c r="D101"/>
  <c r="E101" s="1"/>
  <c r="H100"/>
  <c r="D100"/>
  <c r="H99"/>
  <c r="D99"/>
  <c r="E99" s="1"/>
  <c r="H98"/>
  <c r="E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E88"/>
  <c r="D88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E72"/>
  <c r="D72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C61"/>
  <c r="H61" s="1"/>
  <c r="J61" s="1"/>
  <c r="H60"/>
  <c r="D60"/>
  <c r="E60" s="1"/>
  <c r="H59"/>
  <c r="D59"/>
  <c r="E59" s="1"/>
  <c r="H58"/>
  <c r="E58"/>
  <c r="D58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E28"/>
  <c r="D28"/>
  <c r="H27"/>
  <c r="D27"/>
  <c r="E27" s="1"/>
  <c r="H26"/>
  <c r="D26"/>
  <c r="E26" s="1"/>
  <c r="H25"/>
  <c r="D25"/>
  <c r="E25" s="1"/>
  <c r="H24"/>
  <c r="E24"/>
  <c r="D24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E776"/>
  <c r="D776"/>
  <c r="D775"/>
  <c r="E775" s="1"/>
  <c r="D774"/>
  <c r="E774" s="1"/>
  <c r="D773"/>
  <c r="C772"/>
  <c r="C771"/>
  <c r="D770"/>
  <c r="E769"/>
  <c r="D769"/>
  <c r="C768"/>
  <c r="C767" s="1"/>
  <c r="D766"/>
  <c r="E766" s="1"/>
  <c r="E765" s="1"/>
  <c r="D765"/>
  <c r="C765"/>
  <c r="D764"/>
  <c r="E764" s="1"/>
  <c r="E763"/>
  <c r="D763"/>
  <c r="D762"/>
  <c r="D761" s="1"/>
  <c r="D760" s="1"/>
  <c r="C761"/>
  <c r="C760"/>
  <c r="E759"/>
  <c r="D759"/>
  <c r="D758"/>
  <c r="E758" s="1"/>
  <c r="E757"/>
  <c r="D757"/>
  <c r="D756" s="1"/>
  <c r="D755" s="1"/>
  <c r="C756"/>
  <c r="C755"/>
  <c r="E754"/>
  <c r="D754"/>
  <c r="D753"/>
  <c r="E753" s="1"/>
  <c r="E752"/>
  <c r="D752"/>
  <c r="C751"/>
  <c r="C750"/>
  <c r="E749"/>
  <c r="D749"/>
  <c r="D748"/>
  <c r="E748" s="1"/>
  <c r="E747"/>
  <c r="E746" s="1"/>
  <c r="D747"/>
  <c r="D746"/>
  <c r="C746"/>
  <c r="C743" s="1"/>
  <c r="D745"/>
  <c r="D744" s="1"/>
  <c r="C744"/>
  <c r="D742"/>
  <c r="D741" s="1"/>
  <c r="C741"/>
  <c r="D740"/>
  <c r="E740" s="1"/>
  <c r="E739" s="1"/>
  <c r="C739"/>
  <c r="E738"/>
  <c r="D738"/>
  <c r="D737"/>
  <c r="E737" s="1"/>
  <c r="D736"/>
  <c r="E736" s="1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E718" s="1"/>
  <c r="D718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E707"/>
  <c r="D707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H694"/>
  <c r="C694"/>
  <c r="H693"/>
  <c r="E693"/>
  <c r="D693"/>
  <c r="H692"/>
  <c r="D692"/>
  <c r="E692" s="1"/>
  <c r="H691"/>
  <c r="D691"/>
  <c r="E691" s="1"/>
  <c r="H690"/>
  <c r="D690"/>
  <c r="E690" s="1"/>
  <c r="H689"/>
  <c r="E689"/>
  <c r="D689"/>
  <c r="H688"/>
  <c r="D688"/>
  <c r="C687"/>
  <c r="H687" s="1"/>
  <c r="H686"/>
  <c r="D686"/>
  <c r="E686" s="1"/>
  <c r="H685"/>
  <c r="D685"/>
  <c r="E685" s="1"/>
  <c r="H684"/>
  <c r="E684"/>
  <c r="D684"/>
  <c r="C683"/>
  <c r="H683" s="1"/>
  <c r="H682"/>
  <c r="D682"/>
  <c r="E682" s="1"/>
  <c r="H681"/>
  <c r="D681"/>
  <c r="E681" s="1"/>
  <c r="H680"/>
  <c r="D680"/>
  <c r="E680" s="1"/>
  <c r="C679"/>
  <c r="H679" s="1"/>
  <c r="H678"/>
  <c r="E678"/>
  <c r="D678"/>
  <c r="H677"/>
  <c r="D677"/>
  <c r="C676"/>
  <c r="H676" s="1"/>
  <c r="H675"/>
  <c r="D675"/>
  <c r="E675" s="1"/>
  <c r="H674"/>
  <c r="D674"/>
  <c r="E674" s="1"/>
  <c r="H673"/>
  <c r="E673"/>
  <c r="D673"/>
  <c r="H672"/>
  <c r="D672"/>
  <c r="E672" s="1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E665" s="1"/>
  <c r="C665"/>
  <c r="H665" s="1"/>
  <c r="H664"/>
  <c r="D664"/>
  <c r="E664" s="1"/>
  <c r="H663"/>
  <c r="E663"/>
  <c r="D663"/>
  <c r="H662"/>
  <c r="D662"/>
  <c r="C661"/>
  <c r="H661" s="1"/>
  <c r="H660"/>
  <c r="D660"/>
  <c r="E660" s="1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E654"/>
  <c r="D654"/>
  <c r="D653"/>
  <c r="C653"/>
  <c r="H653" s="1"/>
  <c r="H652"/>
  <c r="D652"/>
  <c r="E652" s="1"/>
  <c r="H651"/>
  <c r="D651"/>
  <c r="E651" s="1"/>
  <c r="H650"/>
  <c r="D650"/>
  <c r="E650" s="1"/>
  <c r="H649"/>
  <c r="E649"/>
  <c r="D649"/>
  <c r="H648"/>
  <c r="D648"/>
  <c r="E648" s="1"/>
  <c r="H647"/>
  <c r="D647"/>
  <c r="E647" s="1"/>
  <c r="C646"/>
  <c r="H646" s="1"/>
  <c r="C645"/>
  <c r="H645" s="1"/>
  <c r="J645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E630"/>
  <c r="D630"/>
  <c r="H629"/>
  <c r="D629"/>
  <c r="E629" s="1"/>
  <c r="E628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H622"/>
  <c r="D622"/>
  <c r="E622" s="1"/>
  <c r="H621"/>
  <c r="E621"/>
  <c r="D621"/>
  <c r="H620"/>
  <c r="D620"/>
  <c r="E620" s="1"/>
  <c r="H619"/>
  <c r="D619"/>
  <c r="E619" s="1"/>
  <c r="H618"/>
  <c r="D618"/>
  <c r="E618" s="1"/>
  <c r="H617"/>
  <c r="E617"/>
  <c r="D617"/>
  <c r="C616"/>
  <c r="H616" s="1"/>
  <c r="H615"/>
  <c r="D615"/>
  <c r="E615" s="1"/>
  <c r="H614"/>
  <c r="D614"/>
  <c r="E614" s="1"/>
  <c r="H613"/>
  <c r="D613"/>
  <c r="E613" s="1"/>
  <c r="H612"/>
  <c r="E612"/>
  <c r="D612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H599"/>
  <c r="C599"/>
  <c r="H598"/>
  <c r="D598"/>
  <c r="E598" s="1"/>
  <c r="H597"/>
  <c r="E597"/>
  <c r="D597"/>
  <c r="H596"/>
  <c r="D596"/>
  <c r="E596" s="1"/>
  <c r="E595" s="1"/>
  <c r="C595"/>
  <c r="H595" s="1"/>
  <c r="H594"/>
  <c r="D594"/>
  <c r="E594" s="1"/>
  <c r="H593"/>
  <c r="D593"/>
  <c r="E593" s="1"/>
  <c r="E592" s="1"/>
  <c r="C592"/>
  <c r="H592" s="1"/>
  <c r="H591"/>
  <c r="E591"/>
  <c r="D591"/>
  <c r="H590"/>
  <c r="D590"/>
  <c r="E590" s="1"/>
  <c r="H589"/>
  <c r="D589"/>
  <c r="E589" s="1"/>
  <c r="H588"/>
  <c r="D588"/>
  <c r="E588" s="1"/>
  <c r="E587" s="1"/>
  <c r="H587"/>
  <c r="C587"/>
  <c r="H586"/>
  <c r="E586"/>
  <c r="D586"/>
  <c r="H585"/>
  <c r="D585"/>
  <c r="E585" s="1"/>
  <c r="H584"/>
  <c r="D584"/>
  <c r="E584" s="1"/>
  <c r="H583"/>
  <c r="D583"/>
  <c r="E583" s="1"/>
  <c r="H582"/>
  <c r="E582"/>
  <c r="E581" s="1"/>
  <c r="D582"/>
  <c r="D58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E569" s="1"/>
  <c r="C569"/>
  <c r="H569" s="1"/>
  <c r="H568"/>
  <c r="D568"/>
  <c r="E568" s="1"/>
  <c r="H567"/>
  <c r="E567"/>
  <c r="D567"/>
  <c r="H566"/>
  <c r="E566"/>
  <c r="D566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D545"/>
  <c r="D544" s="1"/>
  <c r="C544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E533"/>
  <c r="D533"/>
  <c r="H532"/>
  <c r="D532"/>
  <c r="E532" s="1"/>
  <c r="C531"/>
  <c r="H531" s="1"/>
  <c r="H530"/>
  <c r="D530"/>
  <c r="H529"/>
  <c r="C529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C494"/>
  <c r="H494" s="1"/>
  <c r="H493"/>
  <c r="D493"/>
  <c r="E493" s="1"/>
  <c r="H492"/>
  <c r="D492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5"/>
  <c r="D485"/>
  <c r="E485" s="1"/>
  <c r="H482"/>
  <c r="H481"/>
  <c r="E481"/>
  <c r="D48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E471"/>
  <c r="D471"/>
  <c r="H470"/>
  <c r="D470"/>
  <c r="H469"/>
  <c r="E469"/>
  <c r="D469"/>
  <c r="C468"/>
  <c r="H468" s="1"/>
  <c r="H467"/>
  <c r="D467"/>
  <c r="E467" s="1"/>
  <c r="H466"/>
  <c r="E466"/>
  <c r="D466"/>
  <c r="H465"/>
  <c r="D465"/>
  <c r="H464"/>
  <c r="E464"/>
  <c r="D464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C455"/>
  <c r="H455" s="1"/>
  <c r="H454"/>
  <c r="D454"/>
  <c r="E454" s="1"/>
  <c r="H453"/>
  <c r="D453"/>
  <c r="E453" s="1"/>
  <c r="H452"/>
  <c r="D452"/>
  <c r="E452" s="1"/>
  <c r="H451"/>
  <c r="D451"/>
  <c r="D450" s="1"/>
  <c r="C450"/>
  <c r="H450" s="1"/>
  <c r="H449"/>
  <c r="D449"/>
  <c r="E449" s="1"/>
  <c r="H448"/>
  <c r="D448"/>
  <c r="E448" s="1"/>
  <c r="H447"/>
  <c r="D447"/>
  <c r="E447" s="1"/>
  <c r="H446"/>
  <c r="D446"/>
  <c r="D445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E436"/>
  <c r="D436"/>
  <c r="H435"/>
  <c r="D435"/>
  <c r="E435" s="1"/>
  <c r="H434"/>
  <c r="E434"/>
  <c r="D434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E423"/>
  <c r="D423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C409"/>
  <c r="H409" s="1"/>
  <c r="H408"/>
  <c r="D408"/>
  <c r="E408" s="1"/>
  <c r="H407"/>
  <c r="D407"/>
  <c r="E407" s="1"/>
  <c r="H406"/>
  <c r="D406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H399"/>
  <c r="H398"/>
  <c r="D398"/>
  <c r="E398" s="1"/>
  <c r="H397"/>
  <c r="D397"/>
  <c r="E397" s="1"/>
  <c r="H396"/>
  <c r="D396"/>
  <c r="E396" s="1"/>
  <c r="C395"/>
  <c r="H395" s="1"/>
  <c r="H394"/>
  <c r="E394"/>
  <c r="D394"/>
  <c r="H393"/>
  <c r="D393"/>
  <c r="E393" s="1"/>
  <c r="C392"/>
  <c r="H392" s="1"/>
  <c r="H391"/>
  <c r="D391"/>
  <c r="E391" s="1"/>
  <c r="H390"/>
  <c r="D390"/>
  <c r="E390" s="1"/>
  <c r="H389"/>
  <c r="D389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C373"/>
  <c r="H373" s="1"/>
  <c r="H372"/>
  <c r="D372"/>
  <c r="E372" s="1"/>
  <c r="H371"/>
  <c r="D371"/>
  <c r="E371" s="1"/>
  <c r="H370"/>
  <c r="D370"/>
  <c r="E370" s="1"/>
  <c r="H369"/>
  <c r="E369"/>
  <c r="E368" s="1"/>
  <c r="D369"/>
  <c r="C368"/>
  <c r="H368" s="1"/>
  <c r="H367"/>
  <c r="D367"/>
  <c r="E367" s="1"/>
  <c r="H366"/>
  <c r="E366"/>
  <c r="D366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E359"/>
  <c r="D359"/>
  <c r="H358"/>
  <c r="D358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E351" s="1"/>
  <c r="H350"/>
  <c r="D350"/>
  <c r="E350" s="1"/>
  <c r="H349"/>
  <c r="D349"/>
  <c r="E349" s="1"/>
  <c r="E348" s="1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E327"/>
  <c r="D327"/>
  <c r="H326"/>
  <c r="D326"/>
  <c r="E326" s="1"/>
  <c r="E325" s="1"/>
  <c r="C325"/>
  <c r="H325" s="1"/>
  <c r="H324"/>
  <c r="D324"/>
  <c r="E324" s="1"/>
  <c r="H323"/>
  <c r="D323"/>
  <c r="E323" s="1"/>
  <c r="H322"/>
  <c r="E322"/>
  <c r="D322"/>
  <c r="H321"/>
  <c r="D321"/>
  <c r="E321" s="1"/>
  <c r="H320"/>
  <c r="E320"/>
  <c r="D320"/>
  <c r="H319"/>
  <c r="D319"/>
  <c r="E319" s="1"/>
  <c r="H318"/>
  <c r="E318"/>
  <c r="D318"/>
  <c r="H317"/>
  <c r="D317"/>
  <c r="E317" s="1"/>
  <c r="H316"/>
  <c r="D316"/>
  <c r="H315"/>
  <c r="C315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C305"/>
  <c r="H305" s="1"/>
  <c r="H304"/>
  <c r="E304"/>
  <c r="D304"/>
  <c r="H303"/>
  <c r="D303"/>
  <c r="E303" s="1"/>
  <c r="C302"/>
  <c r="H302" s="1"/>
  <c r="H301"/>
  <c r="D301"/>
  <c r="E301" s="1"/>
  <c r="H300"/>
  <c r="D300"/>
  <c r="E300" s="1"/>
  <c r="H299"/>
  <c r="D299"/>
  <c r="C298"/>
  <c r="H298" s="1"/>
  <c r="H297"/>
  <c r="D297"/>
  <c r="E297" s="1"/>
  <c r="E296" s="1"/>
  <c r="C296"/>
  <c r="H296" s="1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E280"/>
  <c r="D280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E272"/>
  <c r="D272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H265"/>
  <c r="H264"/>
  <c r="D264"/>
  <c r="E264" s="1"/>
  <c r="H262"/>
  <c r="D262"/>
  <c r="E262" s="1"/>
  <c r="H261"/>
  <c r="D261"/>
  <c r="E261" s="1"/>
  <c r="C260"/>
  <c r="H260" s="1"/>
  <c r="D252"/>
  <c r="E252" s="1"/>
  <c r="D251"/>
  <c r="E251" s="1"/>
  <c r="D250"/>
  <c r="C250"/>
  <c r="D249"/>
  <c r="E249" s="1"/>
  <c r="D248"/>
  <c r="E248" s="1"/>
  <c r="D247"/>
  <c r="D244" s="1"/>
  <c r="D243" s="1"/>
  <c r="D246"/>
  <c r="E246" s="1"/>
  <c r="D245"/>
  <c r="E245" s="1"/>
  <c r="C244"/>
  <c r="C243"/>
  <c r="D242"/>
  <c r="D241"/>
  <c r="E241" s="1"/>
  <c r="D240"/>
  <c r="E240" s="1"/>
  <c r="C239"/>
  <c r="C238" s="1"/>
  <c r="D237"/>
  <c r="D236" s="1"/>
  <c r="D235" s="1"/>
  <c r="C236"/>
  <c r="C235"/>
  <c r="D234"/>
  <c r="D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C215" s="1"/>
  <c r="D219"/>
  <c r="D218"/>
  <c r="E218" s="1"/>
  <c r="D217"/>
  <c r="E217" s="1"/>
  <c r="C216"/>
  <c r="D214"/>
  <c r="D213" s="1"/>
  <c r="C213"/>
  <c r="E212"/>
  <c r="E211" s="1"/>
  <c r="D212"/>
  <c r="D211"/>
  <c r="C211"/>
  <c r="D210"/>
  <c r="E210" s="1"/>
  <c r="D209"/>
  <c r="E209" s="1"/>
  <c r="D208"/>
  <c r="E208" s="1"/>
  <c r="C207"/>
  <c r="D206"/>
  <c r="E206" s="1"/>
  <c r="D205"/>
  <c r="D204" s="1"/>
  <c r="C204"/>
  <c r="E202"/>
  <c r="E201" s="1"/>
  <c r="E200" s="1"/>
  <c r="D202"/>
  <c r="D201" s="1"/>
  <c r="D200" s="1"/>
  <c r="C201"/>
  <c r="C200" s="1"/>
  <c r="D199"/>
  <c r="D198" s="1"/>
  <c r="D197" s="1"/>
  <c r="C198"/>
  <c r="C197" s="1"/>
  <c r="E196"/>
  <c r="E195" s="1"/>
  <c r="D196"/>
  <c r="D195" s="1"/>
  <c r="C195"/>
  <c r="D194"/>
  <c r="D193" s="1"/>
  <c r="C193"/>
  <c r="D192"/>
  <c r="E192" s="1"/>
  <c r="D191"/>
  <c r="E191" s="1"/>
  <c r="D190"/>
  <c r="C189"/>
  <c r="E187"/>
  <c r="D187"/>
  <c r="E186"/>
  <c r="D186"/>
  <c r="E185"/>
  <c r="E184" s="1"/>
  <c r="D185"/>
  <c r="D184" s="1"/>
  <c r="C185"/>
  <c r="C184" s="1"/>
  <c r="E183"/>
  <c r="E182" s="1"/>
  <c r="D183"/>
  <c r="D182" s="1"/>
  <c r="C182"/>
  <c r="D181"/>
  <c r="D180" s="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D167" s="1"/>
  <c r="H167"/>
  <c r="C167"/>
  <c r="H166"/>
  <c r="D166"/>
  <c r="E166" s="1"/>
  <c r="H165"/>
  <c r="D165"/>
  <c r="D164" s="1"/>
  <c r="H164"/>
  <c r="C164"/>
  <c r="C163"/>
  <c r="H163" s="1"/>
  <c r="J163" s="1"/>
  <c r="H162"/>
  <c r="E162"/>
  <c r="D162"/>
  <c r="H161"/>
  <c r="D161"/>
  <c r="E161" s="1"/>
  <c r="C160"/>
  <c r="H160" s="1"/>
  <c r="H159"/>
  <c r="E159"/>
  <c r="D159"/>
  <c r="H158"/>
  <c r="D158"/>
  <c r="E158" s="1"/>
  <c r="C157"/>
  <c r="H157" s="1"/>
  <c r="H156"/>
  <c r="E156"/>
  <c r="D156"/>
  <c r="H155"/>
  <c r="D155"/>
  <c r="E155" s="1"/>
  <c r="C154"/>
  <c r="H154" s="1"/>
  <c r="H151"/>
  <c r="E151"/>
  <c r="D151"/>
  <c r="H150"/>
  <c r="D150"/>
  <c r="E150" s="1"/>
  <c r="C149"/>
  <c r="H149" s="1"/>
  <c r="H148"/>
  <c r="E148"/>
  <c r="D148"/>
  <c r="H147"/>
  <c r="D147"/>
  <c r="E147" s="1"/>
  <c r="C146"/>
  <c r="H146" s="1"/>
  <c r="H145"/>
  <c r="E145"/>
  <c r="D145"/>
  <c r="H144"/>
  <c r="D144"/>
  <c r="E144" s="1"/>
  <c r="C143"/>
  <c r="H143" s="1"/>
  <c r="H142"/>
  <c r="E142"/>
  <c r="D142"/>
  <c r="H141"/>
  <c r="D141"/>
  <c r="E141" s="1"/>
  <c r="C140"/>
  <c r="H140" s="1"/>
  <c r="H139"/>
  <c r="E139"/>
  <c r="D139"/>
  <c r="H138"/>
  <c r="D138"/>
  <c r="E138" s="1"/>
  <c r="H137"/>
  <c r="D137"/>
  <c r="E137" s="1"/>
  <c r="D136"/>
  <c r="C136"/>
  <c r="H136" s="1"/>
  <c r="H134"/>
  <c r="E134"/>
  <c r="D134"/>
  <c r="H133"/>
  <c r="D133"/>
  <c r="E133" s="1"/>
  <c r="C132"/>
  <c r="H132" s="1"/>
  <c r="H131"/>
  <c r="E131"/>
  <c r="D131"/>
  <c r="H130"/>
  <c r="D130"/>
  <c r="E130" s="1"/>
  <c r="C129"/>
  <c r="H129" s="1"/>
  <c r="H128"/>
  <c r="E128"/>
  <c r="D128"/>
  <c r="H127"/>
  <c r="D127"/>
  <c r="E127" s="1"/>
  <c r="C126"/>
  <c r="H126" s="1"/>
  <c r="H125"/>
  <c r="E125"/>
  <c r="D125"/>
  <c r="H124"/>
  <c r="D124"/>
  <c r="E124" s="1"/>
  <c r="C123"/>
  <c r="H123" s="1"/>
  <c r="H122"/>
  <c r="E122"/>
  <c r="D122"/>
  <c r="H121"/>
  <c r="D121"/>
  <c r="E121" s="1"/>
  <c r="C120"/>
  <c r="H120" s="1"/>
  <c r="H119"/>
  <c r="E119"/>
  <c r="D119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H99"/>
  <c r="E99"/>
  <c r="D99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E69"/>
  <c r="D69"/>
  <c r="C68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E52"/>
  <c r="D52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E642" i="34" l="1"/>
  <c r="E545"/>
  <c r="E513"/>
  <c r="E486"/>
  <c r="E474"/>
  <c r="E451"/>
  <c r="E446"/>
  <c r="D412"/>
  <c r="D409"/>
  <c r="E410"/>
  <c r="E392"/>
  <c r="D388"/>
  <c r="E389"/>
  <c r="E388" s="1"/>
  <c r="E382"/>
  <c r="E378"/>
  <c r="D373"/>
  <c r="E374"/>
  <c r="E331"/>
  <c r="E289"/>
  <c r="C263"/>
  <c r="H263" s="1"/>
  <c r="D265"/>
  <c r="C67"/>
  <c r="H67" s="1"/>
  <c r="J67" s="1"/>
  <c r="D97"/>
  <c r="H68"/>
  <c r="J68" s="1"/>
  <c r="D11"/>
  <c r="D610" i="35"/>
  <c r="D547"/>
  <c r="E513"/>
  <c r="C509"/>
  <c r="H509" s="1"/>
  <c r="D497"/>
  <c r="E494"/>
  <c r="D491"/>
  <c r="D445"/>
  <c r="E417"/>
  <c r="D412"/>
  <c r="D399"/>
  <c r="D373"/>
  <c r="E374"/>
  <c r="D353"/>
  <c r="D344"/>
  <c r="E345"/>
  <c r="E344" s="1"/>
  <c r="E328"/>
  <c r="D315"/>
  <c r="D250"/>
  <c r="D229"/>
  <c r="E229"/>
  <c r="E228" s="1"/>
  <c r="C179"/>
  <c r="C153"/>
  <c r="H153" s="1"/>
  <c r="J153" s="1"/>
  <c r="D136"/>
  <c r="H117"/>
  <c r="C509" i="36"/>
  <c r="H509" s="1"/>
  <c r="D513"/>
  <c r="E478"/>
  <c r="E474"/>
  <c r="D474"/>
  <c r="D445"/>
  <c r="D388"/>
  <c r="D382"/>
  <c r="D378"/>
  <c r="D357"/>
  <c r="D353"/>
  <c r="D344"/>
  <c r="C263"/>
  <c r="D229"/>
  <c r="D228" s="1"/>
  <c r="C228"/>
  <c r="D154"/>
  <c r="H154"/>
  <c r="D149"/>
  <c r="E4"/>
  <c r="E223" i="34"/>
  <c r="E222" s="1"/>
  <c r="D163"/>
  <c r="E250"/>
  <c r="E229"/>
  <c r="E174"/>
  <c r="D494"/>
  <c r="E495"/>
  <c r="E494" s="1"/>
  <c r="D395" i="35"/>
  <c r="E396"/>
  <c r="E202" i="36"/>
  <c r="E201" s="1"/>
  <c r="E200" s="1"/>
  <c r="D201"/>
  <c r="D200" s="1"/>
  <c r="E241" i="37"/>
  <c r="E239" s="1"/>
  <c r="E238" s="1"/>
  <c r="D239"/>
  <c r="D238" s="1"/>
  <c r="D244"/>
  <c r="D243" s="1"/>
  <c r="E4" i="34"/>
  <c r="E11"/>
  <c r="E61"/>
  <c r="E68"/>
  <c r="E100"/>
  <c r="E97" s="1"/>
  <c r="E120"/>
  <c r="E126"/>
  <c r="E132"/>
  <c r="E143"/>
  <c r="E149"/>
  <c r="E157"/>
  <c r="E165"/>
  <c r="E164" s="1"/>
  <c r="E168"/>
  <c r="E167" s="1"/>
  <c r="C188"/>
  <c r="C178" s="1"/>
  <c r="E205"/>
  <c r="E204" s="1"/>
  <c r="D207"/>
  <c r="D422"/>
  <c r="D455"/>
  <c r="E456"/>
  <c r="E455" s="1"/>
  <c r="E623"/>
  <c r="D616"/>
  <c r="D683"/>
  <c r="E688"/>
  <c r="E687" s="1"/>
  <c r="D687"/>
  <c r="D220" i="35"/>
  <c r="E221"/>
  <c r="E220" s="1"/>
  <c r="E215" s="1"/>
  <c r="E380"/>
  <c r="D378"/>
  <c r="E469"/>
  <c r="E468" s="1"/>
  <c r="D468"/>
  <c r="D474"/>
  <c r="D531"/>
  <c r="E532"/>
  <c r="C561"/>
  <c r="H561" s="1"/>
  <c r="J561" s="1"/>
  <c r="E199" i="36"/>
  <c r="E198" s="1"/>
  <c r="E197" s="1"/>
  <c r="D198"/>
  <c r="D197" s="1"/>
  <c r="E667"/>
  <c r="D665"/>
  <c r="H671"/>
  <c r="C645"/>
  <c r="H645" s="1"/>
  <c r="J645" s="1"/>
  <c r="E685"/>
  <c r="E683" s="1"/>
  <c r="D683"/>
  <c r="D399" i="34"/>
  <c r="E400"/>
  <c r="E677"/>
  <c r="E676" s="1"/>
  <c r="D676"/>
  <c r="E181" i="35"/>
  <c r="E180" s="1"/>
  <c r="E179" s="1"/>
  <c r="D180"/>
  <c r="D179" s="1"/>
  <c r="D198"/>
  <c r="D197" s="1"/>
  <c r="E199"/>
  <c r="E198" s="1"/>
  <c r="E197" s="1"/>
  <c r="E410"/>
  <c r="E409" s="1"/>
  <c r="D409"/>
  <c r="D325" i="37"/>
  <c r="E326"/>
  <c r="E325" s="1"/>
  <c r="E564"/>
  <c r="D562"/>
  <c r="C645"/>
  <c r="H645" s="1"/>
  <c r="J645" s="1"/>
  <c r="H646"/>
  <c r="D653"/>
  <c r="E654"/>
  <c r="E38" i="34"/>
  <c r="C135"/>
  <c r="H135" s="1"/>
  <c r="J135" s="1"/>
  <c r="E171"/>
  <c r="E170" s="1"/>
  <c r="D189"/>
  <c r="D223"/>
  <c r="D222" s="1"/>
  <c r="D315"/>
  <c r="E316"/>
  <c r="D353"/>
  <c r="E354"/>
  <c r="E353" s="1"/>
  <c r="D429"/>
  <c r="E430"/>
  <c r="H486"/>
  <c r="C484"/>
  <c r="H484" s="1"/>
  <c r="D491"/>
  <c r="E492"/>
  <c r="E491" s="1"/>
  <c r="D529"/>
  <c r="E530"/>
  <c r="E529" s="1"/>
  <c r="E662"/>
  <c r="E661" s="1"/>
  <c r="D661"/>
  <c r="D11" i="35"/>
  <c r="E189"/>
  <c r="E188" s="1"/>
  <c r="D195"/>
  <c r="E196"/>
  <c r="E195" s="1"/>
  <c r="E203"/>
  <c r="E260"/>
  <c r="C263"/>
  <c r="H263" s="1"/>
  <c r="D265"/>
  <c r="D388"/>
  <c r="E389"/>
  <c r="E388" s="1"/>
  <c r="D404"/>
  <c r="E405"/>
  <c r="E404" s="1"/>
  <c r="E555"/>
  <c r="E552" s="1"/>
  <c r="D552"/>
  <c r="E729"/>
  <c r="D727"/>
  <c r="D132" i="36"/>
  <c r="E133"/>
  <c r="E132" s="1"/>
  <c r="E196"/>
  <c r="E195" s="1"/>
  <c r="D195"/>
  <c r="D207"/>
  <c r="E208"/>
  <c r="E207" s="1"/>
  <c r="D213"/>
  <c r="E214"/>
  <c r="E213" s="1"/>
  <c r="E249"/>
  <c r="E244" s="1"/>
  <c r="E243" s="1"/>
  <c r="D244"/>
  <c r="D243" s="1"/>
  <c r="E396"/>
  <c r="E395" s="1"/>
  <c r="D395"/>
  <c r="D404"/>
  <c r="E405"/>
  <c r="E404" s="1"/>
  <c r="D552"/>
  <c r="E553"/>
  <c r="E552" s="1"/>
  <c r="E551" s="1"/>
  <c r="E550" s="1"/>
  <c r="E563"/>
  <c r="D562"/>
  <c r="E406" i="34"/>
  <c r="D404"/>
  <c r="E430" i="35"/>
  <c r="E429" s="1"/>
  <c r="D429"/>
  <c r="E702" i="36"/>
  <c r="D700"/>
  <c r="E117" i="34"/>
  <c r="E123"/>
  <c r="E129"/>
  <c r="E140"/>
  <c r="E146"/>
  <c r="E154"/>
  <c r="E160"/>
  <c r="D179"/>
  <c r="E190"/>
  <c r="E189" s="1"/>
  <c r="E199"/>
  <c r="E198" s="1"/>
  <c r="E197" s="1"/>
  <c r="C203"/>
  <c r="D216"/>
  <c r="D215" s="1"/>
  <c r="E221"/>
  <c r="E220" s="1"/>
  <c r="E224"/>
  <c r="D229"/>
  <c r="D228"/>
  <c r="D239"/>
  <c r="D238" s="1"/>
  <c r="E260"/>
  <c r="D298"/>
  <c r="E299"/>
  <c r="D486"/>
  <c r="E506"/>
  <c r="D504"/>
  <c r="E509"/>
  <c r="C538"/>
  <c r="H538" s="1"/>
  <c r="H544"/>
  <c r="D562"/>
  <c r="E563"/>
  <c r="E562" s="1"/>
  <c r="E610"/>
  <c r="E770"/>
  <c r="D768"/>
  <c r="D767" s="1"/>
  <c r="E62" i="35"/>
  <c r="D61"/>
  <c r="D188"/>
  <c r="E223"/>
  <c r="E222" s="1"/>
  <c r="E237"/>
  <c r="E236" s="1"/>
  <c r="E235" s="1"/>
  <c r="D236"/>
  <c r="D235" s="1"/>
  <c r="D459"/>
  <c r="E460"/>
  <c r="E459" s="1"/>
  <c r="E563"/>
  <c r="D562"/>
  <c r="D628"/>
  <c r="D676"/>
  <c r="E677"/>
  <c r="E723"/>
  <c r="E722" s="1"/>
  <c r="D722"/>
  <c r="C726"/>
  <c r="D11" i="36"/>
  <c r="C116"/>
  <c r="H116" s="1"/>
  <c r="J116" s="1"/>
  <c r="H117"/>
  <c r="E186"/>
  <c r="E185" s="1"/>
  <c r="E184" s="1"/>
  <c r="D185"/>
  <c r="D184" s="1"/>
  <c r="E205"/>
  <c r="E204" s="1"/>
  <c r="D204"/>
  <c r="D203" s="1"/>
  <c r="E369"/>
  <c r="E368" s="1"/>
  <c r="D368"/>
  <c r="E302" i="34"/>
  <c r="E308"/>
  <c r="E459"/>
  <c r="D463"/>
  <c r="D468"/>
  <c r="D547"/>
  <c r="E751"/>
  <c r="E750" s="1"/>
  <c r="E756"/>
  <c r="E755" s="1"/>
  <c r="E207" i="35"/>
  <c r="E289"/>
  <c r="E305"/>
  <c r="E392"/>
  <c r="E544"/>
  <c r="E538" s="1"/>
  <c r="E646"/>
  <c r="E687"/>
  <c r="E98" i="36"/>
  <c r="E97" s="1"/>
  <c r="D97"/>
  <c r="D120"/>
  <c r="E121"/>
  <c r="D126"/>
  <c r="E127"/>
  <c r="D170"/>
  <c r="D174"/>
  <c r="E175"/>
  <c r="E183"/>
  <c r="E182" s="1"/>
  <c r="D182"/>
  <c r="D193"/>
  <c r="E194"/>
  <c r="E193" s="1"/>
  <c r="E265"/>
  <c r="D305"/>
  <c r="E306"/>
  <c r="E305" s="1"/>
  <c r="E350"/>
  <c r="D348"/>
  <c r="E451"/>
  <c r="E450" s="1"/>
  <c r="D450"/>
  <c r="E545"/>
  <c r="D544"/>
  <c r="D538" s="1"/>
  <c r="E663"/>
  <c r="E661" s="1"/>
  <c r="D661"/>
  <c r="E681"/>
  <c r="D679"/>
  <c r="E747"/>
  <c r="E746" s="1"/>
  <c r="D746"/>
  <c r="E328" i="34"/>
  <c r="E395"/>
  <c r="E477"/>
  <c r="D497"/>
  <c r="D638"/>
  <c r="E683"/>
  <c r="E722"/>
  <c r="E717" s="1"/>
  <c r="E716" s="1"/>
  <c r="D734"/>
  <c r="D733" s="1"/>
  <c r="D751"/>
  <c r="D750" s="1"/>
  <c r="E762"/>
  <c r="E761" s="1"/>
  <c r="E760" s="1"/>
  <c r="D4" i="35"/>
  <c r="E120"/>
  <c r="E126"/>
  <c r="E140"/>
  <c r="E146"/>
  <c r="E216"/>
  <c r="E251"/>
  <c r="E250" s="1"/>
  <c r="E325"/>
  <c r="E331"/>
  <c r="E378"/>
  <c r="E416"/>
  <c r="D455"/>
  <c r="D486"/>
  <c r="C528"/>
  <c r="H528" s="1"/>
  <c r="E549"/>
  <c r="E547" s="1"/>
  <c r="D569"/>
  <c r="E610"/>
  <c r="D642"/>
  <c r="E666"/>
  <c r="E665" s="1"/>
  <c r="D665"/>
  <c r="E679"/>
  <c r="D756"/>
  <c r="D755" s="1"/>
  <c r="D765"/>
  <c r="D768"/>
  <c r="D767" s="1"/>
  <c r="D61" i="36"/>
  <c r="D117"/>
  <c r="D179"/>
  <c r="D216"/>
  <c r="D223"/>
  <c r="D222" s="1"/>
  <c r="D298"/>
  <c r="E327"/>
  <c r="E325" s="1"/>
  <c r="D325"/>
  <c r="C340"/>
  <c r="H340" s="1"/>
  <c r="E344"/>
  <c r="E364"/>
  <c r="D362"/>
  <c r="D392"/>
  <c r="D522"/>
  <c r="E539"/>
  <c r="D547"/>
  <c r="E548"/>
  <c r="E547" s="1"/>
  <c r="E655"/>
  <c r="E653" s="1"/>
  <c r="D653"/>
  <c r="E677"/>
  <c r="D676"/>
  <c r="D694"/>
  <c r="E305" i="34"/>
  <c r="E416"/>
  <c r="E547"/>
  <c r="E679"/>
  <c r="C726"/>
  <c r="E734"/>
  <c r="E733" s="1"/>
  <c r="D743"/>
  <c r="D772"/>
  <c r="D771" s="1"/>
  <c r="C3" i="35"/>
  <c r="H3" s="1"/>
  <c r="J3" s="1"/>
  <c r="D97"/>
  <c r="D117"/>
  <c r="D123"/>
  <c r="E132"/>
  <c r="D143"/>
  <c r="D149"/>
  <c r="D185"/>
  <c r="D184" s="1"/>
  <c r="D204"/>
  <c r="C215"/>
  <c r="D223"/>
  <c r="D222" s="1"/>
  <c r="E302"/>
  <c r="E308"/>
  <c r="D348"/>
  <c r="D368"/>
  <c r="E373"/>
  <c r="E395"/>
  <c r="D422"/>
  <c r="D450"/>
  <c r="D581"/>
  <c r="D616"/>
  <c r="D638"/>
  <c r="D653"/>
  <c r="D718"/>
  <c r="D717" s="1"/>
  <c r="D716" s="1"/>
  <c r="E718"/>
  <c r="E717" s="1"/>
  <c r="E716" s="1"/>
  <c r="E727"/>
  <c r="E753"/>
  <c r="D751"/>
  <c r="D750" s="1"/>
  <c r="D123" i="36"/>
  <c r="E124"/>
  <c r="D160"/>
  <c r="E216"/>
  <c r="E239"/>
  <c r="E238" s="1"/>
  <c r="E400"/>
  <c r="E399" s="1"/>
  <c r="D399"/>
  <c r="E513"/>
  <c r="E509" s="1"/>
  <c r="E556"/>
  <c r="H592"/>
  <c r="C561"/>
  <c r="H561" s="1"/>
  <c r="J561" s="1"/>
  <c r="E617"/>
  <c r="D616"/>
  <c r="E647"/>
  <c r="D646"/>
  <c r="E673"/>
  <c r="E671" s="1"/>
  <c r="D671"/>
  <c r="E689"/>
  <c r="D687"/>
  <c r="E445"/>
  <c r="E491"/>
  <c r="E497"/>
  <c r="E504"/>
  <c r="E694"/>
  <c r="D733"/>
  <c r="E757"/>
  <c r="D756"/>
  <c r="D755" s="1"/>
  <c r="E766"/>
  <c r="E765" s="1"/>
  <c r="D765"/>
  <c r="E4" i="37"/>
  <c r="E98"/>
  <c r="D97"/>
  <c r="C135"/>
  <c r="H135" s="1"/>
  <c r="J135" s="1"/>
  <c r="H136"/>
  <c r="D157"/>
  <c r="E158"/>
  <c r="E157" s="1"/>
  <c r="E185"/>
  <c r="E184" s="1"/>
  <c r="E422"/>
  <c r="D450"/>
  <c r="E453"/>
  <c r="E450" s="1"/>
  <c r="E617"/>
  <c r="E616" s="1"/>
  <c r="D616"/>
  <c r="E640"/>
  <c r="D638"/>
  <c r="E136" i="36"/>
  <c r="C178"/>
  <c r="C177" s="1"/>
  <c r="H177" s="1"/>
  <c r="J177" s="1"/>
  <c r="E353"/>
  <c r="D373"/>
  <c r="E412"/>
  <c r="C444"/>
  <c r="H444" s="1"/>
  <c r="D455"/>
  <c r="D459"/>
  <c r="E523"/>
  <c r="D569"/>
  <c r="D577"/>
  <c r="D581"/>
  <c r="D587"/>
  <c r="D595"/>
  <c r="D599"/>
  <c r="D603"/>
  <c r="D638"/>
  <c r="E665"/>
  <c r="E679"/>
  <c r="E687"/>
  <c r="E700"/>
  <c r="E751"/>
  <c r="E146" i="37"/>
  <c r="D233"/>
  <c r="D228" s="1"/>
  <c r="E234"/>
  <c r="E233" s="1"/>
  <c r="E228" s="1"/>
  <c r="E295"/>
  <c r="D289"/>
  <c r="E410"/>
  <c r="E409" s="1"/>
  <c r="D409"/>
  <c r="D486"/>
  <c r="E489"/>
  <c r="E486" s="1"/>
  <c r="D497"/>
  <c r="E498"/>
  <c r="E497" s="1"/>
  <c r="D529"/>
  <c r="E530"/>
  <c r="E529" s="1"/>
  <c r="E528" s="1"/>
  <c r="E649"/>
  <c r="D646"/>
  <c r="E676" i="35"/>
  <c r="D734"/>
  <c r="D733" s="1"/>
  <c r="D743"/>
  <c r="D129" i="36"/>
  <c r="E164"/>
  <c r="D215"/>
  <c r="D239"/>
  <c r="D238" s="1"/>
  <c r="D260"/>
  <c r="E348"/>
  <c r="E362"/>
  <c r="E373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D772"/>
  <c r="D771" s="1"/>
  <c r="C153" i="37"/>
  <c r="H154"/>
  <c r="D174"/>
  <c r="E204"/>
  <c r="E289"/>
  <c r="E307"/>
  <c r="D305"/>
  <c r="C726" i="36"/>
  <c r="H726" s="1"/>
  <c r="J726" s="1"/>
  <c r="D61" i="37"/>
  <c r="E126"/>
  <c r="C188"/>
  <c r="C178" s="1"/>
  <c r="D265"/>
  <c r="E308"/>
  <c r="E463"/>
  <c r="E38"/>
  <c r="E120"/>
  <c r="D140"/>
  <c r="E154"/>
  <c r="H171"/>
  <c r="E199"/>
  <c r="E198" s="1"/>
  <c r="E197" s="1"/>
  <c r="D207"/>
  <c r="E212"/>
  <c r="E211" s="1"/>
  <c r="E305"/>
  <c r="E378"/>
  <c r="C484"/>
  <c r="E513"/>
  <c r="H544"/>
  <c r="C561"/>
  <c r="D569"/>
  <c r="E595"/>
  <c r="D700"/>
  <c r="D741"/>
  <c r="E750"/>
  <c r="D743" i="36"/>
  <c r="D751"/>
  <c r="D750" s="1"/>
  <c r="D761"/>
  <c r="D760" s="1"/>
  <c r="D11" i="37"/>
  <c r="E149"/>
  <c r="D167"/>
  <c r="C203"/>
  <c r="C215"/>
  <c r="D215"/>
  <c r="E298"/>
  <c r="D368"/>
  <c r="E373"/>
  <c r="D455"/>
  <c r="D491"/>
  <c r="E522"/>
  <c r="E570"/>
  <c r="D581"/>
  <c r="E642"/>
  <c r="E683"/>
  <c r="C726"/>
  <c r="E778"/>
  <c r="E777" s="1"/>
  <c r="D223"/>
  <c r="D222" s="1"/>
  <c r="E229"/>
  <c r="E592"/>
  <c r="E676"/>
  <c r="E734"/>
  <c r="E733" s="1"/>
  <c r="D751"/>
  <c r="D750" s="1"/>
  <c r="D756"/>
  <c r="D755" s="1"/>
  <c r="D761"/>
  <c r="D760" s="1"/>
  <c r="E768"/>
  <c r="E767" s="1"/>
  <c r="D772"/>
  <c r="D771" s="1"/>
  <c r="E68"/>
  <c r="E97"/>
  <c r="E67" s="1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53"/>
  <c r="E165"/>
  <c r="E164" s="1"/>
  <c r="E163" s="1"/>
  <c r="D164"/>
  <c r="D185"/>
  <c r="D184" s="1"/>
  <c r="D204"/>
  <c r="D203" s="1"/>
  <c r="E331"/>
  <c r="C116"/>
  <c r="D120"/>
  <c r="E124"/>
  <c r="E123" s="1"/>
  <c r="D123"/>
  <c r="D136"/>
  <c r="E216"/>
  <c r="E302"/>
  <c r="E315"/>
  <c r="E328"/>
  <c r="C3"/>
  <c r="D38"/>
  <c r="D68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84"/>
  <c r="D494"/>
  <c r="E496"/>
  <c r="E511"/>
  <c r="H531"/>
  <c r="C528"/>
  <c r="H528" s="1"/>
  <c r="E547"/>
  <c r="E553"/>
  <c r="E552" s="1"/>
  <c r="D552"/>
  <c r="D556"/>
  <c r="E558"/>
  <c r="D149"/>
  <c r="D154"/>
  <c r="D160"/>
  <c r="D171"/>
  <c r="E181"/>
  <c r="E180" s="1"/>
  <c r="E179" s="1"/>
  <c r="E194"/>
  <c r="E193" s="1"/>
  <c r="E208"/>
  <c r="E207" s="1"/>
  <c r="D260"/>
  <c r="E267"/>
  <c r="E265" s="1"/>
  <c r="D296"/>
  <c r="D263" s="1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12"/>
  <c r="D429"/>
  <c r="D445"/>
  <c r="H459"/>
  <c r="C444"/>
  <c r="H444" s="1"/>
  <c r="E475"/>
  <c r="E474" s="1"/>
  <c r="D474"/>
  <c r="H484"/>
  <c r="E494"/>
  <c r="E509"/>
  <c r="E556"/>
  <c r="C509"/>
  <c r="H509" s="1"/>
  <c r="E569"/>
  <c r="E653"/>
  <c r="E718"/>
  <c r="E581"/>
  <c r="E603"/>
  <c r="E610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45" s="1"/>
  <c r="D671"/>
  <c r="D676"/>
  <c r="D687"/>
  <c r="D718"/>
  <c r="D717" s="1"/>
  <c r="D716" s="1"/>
  <c r="E728"/>
  <c r="E727" s="1"/>
  <c r="E38" i="36"/>
  <c r="D188"/>
  <c r="H263"/>
  <c r="E117"/>
  <c r="E120"/>
  <c r="E123"/>
  <c r="E126"/>
  <c r="E171"/>
  <c r="E170" s="1"/>
  <c r="E174"/>
  <c r="H178"/>
  <c r="J178" s="1"/>
  <c r="E229"/>
  <c r="E228" s="1"/>
  <c r="E11"/>
  <c r="E61"/>
  <c r="E68"/>
  <c r="E67" s="1"/>
  <c r="E157"/>
  <c r="E163"/>
  <c r="E179"/>
  <c r="C3"/>
  <c r="D38"/>
  <c r="D68"/>
  <c r="E131"/>
  <c r="E129" s="1"/>
  <c r="C135"/>
  <c r="H135" s="1"/>
  <c r="J135" s="1"/>
  <c r="E145"/>
  <c r="E143" s="1"/>
  <c r="E135" s="1"/>
  <c r="E151"/>
  <c r="E149" s="1"/>
  <c r="E156"/>
  <c r="E154" s="1"/>
  <c r="E162"/>
  <c r="E160" s="1"/>
  <c r="D164"/>
  <c r="E173"/>
  <c r="E190"/>
  <c r="E189" s="1"/>
  <c r="E188" s="1"/>
  <c r="E221"/>
  <c r="E220" s="1"/>
  <c r="E226"/>
  <c r="E223" s="1"/>
  <c r="E222" s="1"/>
  <c r="E251"/>
  <c r="E262"/>
  <c r="E260" s="1"/>
  <c r="H265"/>
  <c r="D289"/>
  <c r="E292"/>
  <c r="E289" s="1"/>
  <c r="E298"/>
  <c r="E303"/>
  <c r="E302" s="1"/>
  <c r="D302"/>
  <c r="E315"/>
  <c r="E357"/>
  <c r="E468"/>
  <c r="E477"/>
  <c r="E378"/>
  <c r="E382"/>
  <c r="E388"/>
  <c r="E409"/>
  <c r="D4"/>
  <c r="C67"/>
  <c r="H67" s="1"/>
  <c r="J67" s="1"/>
  <c r="C115"/>
  <c r="D136"/>
  <c r="D135" s="1"/>
  <c r="C163"/>
  <c r="H163" s="1"/>
  <c r="J163" s="1"/>
  <c r="D167"/>
  <c r="D265"/>
  <c r="D315"/>
  <c r="H328"/>
  <c r="C314"/>
  <c r="H314" s="1"/>
  <c r="E463"/>
  <c r="E486"/>
  <c r="E484" s="1"/>
  <c r="E522"/>
  <c r="E297"/>
  <c r="E296" s="1"/>
  <c r="D296"/>
  <c r="E309"/>
  <c r="E308" s="1"/>
  <c r="D308"/>
  <c r="E329"/>
  <c r="E328" s="1"/>
  <c r="D328"/>
  <c r="D331"/>
  <c r="E334"/>
  <c r="E331" s="1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92"/>
  <c r="E628"/>
  <c r="C339"/>
  <c r="H339" s="1"/>
  <c r="J339" s="1"/>
  <c r="D429"/>
  <c r="D463"/>
  <c r="D444" s="1"/>
  <c r="D468"/>
  <c r="D494"/>
  <c r="D504"/>
  <c r="D509"/>
  <c r="D529"/>
  <c r="D528" s="1"/>
  <c r="E718"/>
  <c r="E734"/>
  <c r="E733" s="1"/>
  <c r="E772"/>
  <c r="E771" s="1"/>
  <c r="E638"/>
  <c r="D556"/>
  <c r="D551" s="1"/>
  <c r="D550" s="1"/>
  <c r="D592"/>
  <c r="C717"/>
  <c r="D739"/>
  <c r="E745"/>
  <c r="E744" s="1"/>
  <c r="E743" s="1"/>
  <c r="D777"/>
  <c r="C551"/>
  <c r="E762"/>
  <c r="E761" s="1"/>
  <c r="E760" s="1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9"/>
  <c r="E14"/>
  <c r="E11" s="1"/>
  <c r="D38"/>
  <c r="D3" s="1"/>
  <c r="D68"/>
  <c r="D67" s="1"/>
  <c r="E100"/>
  <c r="E97" s="1"/>
  <c r="E119"/>
  <c r="E117" s="1"/>
  <c r="E125"/>
  <c r="E123" s="1"/>
  <c r="E131"/>
  <c r="E129" s="1"/>
  <c r="C135"/>
  <c r="H135" s="1"/>
  <c r="J135" s="1"/>
  <c r="E145"/>
  <c r="E143" s="1"/>
  <c r="E151"/>
  <c r="E161"/>
  <c r="E160" s="1"/>
  <c r="D160"/>
  <c r="E164"/>
  <c r="E167"/>
  <c r="E172"/>
  <c r="E171" s="1"/>
  <c r="D171"/>
  <c r="D207"/>
  <c r="D203" s="1"/>
  <c r="E244"/>
  <c r="E243" s="1"/>
  <c r="E265"/>
  <c r="E298"/>
  <c r="E315"/>
  <c r="E158"/>
  <c r="E157" s="1"/>
  <c r="D157"/>
  <c r="D164"/>
  <c r="D167"/>
  <c r="C203"/>
  <c r="D233"/>
  <c r="D228" s="1"/>
  <c r="E239"/>
  <c r="E238" s="1"/>
  <c r="C67"/>
  <c r="E155"/>
  <c r="E154" s="1"/>
  <c r="D154"/>
  <c r="H171"/>
  <c r="C170"/>
  <c r="D120"/>
  <c r="D126"/>
  <c r="D132"/>
  <c r="D140"/>
  <c r="D135" s="1"/>
  <c r="D146"/>
  <c r="E175"/>
  <c r="E174" s="1"/>
  <c r="D174"/>
  <c r="D216"/>
  <c r="D215" s="1"/>
  <c r="D239"/>
  <c r="D238" s="1"/>
  <c r="D289"/>
  <c r="D305"/>
  <c r="C314"/>
  <c r="H314" s="1"/>
  <c r="D325"/>
  <c r="D33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D260"/>
  <c r="D296"/>
  <c r="D302"/>
  <c r="D308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D444" s="1"/>
  <c r="E488"/>
  <c r="E486" s="1"/>
  <c r="E493"/>
  <c r="E491" s="1"/>
  <c r="E499"/>
  <c r="E497" s="1"/>
  <c r="D513"/>
  <c r="D509" s="1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D556"/>
  <c r="D551" s="1"/>
  <c r="D550" s="1"/>
  <c r="E750"/>
  <c r="E756"/>
  <c r="E755" s="1"/>
  <c r="D494"/>
  <c r="D484" s="1"/>
  <c r="D504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E645" s="1"/>
  <c r="D679"/>
  <c r="E685"/>
  <c r="E683" s="1"/>
  <c r="D694"/>
  <c r="C717"/>
  <c r="E732"/>
  <c r="E731" s="1"/>
  <c r="E730" s="1"/>
  <c r="E735"/>
  <c r="E734" s="1"/>
  <c r="E733" s="1"/>
  <c r="D739"/>
  <c r="E742"/>
  <c r="E741" s="1"/>
  <c r="E745"/>
  <c r="E744" s="1"/>
  <c r="E743" s="1"/>
  <c r="E773"/>
  <c r="E772" s="1"/>
  <c r="E771" s="1"/>
  <c r="D777"/>
  <c r="C645"/>
  <c r="H645" s="1"/>
  <c r="J645" s="1"/>
  <c r="D188" i="34"/>
  <c r="E239"/>
  <c r="E238" s="1"/>
  <c r="E116"/>
  <c r="E136"/>
  <c r="E135" s="1"/>
  <c r="E153"/>
  <c r="E207"/>
  <c r="E265"/>
  <c r="E298"/>
  <c r="E315"/>
  <c r="E314" s="1"/>
  <c r="D203"/>
  <c r="D61"/>
  <c r="C116"/>
  <c r="D120"/>
  <c r="D126"/>
  <c r="D132"/>
  <c r="D140"/>
  <c r="D135" s="1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47"/>
  <c r="E244" s="1"/>
  <c r="E243" s="1"/>
  <c r="D289"/>
  <c r="D305"/>
  <c r="C314"/>
  <c r="H314" s="1"/>
  <c r="D325"/>
  <c r="D331"/>
  <c r="H344"/>
  <c r="C340"/>
  <c r="D368"/>
  <c r="E373"/>
  <c r="E409"/>
  <c r="E412"/>
  <c r="E422"/>
  <c r="E445"/>
  <c r="C3"/>
  <c r="D38"/>
  <c r="D68"/>
  <c r="D67" s="1"/>
  <c r="E450"/>
  <c r="E531"/>
  <c r="E528" s="1"/>
  <c r="E538"/>
  <c r="E544"/>
  <c r="D117"/>
  <c r="D123"/>
  <c r="D129"/>
  <c r="D143"/>
  <c r="D149"/>
  <c r="D154"/>
  <c r="D153" s="1"/>
  <c r="D152" s="1"/>
  <c r="D160"/>
  <c r="D171"/>
  <c r="D170" s="1"/>
  <c r="E181"/>
  <c r="E180" s="1"/>
  <c r="E179" s="1"/>
  <c r="E194"/>
  <c r="E193" s="1"/>
  <c r="E188" s="1"/>
  <c r="D260"/>
  <c r="D296"/>
  <c r="D302"/>
  <c r="D308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D484"/>
  <c r="C509"/>
  <c r="H509" s="1"/>
  <c r="C528"/>
  <c r="H528" s="1"/>
  <c r="D531"/>
  <c r="D528" s="1"/>
  <c r="E616"/>
  <c r="E638"/>
  <c r="H726"/>
  <c r="J726" s="1"/>
  <c r="C725"/>
  <c r="H725" s="1"/>
  <c r="J725" s="1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51" s="1"/>
  <c r="E550" s="1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E370"/>
  <c r="D370"/>
  <c r="D369"/>
  <c r="C368"/>
  <c r="H368" s="1"/>
  <c r="D367"/>
  <c r="E367" s="1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H331"/>
  <c r="D330"/>
  <c r="E330" s="1"/>
  <c r="D329"/>
  <c r="E329" s="1"/>
  <c r="H328"/>
  <c r="D327"/>
  <c r="E327" s="1"/>
  <c r="D326"/>
  <c r="E326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H308"/>
  <c r="D307"/>
  <c r="E307" s="1"/>
  <c r="D306"/>
  <c r="H305"/>
  <c r="D304"/>
  <c r="E304" s="1"/>
  <c r="D303"/>
  <c r="C302"/>
  <c r="H302" s="1"/>
  <c r="D301"/>
  <c r="E301" s="1"/>
  <c r="D300"/>
  <c r="E300" s="1"/>
  <c r="D299"/>
  <c r="E299" s="1"/>
  <c r="H298"/>
  <c r="D297"/>
  <c r="E297" s="1"/>
  <c r="H296"/>
  <c r="D295"/>
  <c r="E295" s="1"/>
  <c r="D294"/>
  <c r="E294" s="1"/>
  <c r="D293"/>
  <c r="E293" s="1"/>
  <c r="D292"/>
  <c r="E292" s="1"/>
  <c r="D291"/>
  <c r="E291" s="1"/>
  <c r="D290"/>
  <c r="E290" s="1"/>
  <c r="H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C203" s="1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D160" s="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E57"/>
  <c r="D57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D10"/>
  <c r="E10" s="1"/>
  <c r="D9"/>
  <c r="E9" s="1"/>
  <c r="D8"/>
  <c r="E8" s="1"/>
  <c r="D7"/>
  <c r="E7" s="1"/>
  <c r="D6"/>
  <c r="E6" s="1"/>
  <c r="D5"/>
  <c r="C4"/>
  <c r="H4" s="1"/>
  <c r="J4" s="1"/>
  <c r="E263" i="34" l="1"/>
  <c r="E259" s="1"/>
  <c r="E67"/>
  <c r="D726" i="35"/>
  <c r="D725" s="1"/>
  <c r="D314"/>
  <c r="E263"/>
  <c r="D263"/>
  <c r="E178"/>
  <c r="E177" s="1"/>
  <c r="D116"/>
  <c r="E67"/>
  <c r="C560" i="36"/>
  <c r="H560" s="1"/>
  <c r="J560" s="1"/>
  <c r="D153"/>
  <c r="D67"/>
  <c r="H178" i="34"/>
  <c r="J178" s="1"/>
  <c r="C177"/>
  <c r="H177" s="1"/>
  <c r="J177" s="1"/>
  <c r="D178" i="36"/>
  <c r="D177" s="1"/>
  <c r="E340" i="37"/>
  <c r="E3" i="34"/>
  <c r="D178"/>
  <c r="D177" s="1"/>
  <c r="C538" i="33"/>
  <c r="H538" s="1"/>
  <c r="E561" i="34"/>
  <c r="D340"/>
  <c r="E484" i="35"/>
  <c r="E483" s="1"/>
  <c r="C115"/>
  <c r="H115" s="1"/>
  <c r="J115" s="1"/>
  <c r="C178"/>
  <c r="C177" s="1"/>
  <c r="H177" s="1"/>
  <c r="J177" s="1"/>
  <c r="D726" i="36"/>
  <c r="D725" s="1"/>
  <c r="C725"/>
  <c r="H725" s="1"/>
  <c r="J725" s="1"/>
  <c r="E726"/>
  <c r="E725" s="1"/>
  <c r="D340"/>
  <c r="D339" s="1"/>
  <c r="C152"/>
  <c r="H152" s="1"/>
  <c r="J152" s="1"/>
  <c r="D3"/>
  <c r="E215"/>
  <c r="E178" s="1"/>
  <c r="E177" s="1"/>
  <c r="D561" i="37"/>
  <c r="E263"/>
  <c r="E215"/>
  <c r="D178"/>
  <c r="D177" s="1"/>
  <c r="D67"/>
  <c r="E314"/>
  <c r="E135"/>
  <c r="D645" i="36"/>
  <c r="E203"/>
  <c r="E163" i="34"/>
  <c r="D561"/>
  <c r="D726"/>
  <c r="D725" s="1"/>
  <c r="E340"/>
  <c r="D263"/>
  <c r="E152"/>
  <c r="E726" i="35"/>
  <c r="E725" s="1"/>
  <c r="D645"/>
  <c r="E551"/>
  <c r="E550" s="1"/>
  <c r="E314"/>
  <c r="E163"/>
  <c r="E645" i="36"/>
  <c r="E444"/>
  <c r="E340"/>
  <c r="E153"/>
  <c r="E152" s="1"/>
  <c r="E3"/>
  <c r="E2" s="1"/>
  <c r="D340" i="37"/>
  <c r="D170"/>
  <c r="E116"/>
  <c r="E115" s="1"/>
  <c r="D163"/>
  <c r="H561"/>
  <c r="J561" s="1"/>
  <c r="C560"/>
  <c r="H560" s="1"/>
  <c r="J560" s="1"/>
  <c r="D116" i="36"/>
  <c r="D115" s="1"/>
  <c r="H344" i="33"/>
  <c r="C340"/>
  <c r="D645" i="34"/>
  <c r="E645"/>
  <c r="E483"/>
  <c r="D340" i="35"/>
  <c r="D339" s="1"/>
  <c r="D115"/>
  <c r="D153"/>
  <c r="E263" i="36"/>
  <c r="E203" i="37"/>
  <c r="D116"/>
  <c r="E3"/>
  <c r="E2" s="1"/>
  <c r="D560"/>
  <c r="D559" s="1"/>
  <c r="E726"/>
  <c r="E725" s="1"/>
  <c r="H717"/>
  <c r="J717" s="1"/>
  <c r="C716"/>
  <c r="E645"/>
  <c r="E561"/>
  <c r="E560" s="1"/>
  <c r="E717"/>
  <c r="E716" s="1"/>
  <c r="E444"/>
  <c r="E339" s="1"/>
  <c r="E484"/>
  <c r="E483" s="1"/>
  <c r="H551"/>
  <c r="J551" s="1"/>
  <c r="C550"/>
  <c r="H550" s="1"/>
  <c r="J550" s="1"/>
  <c r="E188"/>
  <c r="E178" s="1"/>
  <c r="E177" s="1"/>
  <c r="D444"/>
  <c r="D339" s="1"/>
  <c r="D314"/>
  <c r="D259" s="1"/>
  <c r="D258" s="1"/>
  <c r="D257" s="1"/>
  <c r="C483"/>
  <c r="H483" s="1"/>
  <c r="J483" s="1"/>
  <c r="D153"/>
  <c r="D152" s="1"/>
  <c r="D551"/>
  <c r="D550" s="1"/>
  <c r="D135"/>
  <c r="D115" s="1"/>
  <c r="D114" s="1"/>
  <c r="H116"/>
  <c r="J116" s="1"/>
  <c r="C115"/>
  <c r="E152"/>
  <c r="D3"/>
  <c r="D2" s="1"/>
  <c r="H263"/>
  <c r="C259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14" i="36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E116"/>
  <c r="E115" s="1"/>
  <c r="D561"/>
  <c r="D560" s="1"/>
  <c r="D484"/>
  <c r="D483" s="1"/>
  <c r="D263"/>
  <c r="H3"/>
  <c r="J3" s="1"/>
  <c r="C2"/>
  <c r="E717"/>
  <c r="E716" s="1"/>
  <c r="H484"/>
  <c r="C483"/>
  <c r="H483" s="1"/>
  <c r="J483" s="1"/>
  <c r="E483"/>
  <c r="H115"/>
  <c r="J115" s="1"/>
  <c r="D483" i="35"/>
  <c r="D178"/>
  <c r="D177" s="1"/>
  <c r="E116"/>
  <c r="H178"/>
  <c r="J178" s="1"/>
  <c r="C2"/>
  <c r="H67"/>
  <c r="J67" s="1"/>
  <c r="E561"/>
  <c r="E560" s="1"/>
  <c r="E444"/>
  <c r="C560"/>
  <c r="D561"/>
  <c r="D560" s="1"/>
  <c r="D559" s="1"/>
  <c r="H551"/>
  <c r="J551" s="1"/>
  <c r="C550"/>
  <c r="H550" s="1"/>
  <c r="J550" s="1"/>
  <c r="E340"/>
  <c r="H340"/>
  <c r="C339"/>
  <c r="H339" s="1"/>
  <c r="J339" s="1"/>
  <c r="C259"/>
  <c r="E153"/>
  <c r="E152" s="1"/>
  <c r="D163"/>
  <c r="D170"/>
  <c r="D2"/>
  <c r="E3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D115" s="1"/>
  <c r="D114" s="1"/>
  <c r="E444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C2"/>
  <c r="D314"/>
  <c r="D483"/>
  <c r="D444"/>
  <c r="D339" s="1"/>
  <c r="H340"/>
  <c r="C339"/>
  <c r="H339" s="1"/>
  <c r="J339" s="1"/>
  <c r="C259"/>
  <c r="H116"/>
  <c r="J116" s="1"/>
  <c r="C115"/>
  <c r="E185" i="33"/>
  <c r="E184" s="1"/>
  <c r="D250"/>
  <c r="E251"/>
  <c r="E250" s="1"/>
  <c r="D491"/>
  <c r="D38"/>
  <c r="E123"/>
  <c r="E126"/>
  <c r="E143"/>
  <c r="E492"/>
  <c r="D522"/>
  <c r="D581"/>
  <c r="D592"/>
  <c r="D61"/>
  <c r="E676"/>
  <c r="D683"/>
  <c r="C67"/>
  <c r="H67" s="1"/>
  <c r="J67" s="1"/>
  <c r="E39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E345"/>
  <c r="D353"/>
  <c r="D382"/>
  <c r="D392"/>
  <c r="E412"/>
  <c r="C509"/>
  <c r="H509" s="1"/>
  <c r="D610"/>
  <c r="D661"/>
  <c r="E727"/>
  <c r="E732"/>
  <c r="E731" s="1"/>
  <c r="E730" s="1"/>
  <c r="E61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67" s="1"/>
  <c r="E12"/>
  <c r="E11" s="1"/>
  <c r="E5"/>
  <c r="E4" s="1"/>
  <c r="D68"/>
  <c r="E244"/>
  <c r="E243" s="1"/>
  <c r="E38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D153" s="1"/>
  <c r="E168"/>
  <c r="E167" s="1"/>
  <c r="E205"/>
  <c r="E204" s="1"/>
  <c r="E239"/>
  <c r="E238" s="1"/>
  <c r="E260"/>
  <c r="E306"/>
  <c r="E363"/>
  <c r="E362" s="1"/>
  <c r="C444"/>
  <c r="H444" s="1"/>
  <c r="H455"/>
  <c r="E491"/>
  <c r="D497"/>
  <c r="C551"/>
  <c r="H552"/>
  <c r="D676"/>
  <c r="D694"/>
  <c r="E132"/>
  <c r="E140"/>
  <c r="E157"/>
  <c r="C215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71"/>
  <c r="D170" s="1"/>
  <c r="E190"/>
  <c r="E189" s="1"/>
  <c r="D189"/>
  <c r="D244"/>
  <c r="D243" s="1"/>
  <c r="E312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D201"/>
  <c r="D200" s="1"/>
  <c r="E202"/>
  <c r="E201" s="1"/>
  <c r="E200" s="1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E603" s="1"/>
  <c r="D603"/>
  <c r="D216"/>
  <c r="D215" s="1"/>
  <c r="D229"/>
  <c r="D228" s="1"/>
  <c r="D302"/>
  <c r="E303"/>
  <c r="E302" s="1"/>
  <c r="E344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16"/>
  <c r="D687"/>
  <c r="E688"/>
  <c r="E687" s="1"/>
  <c r="E694"/>
  <c r="D700"/>
  <c r="E701"/>
  <c r="E700" s="1"/>
  <c r="E722"/>
  <c r="D743"/>
  <c r="E264"/>
  <c r="E332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E339" i="34" l="1"/>
  <c r="E258" s="1"/>
  <c r="E257" s="1"/>
  <c r="D259"/>
  <c r="E2"/>
  <c r="E559" i="35"/>
  <c r="E339"/>
  <c r="D259"/>
  <c r="D258" s="1"/>
  <c r="D257" s="1"/>
  <c r="E259"/>
  <c r="C114"/>
  <c r="H114" s="1"/>
  <c r="J114" s="1"/>
  <c r="E2"/>
  <c r="D559" i="36"/>
  <c r="C559"/>
  <c r="H559" s="1"/>
  <c r="J559" s="1"/>
  <c r="E339"/>
  <c r="E259"/>
  <c r="D152"/>
  <c r="D114" s="1"/>
  <c r="C114"/>
  <c r="H114" s="1"/>
  <c r="J114" s="1"/>
  <c r="D2"/>
  <c r="D67" i="33"/>
  <c r="D3"/>
  <c r="D560" i="34"/>
  <c r="D559" s="1"/>
  <c r="E528" i="33"/>
  <c r="E114" i="36"/>
  <c r="E114" i="37"/>
  <c r="E259"/>
  <c r="E258" s="1"/>
  <c r="E257" s="1"/>
  <c r="D444" i="33"/>
  <c r="D259" i="36"/>
  <c r="D258" s="1"/>
  <c r="D257" s="1"/>
  <c r="E560" i="34"/>
  <c r="E559" s="1"/>
  <c r="D152" i="35"/>
  <c r="D114" s="1"/>
  <c r="E559" i="37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E559"/>
  <c r="H259"/>
  <c r="J259" s="1"/>
  <c r="C258"/>
  <c r="H560" i="35"/>
  <c r="J560" s="1"/>
  <c r="C559"/>
  <c r="H559" s="1"/>
  <c r="J559" s="1"/>
  <c r="E115"/>
  <c r="E114" s="1"/>
  <c r="C258"/>
  <c r="H259"/>
  <c r="J259" s="1"/>
  <c r="H2"/>
  <c r="J2" s="1"/>
  <c r="H1"/>
  <c r="J1" s="1"/>
  <c r="H115" i="34"/>
  <c r="J115" s="1"/>
  <c r="C114"/>
  <c r="H114" s="1"/>
  <c r="J114" s="1"/>
  <c r="D258"/>
  <c r="D257" s="1"/>
  <c r="H2"/>
  <c r="J2" s="1"/>
  <c r="H560"/>
  <c r="J560" s="1"/>
  <c r="C559"/>
  <c r="H559" s="1"/>
  <c r="J559" s="1"/>
  <c r="H259"/>
  <c r="J259" s="1"/>
  <c r="C258"/>
  <c r="E114"/>
  <c r="D726" i="33"/>
  <c r="D725" s="1"/>
  <c r="E153"/>
  <c r="E3"/>
  <c r="E2" s="1"/>
  <c r="D163"/>
  <c r="D152" s="1"/>
  <c r="D203"/>
  <c r="E484"/>
  <c r="D2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152"/>
  <c r="E538"/>
  <c r="D135"/>
  <c r="E444"/>
  <c r="E263"/>
  <c r="E561"/>
  <c r="E560" s="1"/>
  <c r="E750"/>
  <c r="E726" s="1"/>
  <c r="E725" s="1"/>
  <c r="D483"/>
  <c r="D188"/>
  <c r="D116"/>
  <c r="E314"/>
  <c r="E717"/>
  <c r="E716" s="1"/>
  <c r="D645"/>
  <c r="D561"/>
  <c r="D340"/>
  <c r="E188"/>
  <c r="E116"/>
  <c r="E115" s="1"/>
  <c r="E258" i="35" l="1"/>
  <c r="E257" s="1"/>
  <c r="E258" i="36"/>
  <c r="E257" s="1"/>
  <c r="H1"/>
  <c r="J1" s="1"/>
  <c r="E483" i="33"/>
  <c r="D339"/>
  <c r="H1" i="37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8" i="33"/>
  <c r="D177" s="1"/>
  <c r="D258"/>
  <c r="D257" s="1"/>
  <c r="C559"/>
  <c r="H559" s="1"/>
  <c r="J559" s="1"/>
  <c r="E178"/>
  <c r="E177" s="1"/>
  <c r="E114" s="1"/>
  <c r="E339"/>
  <c r="C114"/>
  <c r="H114" s="1"/>
  <c r="J114" s="1"/>
  <c r="E259"/>
  <c r="H2"/>
  <c r="J2" s="1"/>
  <c r="C258"/>
  <c r="H339"/>
  <c r="J339" s="1"/>
  <c r="D560"/>
  <c r="D559" s="1"/>
  <c r="D115"/>
  <c r="E559"/>
  <c r="H257" i="37" l="1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E257" s="1"/>
  <c r="C257"/>
  <c r="H258"/>
  <c r="J258" s="1"/>
  <c r="H257" l="1"/>
  <c r="J257" s="1"/>
  <c r="H256"/>
  <c r="J256" s="1"/>
  <c r="C9" i="4" l="1"/>
  <c r="C12"/>
  <c r="C17"/>
  <c r="C6" l="1"/>
  <c r="F62" i="16" l="1"/>
  <c r="F61"/>
  <c r="F60"/>
  <c r="F59"/>
  <c r="H58"/>
  <c r="G58"/>
  <c r="F58"/>
  <c r="I58" l="1"/>
  <c r="F22"/>
  <c r="S360" i="12" l="1"/>
  <c r="S359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359" i="12"/>
  <c r="M360"/>
</calcChain>
</file>

<file path=xl/sharedStrings.xml><?xml version="1.0" encoding="utf-8"?>
<sst xmlns="http://schemas.openxmlformats.org/spreadsheetml/2006/main" count="5552" uniqueCount="1103">
  <si>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</si>
  <si>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</si>
  <si>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</si>
  <si>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</si>
  <si>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</si>
  <si>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</si>
  <si>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</si>
  <si>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</si>
  <si>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</si>
  <si>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</si>
  <si>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</si>
  <si>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</si>
  <si>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</si>
  <si>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</si>
  <si>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</si>
  <si>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</si>
  <si>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</si>
  <si>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</si>
  <si>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</si>
  <si>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</si>
  <si>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</si>
  <si>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</si>
  <si>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</si>
  <si>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</si>
  <si>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</si>
  <si>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</si>
  <si>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</si>
  <si>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</si>
  <si>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</si>
  <si>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</si>
  <si>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</si>
  <si>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</si>
  <si>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</si>
  <si>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</si>
  <si>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</si>
  <si>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</si>
  <si>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</si>
  <si>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</si>
  <si>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</si>
  <si>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</si>
  <si>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</si>
  <si>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</si>
  <si>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</si>
  <si>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</si>
  <si>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</si>
  <si>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</si>
  <si>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</si>
  <si>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</si>
  <si>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</si>
  <si>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</si>
  <si>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</si>
  <si>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</si>
  <si>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</si>
  <si>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</si>
  <si>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</si>
  <si>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</si>
  <si>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</si>
  <si>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</si>
  <si>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</si>
  <si>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</si>
  <si>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</si>
  <si>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</si>
  <si>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</si>
  <si>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</si>
  <si>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</si>
  <si>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</si>
  <si>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</si>
  <si>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</si>
  <si>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</si>
  <si>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</si>
  <si>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</si>
  <si>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</si>
  <si>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</si>
  <si>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</si>
  <si>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</si>
  <si>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</si>
  <si>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</si>
  <si>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</si>
  <si>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</si>
  <si>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</si>
  <si>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</si>
  <si>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</si>
  <si>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</si>
  <si>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</si>
  <si>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</si>
  <si>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</si>
  <si>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</si>
  <si>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</si>
  <si>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</si>
  <si>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</si>
  <si>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</si>
  <si>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</si>
  <si>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</si>
  <si>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</si>
  <si>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</si>
  <si>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</si>
  <si>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</si>
  <si>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</si>
  <si>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</si>
  <si>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</si>
  <si>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</si>
  <si>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</si>
  <si>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</si>
  <si>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</si>
  <si>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</si>
  <si>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</si>
  <si>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</si>
  <si>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</si>
  <si>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</si>
  <si>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</si>
  <si>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</si>
  <si>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</si>
  <si>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</si>
  <si>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</si>
  <si>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</si>
  <si>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</si>
  <si>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</si>
  <si>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</si>
  <si>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</si>
  <si>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</si>
  <si>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</si>
  <si>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</si>
  <si>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</si>
  <si>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</si>
  <si>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</si>
  <si>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</si>
  <si>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</si>
  <si>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</si>
  <si>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</si>
  <si>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</si>
  <si>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</si>
  <si>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</si>
  <si>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</si>
  <si>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</si>
  <si>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</si>
  <si>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</si>
  <si>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</si>
  <si>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</si>
  <si>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</si>
  <si>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</si>
  <si>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</si>
  <si>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</si>
  <si>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</si>
  <si>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</si>
  <si>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</si>
  <si>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</si>
  <si>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</si>
  <si>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</si>
  <si>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</si>
  <si>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</si>
  <si>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</si>
  <si>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</si>
  <si>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</si>
  <si>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</si>
  <si>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</si>
  <si>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</si>
  <si>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</si>
  <si>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</si>
  <si>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</si>
  <si>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</si>
  <si>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</si>
  <si>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</si>
  <si>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</si>
  <si>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</si>
  <si>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</si>
  <si>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</si>
  <si>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</si>
  <si>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</si>
  <si>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</si>
  <si>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</si>
  <si>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</si>
  <si>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</si>
  <si>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</si>
  <si>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</si>
  <si>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</si>
  <si>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</si>
  <si>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</si>
  <si>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</si>
  <si>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</si>
  <si>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</si>
  <si>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</si>
  <si>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</si>
  <si>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</si>
  <si>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</si>
  <si>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</si>
  <si>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</si>
  <si>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</si>
  <si>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</si>
  <si>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</si>
  <si>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</si>
  <si>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</si>
  <si>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</si>
  <si>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</si>
  <si>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</si>
  <si>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</si>
  <si>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</si>
  <si>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</si>
  <si>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</si>
  <si>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</si>
  <si>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</si>
  <si>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</si>
  <si>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</si>
  <si>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</si>
  <si>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</si>
  <si>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</si>
  <si>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</si>
  <si>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</si>
  <si>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</si>
  <si>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</si>
  <si>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</si>
  <si>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</si>
  <si>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</si>
  <si>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</si>
  <si>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</si>
  <si>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</si>
  <si>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</si>
  <si>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</si>
  <si>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</si>
  <si>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</si>
  <si>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</si>
  <si>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</si>
  <si>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</si>
  <si>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</si>
  <si>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</si>
  <si>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</si>
  <si>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</si>
  <si>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</si>
  <si>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</si>
  <si>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</si>
  <si>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</si>
  <si>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</si>
  <si>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</si>
  <si>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</si>
  <si>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</si>
  <si>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</si>
  <si>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</si>
  <si>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</si>
  <si>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</si>
  <si>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</si>
  <si>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</si>
  <si>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</si>
  <si>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</si>
  <si>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</si>
  <si>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</si>
  <si>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</si>
  <si>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</si>
  <si>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</si>
  <si>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</si>
  <si>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</si>
  <si>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</si>
  <si>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</si>
  <si>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</si>
  <si>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</si>
  <si>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</si>
  <si>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</si>
  <si>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</si>
  <si>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</si>
  <si>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</si>
  <si>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</si>
  <si>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</si>
  <si>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</si>
  <si>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</si>
  <si>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</si>
  <si>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</si>
  <si>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</si>
  <si>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</si>
  <si>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</si>
  <si>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</si>
  <si>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</si>
  <si>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</si>
  <si>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</si>
  <si>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</si>
  <si>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</si>
  <si>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</si>
  <si>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</si>
  <si>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</si>
  <si>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</si>
  <si>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</si>
  <si>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</si>
  <si>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</si>
  <si>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</si>
  <si>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</si>
  <si>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</si>
  <si>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</si>
  <si>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</si>
  <si>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</si>
  <si>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</si>
  <si>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</si>
  <si>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</si>
  <si>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</si>
  <si>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</si>
  <si>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</si>
  <si>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</si>
  <si>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</si>
  <si>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</si>
  <si>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</si>
  <si>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</si>
  <si>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</si>
  <si>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</si>
  <si>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</si>
  <si>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</si>
  <si>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</si>
  <si>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</si>
  <si>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</si>
  <si>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</si>
  <si>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</si>
  <si>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</si>
  <si>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</si>
  <si>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</si>
  <si>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</si>
  <si>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</si>
  <si>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</si>
  <si>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</si>
  <si>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</si>
  <si>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</si>
  <si>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</si>
  <si>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</si>
  <si>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</si>
  <si>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</si>
  <si>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</si>
  <si>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</si>
  <si>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</si>
  <si>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</si>
  <si>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</si>
  <si>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</si>
  <si>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</si>
  <si>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</si>
  <si>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</si>
  <si>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</si>
  <si>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</si>
  <si>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</si>
  <si>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</si>
  <si>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</si>
  <si>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</si>
  <si>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</si>
  <si>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</si>
  <si>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</si>
  <si>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</si>
  <si>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</si>
  <si>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</si>
  <si>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</si>
  <si>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</si>
  <si>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</si>
  <si>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</si>
  <si>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</si>
  <si>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</si>
  <si>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</si>
  <si>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</si>
  <si>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</si>
  <si>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</si>
  <si>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</si>
  <si>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</si>
  <si>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</si>
  <si>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</si>
  <si>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</si>
  <si>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</si>
  <si>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</si>
  <si>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</si>
  <si>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</si>
  <si>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</si>
  <si>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</si>
  <si>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</si>
  <si>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</si>
  <si>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</si>
  <si>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</si>
  <si>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</si>
  <si>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</si>
  <si>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</si>
  <si>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</si>
  <si>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</si>
  <si>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</si>
  <si>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</si>
  <si>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</si>
  <si>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</si>
  <si>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</si>
  <si>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</si>
  <si>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</si>
  <si>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</si>
  <si>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</si>
  <si>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</si>
  <si>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</si>
  <si>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</si>
  <si>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</si>
  <si>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</si>
  <si>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</si>
  <si>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</si>
  <si>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</si>
  <si>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</si>
  <si>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</si>
  <si>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</si>
  <si>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</si>
  <si>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</si>
  <si>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</si>
  <si>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</si>
  <si>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</si>
  <si>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</si>
  <si>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</si>
  <si>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</si>
  <si>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</si>
  <si>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</si>
  <si>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</si>
  <si>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</si>
  <si>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</si>
  <si>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</si>
  <si>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</si>
  <si>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</si>
  <si>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</si>
  <si>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</si>
  <si>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</si>
  <si>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</si>
  <si>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</si>
  <si>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</si>
  <si>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</si>
  <si>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</si>
  <si>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</si>
  <si>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</si>
  <si>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</si>
  <si>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</si>
  <si>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</si>
  <si>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</si>
  <si>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</si>
  <si>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</si>
  <si>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</si>
  <si>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</si>
  <si>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</si>
  <si>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</si>
  <si>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</si>
  <si>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</si>
  <si>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</si>
  <si>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</si>
  <si>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</si>
  <si>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</si>
  <si>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</si>
  <si>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</si>
  <si>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</si>
  <si>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</si>
  <si>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</si>
  <si>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</si>
  <si>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</si>
  <si>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</si>
  <si>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</si>
  <si>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</si>
  <si>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</si>
  <si>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</si>
  <si>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</si>
  <si>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</si>
  <si>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</si>
  <si>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</si>
  <si>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</si>
  <si>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</si>
  <si>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</si>
  <si>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</si>
  <si>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</si>
  <si>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</si>
  <si>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</si>
  <si>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</si>
  <si>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</si>
  <si>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</si>
  <si>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</si>
  <si>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</si>
  <si>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</si>
  <si>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</si>
  <si>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</si>
  <si>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</si>
  <si>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</si>
  <si>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</si>
  <si>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</si>
  <si>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</si>
  <si>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</si>
  <si>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</si>
  <si>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</si>
  <si>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</si>
  <si>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</si>
  <si>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</si>
  <si>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</si>
  <si>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</si>
  <si>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</si>
  <si>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</si>
  <si>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</si>
  <si>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</si>
  <si>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</si>
  <si>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</si>
  <si>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</si>
  <si>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</si>
  <si>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</si>
  <si>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</si>
  <si>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</si>
  <si>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</si>
  <si>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</si>
  <si>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</si>
  <si>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</si>
  <si>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</si>
  <si>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</si>
  <si>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</si>
  <si>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</si>
  <si>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</si>
  <si>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</si>
  <si>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</si>
  <si>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</si>
  <si>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</si>
  <si>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</si>
  <si>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</si>
  <si>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</si>
  <si>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</si>
  <si>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</si>
  <si>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</si>
  <si>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</si>
  <si>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</si>
  <si>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</si>
  <si>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</si>
  <si>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</si>
  <si>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</si>
  <si>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</si>
  <si>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</si>
  <si>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</si>
  <si>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</si>
  <si>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</si>
  <si>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</si>
  <si>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</si>
  <si>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</si>
  <si>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</si>
  <si>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</si>
  <si>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</si>
  <si>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</si>
  <si>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</si>
  <si>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</si>
  <si>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</si>
  <si>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</si>
  <si>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</si>
  <si>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</si>
  <si>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</si>
  <si>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</si>
  <si>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</si>
  <si>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</si>
  <si>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</si>
  <si>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</si>
  <si>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</si>
  <si>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</si>
  <si>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</si>
  <si>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</si>
  <si>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</si>
  <si>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</si>
  <si>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</si>
  <si>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</si>
  <si>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</si>
  <si>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</si>
  <si>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</si>
  <si>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</si>
  <si>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</si>
  <si>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</si>
  <si>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</si>
  <si>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</si>
  <si>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</si>
  <si>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</si>
  <si>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</si>
  <si>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</si>
  <si>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</si>
  <si>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</si>
  <si>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</si>
  <si>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</si>
  <si>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</si>
  <si>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</si>
  <si>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</si>
  <si>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</si>
  <si>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</si>
  <si>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</si>
  <si>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</si>
  <si>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</si>
  <si>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</si>
  <si>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</si>
  <si>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</si>
  <si>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</si>
  <si>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</si>
  <si>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</si>
  <si>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</si>
  <si>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</si>
  <si>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</si>
  <si>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</si>
  <si>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</si>
  <si>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</si>
  <si>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</si>
  <si>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</si>
  <si>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</si>
  <si>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</si>
  <si>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</si>
  <si>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</si>
  <si>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</si>
  <si>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</si>
  <si>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</si>
  <si>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</si>
  <si>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</si>
  <si>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</si>
  <si>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</si>
  <si>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</si>
  <si>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</si>
  <si>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</si>
  <si>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</si>
  <si>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</si>
  <si>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</si>
  <si>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</si>
  <si>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</si>
  <si>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</si>
  <si>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</si>
  <si>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</si>
  <si>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</si>
  <si>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</si>
  <si>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</si>
  <si>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</si>
  <si>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</si>
  <si>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</si>
  <si>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</si>
  <si>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</si>
  <si>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</si>
  <si>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</si>
  <si>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</si>
  <si>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</si>
  <si>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</si>
  <si>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</si>
  <si>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</si>
  <si>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</si>
  <si>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</si>
  <si>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</si>
  <si>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</si>
  <si>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</si>
  <si>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</si>
  <si>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</si>
  <si>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</si>
  <si>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</si>
  <si>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</si>
  <si>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</si>
  <si>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</si>
  <si>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</si>
  <si>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</si>
  <si>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</si>
  <si>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</si>
  <si>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</si>
  <si>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</si>
  <si>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</si>
  <si>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</si>
  <si>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</si>
  <si>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</si>
  <si>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</si>
  <si>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</si>
  <si>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</si>
  <si>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</si>
  <si>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</si>
  <si>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</si>
  <si>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</si>
  <si>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</si>
  <si>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</si>
  <si>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</si>
  <si>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</si>
  <si>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</si>
  <si>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</si>
  <si>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</si>
  <si>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</si>
  <si>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</si>
  <si>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</si>
  <si>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</si>
  <si>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</si>
  <si>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</si>
  <si>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</si>
  <si>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</si>
  <si>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</si>
  <si>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</si>
  <si>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</si>
  <si>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</si>
  <si>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</si>
  <si>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</si>
  <si>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</si>
  <si>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</si>
  <si>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</si>
  <si>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</si>
  <si>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</si>
  <si>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</si>
  <si>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</si>
  <si>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</si>
  <si>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</si>
  <si>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</si>
  <si>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</si>
  <si>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</si>
  <si>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</si>
  <si>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</si>
  <si>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</si>
  <si>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</si>
  <si>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</si>
  <si>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</si>
  <si>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</si>
  <si>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</si>
  <si>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</si>
  <si>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</si>
  <si>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</si>
  <si>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</si>
  <si>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</si>
  <si>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</si>
  <si>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</si>
  <si>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</si>
  <si>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</si>
  <si>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</si>
  <si>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</si>
  <si>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</si>
  <si>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</si>
  <si>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</si>
  <si>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</si>
  <si>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</si>
  <si>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</si>
  <si>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</si>
  <si>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</si>
  <si>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</si>
  <si>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</si>
  <si>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</si>
  <si>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</si>
  <si>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</si>
  <si>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</si>
  <si>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</si>
  <si>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</si>
  <si>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</si>
  <si>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</si>
  <si>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</si>
  <si>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</si>
  <si>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</si>
  <si>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</si>
  <si>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</si>
  <si>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</si>
  <si>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</si>
  <si>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</si>
  <si>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</si>
  <si>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</si>
  <si>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</si>
  <si>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</si>
  <si>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</si>
  <si>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</si>
  <si>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</si>
  <si>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</si>
  <si>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</si>
  <si>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</si>
  <si>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</si>
  <si>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</si>
  <si>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</si>
  <si>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</si>
  <si>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</si>
  <si>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</si>
  <si>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</si>
  <si>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</si>
  <si>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</si>
  <si>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</si>
  <si>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</si>
  <si>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</si>
  <si>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</si>
  <si>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</si>
  <si>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</si>
  <si>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</si>
  <si>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</si>
  <si>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</si>
  <si>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</si>
  <si>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</si>
  <si>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</si>
  <si>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</si>
  <si>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</si>
  <si>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</si>
  <si>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</si>
  <si>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</si>
  <si>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</si>
  <si>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</si>
  <si>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</si>
  <si>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</si>
  <si>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</si>
  <si>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</si>
  <si>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</si>
  <si>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</si>
  <si>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</si>
  <si>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</si>
  <si>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</si>
  <si>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</si>
  <si>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</si>
  <si>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</si>
  <si>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</si>
  <si>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</si>
  <si>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</si>
  <si>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</si>
  <si>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</si>
  <si>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</si>
  <si>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</si>
  <si>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</si>
  <si>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</si>
  <si>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</si>
  <si>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</si>
  <si>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</si>
  <si>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</si>
  <si>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</si>
  <si>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</si>
  <si>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</si>
  <si>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</si>
  <si>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</si>
  <si>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</si>
  <si>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</si>
  <si>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</si>
  <si>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</si>
  <si>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</si>
  <si>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</si>
  <si>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</si>
  <si>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</si>
  <si>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</si>
  <si>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</si>
  <si>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</si>
  <si>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</si>
  <si>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</si>
  <si>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</si>
  <si>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</si>
  <si>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</si>
  <si>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</si>
  <si>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</si>
  <si>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</si>
  <si>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</si>
  <si>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</si>
  <si>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</si>
  <si>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</si>
  <si>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</si>
  <si>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</si>
  <si>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</si>
  <si>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</si>
  <si>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</si>
  <si>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</si>
  <si>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</si>
  <si>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</si>
  <si>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</si>
  <si>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</si>
  <si>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</si>
  <si>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</si>
  <si>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</si>
  <si>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</si>
  <si>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</si>
  <si>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</si>
  <si>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</si>
  <si>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</si>
  <si>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</si>
  <si>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</si>
  <si>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</si>
  <si>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</si>
  <si>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</si>
  <si>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</si>
  <si>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</si>
  <si>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</si>
  <si>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</si>
  <si>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</si>
  <si>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</si>
  <si>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</si>
  <si>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</si>
  <si>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</si>
  <si>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</si>
  <si>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</si>
  <si>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</si>
  <si>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</si>
  <si>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</si>
  <si>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</si>
  <si>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</si>
  <si>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</si>
  <si>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</si>
  <si>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</si>
  <si>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</si>
  <si>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</si>
  <si>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</si>
  <si>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</si>
  <si>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</si>
  <si>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عدد 1184</t>
  </si>
  <si>
    <t>عمار بو بكر</t>
  </si>
  <si>
    <t>عادل التليلي</t>
  </si>
  <si>
    <t>لسعد الحجام</t>
  </si>
  <si>
    <t>عيشوشة التليلي</t>
  </si>
  <si>
    <t>علي العايب</t>
  </si>
  <si>
    <t>مراد الساطوري</t>
  </si>
  <si>
    <t>الطاهر بن الحاج</t>
  </si>
  <si>
    <t>محمد بن جامع</t>
  </si>
  <si>
    <t>مختار الجامعي</t>
  </si>
  <si>
    <t>وليد فضلي</t>
  </si>
  <si>
    <t>الهادي بوخشيم</t>
  </si>
  <si>
    <t>سعد الدين بن الحاج علي</t>
  </si>
  <si>
    <t>لطفي الحلومي</t>
  </si>
  <si>
    <t xml:space="preserve">يوسف بن ثائر </t>
  </si>
  <si>
    <t>عبد السلام الياجيني</t>
  </si>
  <si>
    <t>نجيب الوريمي</t>
  </si>
  <si>
    <t>لجنة التبتيت</t>
  </si>
  <si>
    <t>فتحي الحاج يوسف</t>
  </si>
  <si>
    <t>صفاء السكندراني</t>
  </si>
  <si>
    <t>عبد الرزاق بن الشيخ</t>
  </si>
  <si>
    <t>محسن بوستة</t>
  </si>
  <si>
    <t>فهمس البشير</t>
  </si>
  <si>
    <t>سامي كربول</t>
  </si>
  <si>
    <t>رشدي الحمداني</t>
  </si>
  <si>
    <t>وليد عبوز</t>
  </si>
  <si>
    <t>محمدالصغير</t>
  </si>
  <si>
    <t>مصطفى كسيكسي</t>
  </si>
  <si>
    <t>محمد الطاهر القرقني</t>
  </si>
  <si>
    <t>خالد العجيمي</t>
  </si>
  <si>
    <t>طارق الجاسوستي</t>
  </si>
  <si>
    <t>لطيف بن درمش</t>
  </si>
  <si>
    <t>هدى بن حسين</t>
  </si>
  <si>
    <t>هيثم خبخب</t>
  </si>
  <si>
    <t>منى الشتاوي</t>
  </si>
  <si>
    <t>حنان بو شحمة</t>
  </si>
  <si>
    <t>سلمى المناعي</t>
  </si>
  <si>
    <t>بلقاسم الخليفي</t>
  </si>
  <si>
    <t>انيس بن ويران</t>
  </si>
  <si>
    <t>مكتبي</t>
  </si>
  <si>
    <t>تقني رئيس</t>
  </si>
  <si>
    <t>ملحق ادارة</t>
  </si>
  <si>
    <t>مهندس معماري اول</t>
  </si>
  <si>
    <t>مهندس اول</t>
  </si>
  <si>
    <t>مهندي اول</t>
  </si>
  <si>
    <t>فني سامي اول</t>
  </si>
  <si>
    <t>تقني اول</t>
  </si>
  <si>
    <t>تقني</t>
  </si>
  <si>
    <t>الكتابة العامة</t>
  </si>
  <si>
    <t>الادارة العامة الفرعية للعمل الاجتماعي و الثقافي</t>
  </si>
  <si>
    <t>مصلحة الشباب و الرياضة</t>
  </si>
  <si>
    <t>مصلحة العمل الاجتماعي</t>
  </si>
  <si>
    <t>مصلحة الثقافة و المهرجانات</t>
  </si>
  <si>
    <t>مصلحة الاعلامية</t>
  </si>
  <si>
    <t>مكتب الضبط المركزي</t>
  </si>
  <si>
    <t>قسم مراقبة التراتيب</t>
  </si>
  <si>
    <t>مكتب التنسيق بين الدوائر و شؤون المجلس و المكتب البلدي</t>
  </si>
  <si>
    <t>ادارة الشؤون الادارية العامة</t>
  </si>
  <si>
    <t>الادارة الفرعية للاعوان و المالية</t>
  </si>
  <si>
    <t>مصلحة الاعوان</t>
  </si>
  <si>
    <t>مصلحة الحسابية و الميزانية</t>
  </si>
  <si>
    <t>مصلحة الاداءات و الاستخلاصات</t>
  </si>
  <si>
    <t>قسم الموظفين</t>
  </si>
  <si>
    <t>قسم العملة</t>
  </si>
  <si>
    <t>قسم الميزانية و الحسابات</t>
  </si>
  <si>
    <t>قسم الموارد و التثقيلات</t>
  </si>
  <si>
    <t>قسم الصفقات و الشراءات</t>
  </si>
  <si>
    <t>قسم الاداءات و المعاليم</t>
  </si>
  <si>
    <t>قسم الاحصاء</t>
  </si>
  <si>
    <t>الادارة الفرعية للشؤون الادارية</t>
  </si>
  <si>
    <t>مصلحة الحالة المدنية و الانتخابات</t>
  </si>
  <si>
    <t>مصلحة النزاعات</t>
  </si>
  <si>
    <t>قسم النزاعات</t>
  </si>
  <si>
    <t>قسم الشؤون العقارية</t>
  </si>
  <si>
    <t>مصلحة التراتيب و الشؤون الاقتصادية</t>
  </si>
  <si>
    <t>قسم التراتيب الاقتصادية</t>
  </si>
  <si>
    <t>قسم الملك البلدي</t>
  </si>
  <si>
    <t>قسم الاسواق و الانتصاب</t>
  </si>
  <si>
    <t>قسم المؤسسات التجارية و الصناعية و الحرفية</t>
  </si>
  <si>
    <t>مصلحة التوثيق</t>
  </si>
  <si>
    <t>ادارة النظافة و المحيط</t>
  </si>
  <si>
    <t>الادارة الفرعية للمحيط</t>
  </si>
  <si>
    <t>مصلحة المراقبة الصحية و مقاومئة الاوبئة</t>
  </si>
  <si>
    <t>قسم مقاومة الحشرات و الحيوانات السائبة</t>
  </si>
  <si>
    <t>قسم الصحة</t>
  </si>
  <si>
    <t>مصلحة المناطق الخضراء و المنابت</t>
  </si>
  <si>
    <t>R19</t>
  </si>
  <si>
    <t>CLIO</t>
  </si>
  <si>
    <t>EXPRESSE</t>
  </si>
  <si>
    <t>ISUZU</t>
  </si>
  <si>
    <t xml:space="preserve">                                           </t>
  </si>
  <si>
    <t>chargeuse compact</t>
  </si>
  <si>
    <t>LANDINI5860</t>
  </si>
  <si>
    <t>URSUS3512</t>
  </si>
  <si>
    <t>TA2840</t>
  </si>
  <si>
    <t>EUROPAD64</t>
  </si>
  <si>
    <t>YTO</t>
  </si>
  <si>
    <t>JHON DEERE</t>
  </si>
  <si>
    <t>IVECO 190 E37H</t>
  </si>
  <si>
    <t>CALABRESE E21H</t>
  </si>
  <si>
    <t>IVECO 50C11</t>
  </si>
  <si>
    <t>IVECO 35C11</t>
  </si>
  <si>
    <t>STIA</t>
  </si>
  <si>
    <t>ذات صندوق قلاب</t>
  </si>
  <si>
    <t>RENAULT R280</t>
  </si>
  <si>
    <t>RENAULT R281</t>
  </si>
  <si>
    <t>RENAULT R282</t>
  </si>
  <si>
    <t>RENAULT R283</t>
  </si>
  <si>
    <t>IVECO ML180</t>
  </si>
  <si>
    <t>RENAULT TRUCKS</t>
  </si>
  <si>
    <t>FORD 1832 D2408A</t>
  </si>
  <si>
    <t>EXPRESS</t>
  </si>
  <si>
    <t>ايسوزو</t>
  </si>
  <si>
    <t>كانغو</t>
  </si>
  <si>
    <t>فيات سيينا</t>
  </si>
  <si>
    <t>سيتروان برلينغو</t>
  </si>
  <si>
    <t>ميغان</t>
  </si>
  <si>
    <t>باسات</t>
  </si>
  <si>
    <t>بارتنار</t>
  </si>
  <si>
    <t>نيسان</t>
  </si>
  <si>
    <t>519TU150</t>
  </si>
  <si>
    <t>كاتربيلار</t>
  </si>
  <si>
    <t>كوركوفا</t>
  </si>
  <si>
    <t>بوبكات نوع 751</t>
  </si>
  <si>
    <t>02207607W</t>
  </si>
  <si>
    <t>5 طن</t>
  </si>
  <si>
    <t>6 طن</t>
  </si>
  <si>
    <t>7 طن</t>
  </si>
  <si>
    <t>8 طن</t>
  </si>
  <si>
    <t>9 طن</t>
  </si>
  <si>
    <t>IVECO FIAT 35C11</t>
  </si>
  <si>
    <t>قسم العناية بالمحيط و التجميل</t>
  </si>
  <si>
    <t>قسم غراسة الاشجار و البستنة</t>
  </si>
  <si>
    <t>الادارة الفرعية للنظافة</t>
  </si>
  <si>
    <t>مصلحة التنظيف</t>
  </si>
  <si>
    <t>قسم التنظيفات</t>
  </si>
  <si>
    <t>قسم التدخلات المختلفة</t>
  </si>
  <si>
    <t>مصلحة الورشة</t>
  </si>
  <si>
    <t>الادارة الفنية</t>
  </si>
  <si>
    <t>الادارة الفرعية للاشغال</t>
  </si>
  <si>
    <t>مصلحة الاشغال و مراقبة المشاريع و اعداد الدراسات</t>
  </si>
  <si>
    <t>قسم متابعة تنفيذ الاشغال</t>
  </si>
  <si>
    <t>قسم الدراسات و اعداد الصفقات</t>
  </si>
  <si>
    <t>مصلحة صيانة الاملاك البلدية و تعهد الطرقات و شبكة التنوير العمومي</t>
  </si>
  <si>
    <t>قسم صيانة التجهيزات و البناءات البلدية</t>
  </si>
  <si>
    <t>قسم التنوير العمومي</t>
  </si>
  <si>
    <t>قسم الطرقات و المرور</t>
  </si>
  <si>
    <t>الادارة الفرعية للتهيئة العمرانية</t>
  </si>
  <si>
    <t>مصلحة التهيئة و الدراسات العمرانية</t>
  </si>
  <si>
    <t>قسم دراسات امثلة التهيئة العمرانية</t>
  </si>
  <si>
    <t>قسم المسح التوبوغرافي و الشؤون العقارية</t>
  </si>
  <si>
    <t>مصلحة التراخيص العمرانية</t>
  </si>
  <si>
    <t>قسم التقاسيم و الشبكات العمومية</t>
  </si>
  <si>
    <t>قسم رخص البناء و التراخيص الاخرى</t>
  </si>
  <si>
    <t>ميدون</t>
  </si>
  <si>
    <t>الماي</t>
  </si>
  <si>
    <t>سدويكش</t>
  </si>
  <si>
    <t>بني معقل</t>
  </si>
  <si>
    <t>محل</t>
  </si>
  <si>
    <t>بالمركب الاداري و التجاري بميدون</t>
  </si>
  <si>
    <t>سوق التفصيل</t>
  </si>
  <si>
    <t>سوق التفصيل بسدويكش</t>
  </si>
  <si>
    <t>متفرقة على عدة اماكن بمختلف الدوائر البلدية</t>
  </si>
  <si>
    <t>قصر البلدية</t>
  </si>
  <si>
    <t>مقر دائرة ميدون</t>
  </si>
  <si>
    <t>مقر دائرة الماي</t>
  </si>
  <si>
    <t>مقر دائرة سدويكش</t>
  </si>
  <si>
    <t>المستودع البلدي</t>
  </si>
  <si>
    <t>مكتب</t>
  </si>
  <si>
    <t>على ذمة عمدة ميدون</t>
  </si>
  <si>
    <t>على ذمة عمدة أركو</t>
  </si>
  <si>
    <t>على ذمة عمدة الماي</t>
  </si>
  <si>
    <t>على ذمة عمدة سدويكش</t>
  </si>
  <si>
    <t>المركب الرياضي بالعزموني</t>
  </si>
  <si>
    <t>الملعب البلدي بعزموني</t>
  </si>
  <si>
    <t>الملعب البلدي بميدون</t>
  </si>
  <si>
    <t>مكتبة عمومية</t>
  </si>
  <si>
    <t>نادي اطفال</t>
  </si>
  <si>
    <t>قاعة عروض ثقافية و فنية</t>
  </si>
  <si>
    <t>رواق للفنون</t>
  </si>
  <si>
    <t>مسرح الهواء الطلق</t>
  </si>
  <si>
    <t>دار الشباب بميدون</t>
  </si>
  <si>
    <t>ملعب</t>
  </si>
  <si>
    <t>أركو</t>
  </si>
  <si>
    <t>مركب صحي</t>
  </si>
  <si>
    <t>مسلخ بلدي</t>
  </si>
  <si>
    <t>المحبوبين</t>
  </si>
  <si>
    <t xml:space="preserve">الماي </t>
  </si>
  <si>
    <t>سوق دواب</t>
  </si>
  <si>
    <t>ارض بيضاء</t>
  </si>
  <si>
    <t>دار شباب</t>
  </si>
  <si>
    <t>اركو</t>
  </si>
  <si>
    <t>ربانة</t>
  </si>
  <si>
    <t>مركب رياضي</t>
  </si>
  <si>
    <t>العزموني ميدون</t>
  </si>
  <si>
    <t>روضة اطفال</t>
  </si>
  <si>
    <t>حضانة مدرسية</t>
  </si>
  <si>
    <t>مدرسة ابتدائية</t>
  </si>
  <si>
    <t>مدرسة اعدادية</t>
  </si>
  <si>
    <t>معخد ثانوي</t>
  </si>
  <si>
    <t>المعهد الاعلى للتكنلوجيا</t>
  </si>
  <si>
    <t>معهد ثانوي خاص</t>
  </si>
  <si>
    <t>معهد موسيقى خاص</t>
  </si>
  <si>
    <t>معهد سياحي خاص</t>
  </si>
  <si>
    <t>بنك</t>
  </si>
  <si>
    <t>شركة تأمين</t>
  </si>
  <si>
    <t>قاعة رياضية</t>
  </si>
  <si>
    <t>مكتب بريد</t>
  </si>
  <si>
    <t>72وحدة سياحية</t>
  </si>
  <si>
    <t>مجمع طبي</t>
  </si>
  <si>
    <t>مصحة</t>
  </si>
  <si>
    <t>مصحة تصفية الدم</t>
  </si>
  <si>
    <t>صيدلية</t>
  </si>
  <si>
    <t>ليلية</t>
  </si>
  <si>
    <t>صباحية</t>
  </si>
  <si>
    <t>مستشفى محلي</t>
  </si>
  <si>
    <t>مستوصف</t>
  </si>
  <si>
    <t>الحماية المدنية</t>
  </si>
  <si>
    <t>مركز شرطة</t>
  </si>
  <si>
    <t>وحدة تدخل</t>
  </si>
  <si>
    <t>القنطرة</t>
  </si>
  <si>
    <t>شرطة بلدية</t>
  </si>
  <si>
    <t>الامن السياحي</t>
  </si>
  <si>
    <t>قباضة مالية</t>
  </si>
  <si>
    <t>مكتب مراقبة الاداءات</t>
  </si>
  <si>
    <t>فرع الشركة التونسية للكهرباء و الغاز</t>
  </si>
  <si>
    <t>فرع الشركة الوطنية لاستغلال و توزيع المياه</t>
  </si>
  <si>
    <t>فرع التجهيز و الاسكان</t>
  </si>
  <si>
    <t>فرع اتصالات تونس</t>
  </si>
  <si>
    <t>تفقدية الشغل بميدون</t>
  </si>
  <si>
    <t>مكتب الشؤون الاجتماعية</t>
  </si>
  <si>
    <t>مركز ميدون</t>
  </si>
  <si>
    <t>اولاد عمر</t>
  </si>
  <si>
    <t>خزرون</t>
  </si>
  <si>
    <t>المقارسة</t>
  </si>
  <si>
    <t>تزدايين</t>
  </si>
  <si>
    <t>الحدادة</t>
  </si>
  <si>
    <t>الشبابية</t>
  </si>
  <si>
    <t>مركز الماي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</si>
</sst>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199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59" t="s">
        <v>124</v>
      </c>
      <c r="B4" s="16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59" t="s">
        <v>145</v>
      </c>
      <c r="B38" s="16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59" t="s">
        <v>163</v>
      </c>
      <c r="B68" s="16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4" t="s">
        <v>62</v>
      </c>
      <c r="B114" s="16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1" t="s">
        <v>580</v>
      </c>
      <c r="B115" s="16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0" t="s">
        <v>60</v>
      </c>
      <c r="B257" s="15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46" t="s">
        <v>266</v>
      </c>
      <c r="B258" s="14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44" t="s">
        <v>267</v>
      </c>
      <c r="B259" s="14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4" t="s">
        <v>270</v>
      </c>
      <c r="B339" s="14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44" t="s">
        <v>456</v>
      </c>
      <c r="B551" s="14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44" t="s">
        <v>571</v>
      </c>
      <c r="B717" s="14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42" t="s">
        <v>851</v>
      </c>
      <c r="B718" s="14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16" sqref="C16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5" t="s">
        <v>82</v>
      </c>
      <c r="B1" s="175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6" t="s">
        <v>780</v>
      </c>
      <c r="B6" s="176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3" t="s">
        <v>749</v>
      </c>
      <c r="B9" s="174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3" t="s">
        <v>73</v>
      </c>
      <c r="B12" s="174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3" t="s">
        <v>76</v>
      </c>
      <c r="B15" s="174"/>
      <c r="C15" s="68">
        <v>0.75</v>
      </c>
    </row>
    <row r="16" spans="1:6">
      <c r="A16" s="10" t="s">
        <v>77</v>
      </c>
      <c r="B16" s="11"/>
      <c r="C16" s="120"/>
    </row>
    <row r="17" spans="1:3">
      <c r="A17" s="173" t="s">
        <v>78</v>
      </c>
      <c r="B17" s="174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3" t="s">
        <v>747</v>
      </c>
      <c r="B19" s="174"/>
      <c r="C19" s="68">
        <v>0.99</v>
      </c>
    </row>
    <row r="20" spans="1:3">
      <c r="A20" s="10" t="s">
        <v>783</v>
      </c>
      <c r="B20" s="11"/>
      <c r="C20" s="120"/>
    </row>
    <row r="21" spans="1:3">
      <c r="A21" s="173" t="s">
        <v>784</v>
      </c>
      <c r="B21" s="174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0" workbookViewId="0">
      <selection activeCell="B58" sqref="B58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77" t="s">
        <v>83</v>
      </c>
      <c r="B1" s="177"/>
    </row>
    <row r="2" spans="1:7">
      <c r="A2" s="10" t="s">
        <v>84</v>
      </c>
      <c r="B2" s="12">
        <v>40792</v>
      </c>
    </row>
    <row r="3" spans="1:7">
      <c r="A3" s="10" t="s">
        <v>750</v>
      </c>
      <c r="B3" s="12" t="s">
        <v>864</v>
      </c>
    </row>
    <row r="4" spans="1:7">
      <c r="A4" s="10" t="s">
        <v>751</v>
      </c>
      <c r="B4" s="12"/>
    </row>
    <row r="5" spans="1:7">
      <c r="A5" s="175" t="s">
        <v>85</v>
      </c>
      <c r="B5" s="178"/>
      <c r="G5" s="117" t="s">
        <v>800</v>
      </c>
    </row>
    <row r="6" spans="1:7">
      <c r="A6" s="88" t="s">
        <v>95</v>
      </c>
      <c r="B6" s="10" t="s">
        <v>865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871</v>
      </c>
      <c r="G8" s="117" t="s">
        <v>803</v>
      </c>
    </row>
    <row r="9" spans="1:7">
      <c r="A9" s="88" t="s">
        <v>86</v>
      </c>
      <c r="B9" s="10" t="s">
        <v>869</v>
      </c>
    </row>
    <row r="10" spans="1:7">
      <c r="A10" s="88" t="s">
        <v>86</v>
      </c>
      <c r="B10" s="10" t="s">
        <v>870</v>
      </c>
    </row>
    <row r="11" spans="1:7">
      <c r="A11" s="88" t="s">
        <v>86</v>
      </c>
      <c r="B11" s="10" t="s">
        <v>868</v>
      </c>
    </row>
    <row r="12" spans="1:7">
      <c r="A12" s="88" t="s">
        <v>86</v>
      </c>
      <c r="B12" s="10" t="s">
        <v>867</v>
      </c>
    </row>
    <row r="13" spans="1:7">
      <c r="A13" s="88" t="s">
        <v>86</v>
      </c>
      <c r="B13" s="10" t="s">
        <v>866</v>
      </c>
    </row>
    <row r="14" spans="1:7">
      <c r="A14" s="88" t="s">
        <v>86</v>
      </c>
      <c r="B14" s="10" t="s">
        <v>870</v>
      </c>
    </row>
    <row r="15" spans="1:7">
      <c r="A15" s="88" t="s">
        <v>86</v>
      </c>
      <c r="B15" s="10" t="s">
        <v>872</v>
      </c>
    </row>
    <row r="16" spans="1:7">
      <c r="A16" s="88" t="s">
        <v>86</v>
      </c>
      <c r="B16" s="10" t="s">
        <v>873</v>
      </c>
    </row>
    <row r="17" spans="1:7">
      <c r="A17" s="88" t="s">
        <v>86</v>
      </c>
      <c r="B17" s="10" t="s">
        <v>874</v>
      </c>
    </row>
    <row r="18" spans="1:7">
      <c r="A18" s="88" t="s">
        <v>86</v>
      </c>
      <c r="B18" s="10" t="s">
        <v>875</v>
      </c>
    </row>
    <row r="19" spans="1:7">
      <c r="A19" s="88" t="s">
        <v>86</v>
      </c>
      <c r="B19" s="10" t="s">
        <v>876</v>
      </c>
    </row>
    <row r="20" spans="1:7">
      <c r="A20" s="88" t="s">
        <v>86</v>
      </c>
      <c r="B20" s="10" t="s">
        <v>877</v>
      </c>
    </row>
    <row r="21" spans="1:7">
      <c r="A21" s="88" t="s">
        <v>86</v>
      </c>
      <c r="B21" s="10" t="s">
        <v>878</v>
      </c>
      <c r="G21" s="117" t="s">
        <v>803</v>
      </c>
    </row>
    <row r="22" spans="1:7">
      <c r="A22" s="88" t="s">
        <v>86</v>
      </c>
      <c r="B22" s="10" t="s">
        <v>879</v>
      </c>
    </row>
    <row r="23" spans="1:7">
      <c r="A23" s="88" t="s">
        <v>86</v>
      </c>
      <c r="B23" s="10" t="s">
        <v>880</v>
      </c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872</v>
      </c>
    </row>
    <row r="50" spans="1:2">
      <c r="A50" s="10" t="s">
        <v>87</v>
      </c>
      <c r="B50" s="10" t="s">
        <v>871</v>
      </c>
    </row>
    <row r="51" spans="1:2">
      <c r="A51" s="10" t="s">
        <v>88</v>
      </c>
      <c r="B51" s="10" t="s">
        <v>874</v>
      </c>
    </row>
    <row r="52" spans="1:2">
      <c r="A52" s="10" t="s">
        <v>89</v>
      </c>
      <c r="B52" s="10" t="s">
        <v>878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876</v>
      </c>
    </row>
    <row r="55" spans="1:2">
      <c r="A55" s="10" t="s">
        <v>93</v>
      </c>
      <c r="B55" s="10" t="s">
        <v>880</v>
      </c>
    </row>
    <row r="56" spans="1:2">
      <c r="A56" s="10" t="s">
        <v>94</v>
      </c>
      <c r="B56" s="10" t="s">
        <v>877</v>
      </c>
    </row>
    <row r="57" spans="1:2">
      <c r="A57" s="111" t="s">
        <v>806</v>
      </c>
      <c r="B57" s="115" t="s">
        <v>804</v>
      </c>
    </row>
    <row r="58" spans="1:2">
      <c r="A58" s="10" t="s">
        <v>881</v>
      </c>
      <c r="B58" s="10" t="s">
        <v>865</v>
      </c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5" sqref="B5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41709</v>
      </c>
    </row>
    <row r="3" spans="1:11">
      <c r="A3" s="10" t="s">
        <v>98</v>
      </c>
      <c r="B3" s="12"/>
    </row>
    <row r="4" spans="1:11">
      <c r="A4" s="10" t="s">
        <v>99</v>
      </c>
      <c r="B4" s="12">
        <v>41935</v>
      </c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5" sqref="B5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42076</v>
      </c>
    </row>
    <row r="3" spans="1:11">
      <c r="A3" s="10" t="s">
        <v>98</v>
      </c>
      <c r="B3" s="12"/>
    </row>
    <row r="4" spans="1:11">
      <c r="A4" s="10" t="s">
        <v>99</v>
      </c>
      <c r="B4" s="12">
        <v>42297</v>
      </c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171"/>
  <sheetViews>
    <sheetView rightToLeft="1" zoomScale="120" zoomScaleNormal="120" workbookViewId="0">
      <pane xSplit="1" ySplit="1" topLeftCell="B158" activePane="bottomRight" state="frozen"/>
      <selection pane="topRight" activeCell="B1" sqref="B1"/>
      <selection pane="bottomLeft" activeCell="A2" sqref="A2"/>
      <selection pane="bottomRight" activeCell="A164" sqref="A164:A171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1022</v>
      </c>
      <c r="B2" s="10" t="s">
        <v>757</v>
      </c>
      <c r="D2" s="110" t="s">
        <v>1023</v>
      </c>
    </row>
    <row r="3" spans="1:12" ht="15.75">
      <c r="A3" s="13" t="s">
        <v>1022</v>
      </c>
      <c r="B3" s="10" t="s">
        <v>757</v>
      </c>
      <c r="D3" s="110" t="s">
        <v>1023</v>
      </c>
      <c r="K3" s="117" t="s">
        <v>756</v>
      </c>
      <c r="L3" s="117" t="s">
        <v>758</v>
      </c>
    </row>
    <row r="4" spans="1:12" ht="15.75">
      <c r="A4" s="13" t="s">
        <v>1022</v>
      </c>
      <c r="B4" s="10" t="s">
        <v>757</v>
      </c>
      <c r="D4" s="110" t="s">
        <v>1023</v>
      </c>
      <c r="K4" s="117" t="s">
        <v>757</v>
      </c>
      <c r="L4" s="117" t="s">
        <v>759</v>
      </c>
    </row>
    <row r="5" spans="1:12" ht="15.75">
      <c r="A5" s="13" t="s">
        <v>1022</v>
      </c>
      <c r="B5" s="10" t="s">
        <v>757</v>
      </c>
      <c r="D5" s="110" t="s">
        <v>1023</v>
      </c>
      <c r="L5" s="117" t="s">
        <v>760</v>
      </c>
    </row>
    <row r="6" spans="1:12" ht="15.75">
      <c r="A6" s="13" t="s">
        <v>1022</v>
      </c>
      <c r="B6" s="10" t="s">
        <v>757</v>
      </c>
      <c r="D6" s="110" t="s">
        <v>1023</v>
      </c>
      <c r="L6" s="117" t="s">
        <v>761</v>
      </c>
    </row>
    <row r="7" spans="1:12" ht="15.75">
      <c r="A7" s="13" t="s">
        <v>1022</v>
      </c>
      <c r="B7" s="10" t="s">
        <v>757</v>
      </c>
      <c r="D7" s="110" t="s">
        <v>1023</v>
      </c>
    </row>
    <row r="8" spans="1:12" ht="15.75">
      <c r="A8" s="13" t="s">
        <v>1022</v>
      </c>
      <c r="B8" s="10" t="s">
        <v>757</v>
      </c>
      <c r="D8" s="110" t="s">
        <v>1023</v>
      </c>
    </row>
    <row r="9" spans="1:12" ht="15.75">
      <c r="A9" s="13" t="s">
        <v>1022</v>
      </c>
      <c r="B9" s="10" t="s">
        <v>757</v>
      </c>
      <c r="D9" s="110" t="s">
        <v>1023</v>
      </c>
    </row>
    <row r="10" spans="1:12" ht="15.75">
      <c r="A10" s="13" t="s">
        <v>1022</v>
      </c>
      <c r="B10" s="10" t="s">
        <v>757</v>
      </c>
      <c r="D10" s="110" t="s">
        <v>1023</v>
      </c>
    </row>
    <row r="11" spans="1:12" ht="15.75">
      <c r="A11" s="13" t="s">
        <v>1022</v>
      </c>
      <c r="B11" s="10" t="s">
        <v>757</v>
      </c>
      <c r="D11" s="110" t="s">
        <v>1023</v>
      </c>
    </row>
    <row r="12" spans="1:12" ht="15.75">
      <c r="A12" s="13" t="s">
        <v>1022</v>
      </c>
      <c r="B12" s="10" t="s">
        <v>757</v>
      </c>
      <c r="D12" s="110" t="s">
        <v>1023</v>
      </c>
    </row>
    <row r="13" spans="1:12" ht="15.75">
      <c r="A13" s="13" t="s">
        <v>1022</v>
      </c>
      <c r="B13" s="10" t="s">
        <v>757</v>
      </c>
      <c r="D13" s="110" t="s">
        <v>1023</v>
      </c>
    </row>
    <row r="14" spans="1:12" ht="15.75">
      <c r="A14" s="13" t="s">
        <v>1022</v>
      </c>
      <c r="B14" s="10" t="s">
        <v>757</v>
      </c>
      <c r="D14" s="110" t="s">
        <v>1023</v>
      </c>
    </row>
    <row r="15" spans="1:12" ht="15.75">
      <c r="A15" s="13" t="s">
        <v>1022</v>
      </c>
      <c r="B15" s="10" t="s">
        <v>757</v>
      </c>
      <c r="D15" s="110" t="s">
        <v>1023</v>
      </c>
    </row>
    <row r="16" spans="1:12" ht="15.75">
      <c r="A16" s="13" t="s">
        <v>1022</v>
      </c>
      <c r="B16" s="10" t="s">
        <v>757</v>
      </c>
      <c r="D16" s="110" t="s">
        <v>1023</v>
      </c>
    </row>
    <row r="17" spans="1:4" ht="15.75">
      <c r="A17" s="13" t="s">
        <v>1022</v>
      </c>
      <c r="B17" s="10" t="s">
        <v>757</v>
      </c>
      <c r="D17" s="110" t="s">
        <v>1023</v>
      </c>
    </row>
    <row r="18" spans="1:4" ht="15.75">
      <c r="A18" s="13" t="s">
        <v>1022</v>
      </c>
      <c r="B18" s="10" t="s">
        <v>757</v>
      </c>
      <c r="D18" s="110" t="s">
        <v>1023</v>
      </c>
    </row>
    <row r="19" spans="1:4" ht="15.75">
      <c r="A19" s="13" t="s">
        <v>1022</v>
      </c>
      <c r="B19" s="10" t="s">
        <v>757</v>
      </c>
      <c r="D19" s="110" t="s">
        <v>1023</v>
      </c>
    </row>
    <row r="20" spans="1:4" ht="15.75">
      <c r="A20" s="13" t="s">
        <v>1022</v>
      </c>
      <c r="B20" s="10" t="s">
        <v>757</v>
      </c>
      <c r="D20" s="110" t="s">
        <v>1023</v>
      </c>
    </row>
    <row r="21" spans="1:4" ht="15.75">
      <c r="A21" s="13" t="s">
        <v>1022</v>
      </c>
      <c r="B21" s="10" t="s">
        <v>757</v>
      </c>
      <c r="D21" s="110" t="s">
        <v>1024</v>
      </c>
    </row>
    <row r="22" spans="1:4" ht="15.75">
      <c r="A22" s="13" t="s">
        <v>1022</v>
      </c>
      <c r="B22" s="10" t="s">
        <v>757</v>
      </c>
      <c r="D22" s="110" t="s">
        <v>1024</v>
      </c>
    </row>
    <row r="23" spans="1:4" ht="15.75">
      <c r="A23" s="13" t="s">
        <v>1022</v>
      </c>
      <c r="B23" s="10" t="s">
        <v>757</v>
      </c>
      <c r="D23" s="110" t="s">
        <v>1024</v>
      </c>
    </row>
    <row r="24" spans="1:4" ht="15.75">
      <c r="A24" s="13" t="s">
        <v>1022</v>
      </c>
      <c r="B24" s="10" t="s">
        <v>757</v>
      </c>
      <c r="D24" s="110" t="s">
        <v>1024</v>
      </c>
    </row>
    <row r="25" spans="1:4" ht="15.75">
      <c r="A25" s="13" t="s">
        <v>1022</v>
      </c>
      <c r="B25" s="10" t="s">
        <v>757</v>
      </c>
      <c r="D25" s="110" t="s">
        <v>1024</v>
      </c>
    </row>
    <row r="26" spans="1:4" ht="15.75">
      <c r="A26" s="13" t="s">
        <v>1022</v>
      </c>
      <c r="B26" s="10" t="s">
        <v>757</v>
      </c>
      <c r="D26" s="110" t="s">
        <v>1024</v>
      </c>
    </row>
    <row r="27" spans="1:4" ht="15.75">
      <c r="A27" s="13" t="s">
        <v>1022</v>
      </c>
      <c r="B27" s="10" t="s">
        <v>757</v>
      </c>
      <c r="D27" s="110" t="s">
        <v>1024</v>
      </c>
    </row>
    <row r="28" spans="1:4" ht="15.75">
      <c r="A28" s="13" t="s">
        <v>1022</v>
      </c>
      <c r="B28" s="10" t="s">
        <v>757</v>
      </c>
      <c r="D28" s="110" t="s">
        <v>1024</v>
      </c>
    </row>
    <row r="29" spans="1:4" ht="15.75">
      <c r="A29" s="13" t="s">
        <v>1022</v>
      </c>
      <c r="B29" s="10" t="s">
        <v>757</v>
      </c>
      <c r="D29" s="110" t="s">
        <v>1024</v>
      </c>
    </row>
    <row r="30" spans="1:4" ht="15.75">
      <c r="A30" s="13" t="s">
        <v>1022</v>
      </c>
      <c r="B30" s="10" t="s">
        <v>757</v>
      </c>
      <c r="D30" s="110" t="s">
        <v>1024</v>
      </c>
    </row>
    <row r="31" spans="1:4" ht="15.75">
      <c r="A31" s="13" t="s">
        <v>1022</v>
      </c>
      <c r="B31" s="10" t="s">
        <v>757</v>
      </c>
      <c r="D31" s="110" t="s">
        <v>1024</v>
      </c>
    </row>
    <row r="32" spans="1:4" ht="15.75">
      <c r="A32" s="13" t="s">
        <v>1022</v>
      </c>
      <c r="B32" s="10" t="s">
        <v>757</v>
      </c>
      <c r="D32" s="110" t="s">
        <v>1024</v>
      </c>
    </row>
    <row r="33" spans="1:4" ht="15.75">
      <c r="A33" s="13" t="s">
        <v>1022</v>
      </c>
      <c r="B33" s="10" t="s">
        <v>757</v>
      </c>
      <c r="D33" s="110" t="s">
        <v>1024</v>
      </c>
    </row>
    <row r="34" spans="1:4" ht="15.75">
      <c r="A34" s="13" t="s">
        <v>1022</v>
      </c>
      <c r="B34" s="10" t="s">
        <v>757</v>
      </c>
      <c r="D34" s="110" t="s">
        <v>1024</v>
      </c>
    </row>
    <row r="35" spans="1:4" ht="15.75">
      <c r="A35" s="13" t="s">
        <v>1022</v>
      </c>
      <c r="B35" s="10" t="s">
        <v>757</v>
      </c>
      <c r="D35" s="110" t="s">
        <v>1024</v>
      </c>
    </row>
    <row r="36" spans="1:4" ht="15.75">
      <c r="A36" s="13" t="s">
        <v>1022</v>
      </c>
      <c r="B36" s="10" t="s">
        <v>757</v>
      </c>
      <c r="D36" s="110" t="s">
        <v>1024</v>
      </c>
    </row>
    <row r="37" spans="1:4" ht="15.75">
      <c r="A37" s="13" t="s">
        <v>1022</v>
      </c>
      <c r="B37" s="10" t="s">
        <v>757</v>
      </c>
      <c r="D37" s="110" t="s">
        <v>1024</v>
      </c>
    </row>
    <row r="38" spans="1:4" ht="15.75">
      <c r="A38" s="13" t="s">
        <v>1022</v>
      </c>
      <c r="B38" s="10" t="s">
        <v>757</v>
      </c>
      <c r="D38" s="110" t="s">
        <v>1024</v>
      </c>
    </row>
    <row r="39" spans="1:4" ht="15.75">
      <c r="A39" s="13" t="s">
        <v>1022</v>
      </c>
      <c r="B39" s="10" t="s">
        <v>757</v>
      </c>
      <c r="D39" s="110" t="s">
        <v>1024</v>
      </c>
    </row>
    <row r="40" spans="1:4" ht="15.75">
      <c r="A40" s="13" t="s">
        <v>1022</v>
      </c>
      <c r="B40" s="10" t="s">
        <v>757</v>
      </c>
      <c r="D40" s="110" t="s">
        <v>1024</v>
      </c>
    </row>
    <row r="41" spans="1:4" ht="15.75">
      <c r="A41" s="13" t="s">
        <v>1022</v>
      </c>
      <c r="B41" s="10" t="s">
        <v>757</v>
      </c>
      <c r="D41" s="110" t="s">
        <v>1024</v>
      </c>
    </row>
    <row r="42" spans="1:4" ht="15.75">
      <c r="A42" s="13" t="s">
        <v>1022</v>
      </c>
      <c r="B42" s="10" t="s">
        <v>757</v>
      </c>
      <c r="D42" s="110" t="s">
        <v>1024</v>
      </c>
    </row>
    <row r="43" spans="1:4" ht="15.75">
      <c r="A43" s="13" t="s">
        <v>1022</v>
      </c>
      <c r="B43" s="10" t="s">
        <v>757</v>
      </c>
      <c r="D43" s="110" t="s">
        <v>1024</v>
      </c>
    </row>
    <row r="44" spans="1:4" ht="15.75">
      <c r="A44" s="13" t="s">
        <v>1022</v>
      </c>
      <c r="B44" s="10" t="s">
        <v>757</v>
      </c>
      <c r="D44" s="110" t="s">
        <v>1024</v>
      </c>
    </row>
    <row r="45" spans="1:4" ht="15.75">
      <c r="A45" s="13" t="s">
        <v>1022</v>
      </c>
      <c r="B45" s="10" t="s">
        <v>757</v>
      </c>
      <c r="D45" s="110" t="s">
        <v>1024</v>
      </c>
    </row>
    <row r="46" spans="1:4" ht="15.75">
      <c r="A46" s="13" t="s">
        <v>1022</v>
      </c>
      <c r="B46" s="10" t="s">
        <v>757</v>
      </c>
      <c r="D46" s="110" t="s">
        <v>1024</v>
      </c>
    </row>
    <row r="47" spans="1:4" ht="15.75">
      <c r="A47" s="13" t="s">
        <v>1022</v>
      </c>
      <c r="B47" s="10" t="s">
        <v>757</v>
      </c>
      <c r="D47" s="110" t="s">
        <v>1024</v>
      </c>
    </row>
    <row r="48" spans="1:4" ht="15.75">
      <c r="A48" s="13" t="s">
        <v>1022</v>
      </c>
      <c r="B48" s="10" t="s">
        <v>757</v>
      </c>
      <c r="D48" s="110" t="s">
        <v>1024</v>
      </c>
    </row>
    <row r="49" spans="1:4" ht="15.75">
      <c r="A49" s="13" t="s">
        <v>1022</v>
      </c>
      <c r="B49" s="10" t="s">
        <v>757</v>
      </c>
      <c r="D49" s="110" t="s">
        <v>1024</v>
      </c>
    </row>
    <row r="50" spans="1:4" ht="15.75">
      <c r="A50" s="13" t="s">
        <v>1022</v>
      </c>
      <c r="B50" s="10" t="s">
        <v>757</v>
      </c>
      <c r="D50" s="110" t="s">
        <v>1024</v>
      </c>
    </row>
    <row r="51" spans="1:4" ht="15.75">
      <c r="A51" s="13" t="s">
        <v>1022</v>
      </c>
      <c r="B51" s="10" t="s">
        <v>757</v>
      </c>
      <c r="D51" s="110" t="s">
        <v>1024</v>
      </c>
    </row>
    <row r="52" spans="1:4" ht="15.75">
      <c r="A52" s="13" t="s">
        <v>1022</v>
      </c>
      <c r="B52" s="10" t="s">
        <v>757</v>
      </c>
      <c r="D52" s="110" t="s">
        <v>1024</v>
      </c>
    </row>
    <row r="53" spans="1:4" ht="15.75">
      <c r="A53" s="13" t="s">
        <v>1022</v>
      </c>
      <c r="B53" s="10" t="s">
        <v>757</v>
      </c>
      <c r="D53" s="110" t="s">
        <v>1024</v>
      </c>
    </row>
    <row r="54" spans="1:4" ht="15.75">
      <c r="A54" s="13" t="s">
        <v>1022</v>
      </c>
      <c r="B54" s="10" t="s">
        <v>757</v>
      </c>
      <c r="D54" s="110" t="s">
        <v>1024</v>
      </c>
    </row>
    <row r="55" spans="1:4" ht="15.75">
      <c r="A55" s="13" t="s">
        <v>1022</v>
      </c>
      <c r="B55" s="10" t="s">
        <v>757</v>
      </c>
      <c r="D55" s="110" t="s">
        <v>1024</v>
      </c>
    </row>
    <row r="56" spans="1:4" ht="15.75">
      <c r="A56" s="13" t="s">
        <v>1022</v>
      </c>
      <c r="B56" s="10" t="s">
        <v>757</v>
      </c>
      <c r="D56" s="110" t="s">
        <v>1024</v>
      </c>
    </row>
    <row r="57" spans="1:4" ht="15.75">
      <c r="A57" s="13" t="s">
        <v>1022</v>
      </c>
      <c r="B57" s="10" t="s">
        <v>757</v>
      </c>
      <c r="D57" s="110" t="s">
        <v>1024</v>
      </c>
    </row>
    <row r="58" spans="1:4" ht="15.75">
      <c r="A58" s="13" t="s">
        <v>1022</v>
      </c>
      <c r="B58" s="10" t="s">
        <v>757</v>
      </c>
      <c r="D58" s="110" t="s">
        <v>1024</v>
      </c>
    </row>
    <row r="59" spans="1:4" ht="15.75">
      <c r="A59" s="13" t="s">
        <v>1022</v>
      </c>
      <c r="B59" s="10" t="s">
        <v>757</v>
      </c>
      <c r="D59" s="110" t="s">
        <v>1024</v>
      </c>
    </row>
    <row r="60" spans="1:4" ht="15.75">
      <c r="A60" s="13" t="s">
        <v>1022</v>
      </c>
      <c r="B60" s="10" t="s">
        <v>757</v>
      </c>
      <c r="D60" s="110" t="s">
        <v>1024</v>
      </c>
    </row>
    <row r="61" spans="1:4" ht="15.75">
      <c r="A61" s="13" t="s">
        <v>1022</v>
      </c>
      <c r="B61" s="10" t="s">
        <v>757</v>
      </c>
      <c r="D61" s="110" t="s">
        <v>1024</v>
      </c>
    </row>
    <row r="62" spans="1:4" ht="15.75">
      <c r="A62" s="13" t="s">
        <v>1022</v>
      </c>
      <c r="B62" s="10" t="s">
        <v>757</v>
      </c>
      <c r="D62" s="110" t="s">
        <v>1024</v>
      </c>
    </row>
    <row r="63" spans="1:4" ht="15.75">
      <c r="A63" s="13" t="s">
        <v>1022</v>
      </c>
      <c r="B63" s="10" t="s">
        <v>757</v>
      </c>
      <c r="D63" s="110" t="s">
        <v>1024</v>
      </c>
    </row>
    <row r="64" spans="1:4" ht="15.75">
      <c r="A64" s="13" t="s">
        <v>1022</v>
      </c>
      <c r="B64" s="10" t="s">
        <v>757</v>
      </c>
      <c r="D64" s="110" t="s">
        <v>1024</v>
      </c>
    </row>
    <row r="65" spans="1:4" ht="15.75">
      <c r="A65" s="13" t="s">
        <v>1022</v>
      </c>
      <c r="B65" s="10" t="s">
        <v>757</v>
      </c>
      <c r="D65" s="110" t="s">
        <v>1024</v>
      </c>
    </row>
    <row r="66" spans="1:4" ht="15.75">
      <c r="A66" s="13" t="s">
        <v>1022</v>
      </c>
      <c r="B66" s="10" t="s">
        <v>757</v>
      </c>
      <c r="D66" s="110" t="s">
        <v>1024</v>
      </c>
    </row>
    <row r="67" spans="1:4" ht="15.75">
      <c r="A67" s="13" t="s">
        <v>1022</v>
      </c>
      <c r="B67" s="10" t="s">
        <v>757</v>
      </c>
      <c r="D67" s="110" t="s">
        <v>1024</v>
      </c>
    </row>
    <row r="68" spans="1:4" ht="15.75">
      <c r="A68" s="13" t="s">
        <v>1022</v>
      </c>
      <c r="B68" s="10" t="s">
        <v>757</v>
      </c>
      <c r="D68" s="110" t="s">
        <v>1024</v>
      </c>
    </row>
    <row r="69" spans="1:4" ht="15.75">
      <c r="A69" s="13" t="s">
        <v>1022</v>
      </c>
      <c r="B69" s="10" t="s">
        <v>757</v>
      </c>
      <c r="D69" s="110" t="s">
        <v>1025</v>
      </c>
    </row>
    <row r="70" spans="1:4" ht="15.75">
      <c r="A70" s="13" t="s">
        <v>1022</v>
      </c>
      <c r="B70" s="10" t="s">
        <v>757</v>
      </c>
      <c r="D70" s="110" t="s">
        <v>1025</v>
      </c>
    </row>
    <row r="71" spans="1:4" ht="15.75">
      <c r="A71" s="13" t="s">
        <v>1022</v>
      </c>
      <c r="B71" s="10" t="s">
        <v>757</v>
      </c>
      <c r="D71" s="110" t="s">
        <v>1025</v>
      </c>
    </row>
    <row r="72" spans="1:4" ht="15.75">
      <c r="A72" s="13" t="s">
        <v>1022</v>
      </c>
      <c r="B72" s="10" t="s">
        <v>757</v>
      </c>
      <c r="D72" s="110" t="s">
        <v>1025</v>
      </c>
    </row>
    <row r="73" spans="1:4" ht="15.75">
      <c r="A73" s="13" t="s">
        <v>1022</v>
      </c>
      <c r="B73" s="10" t="s">
        <v>757</v>
      </c>
      <c r="D73" s="110" t="s">
        <v>1025</v>
      </c>
    </row>
    <row r="74" spans="1:4" ht="15.75">
      <c r="A74" s="13" t="s">
        <v>1022</v>
      </c>
      <c r="B74" s="10" t="s">
        <v>757</v>
      </c>
      <c r="D74" s="110" t="s">
        <v>1025</v>
      </c>
    </row>
    <row r="75" spans="1:4" ht="15.75">
      <c r="A75" s="13" t="s">
        <v>1022</v>
      </c>
      <c r="B75" s="10" t="s">
        <v>757</v>
      </c>
      <c r="D75" s="110" t="s">
        <v>1025</v>
      </c>
    </row>
    <row r="76" spans="1:4" ht="15.75">
      <c r="A76" s="13" t="s">
        <v>1022</v>
      </c>
      <c r="B76" s="10" t="s">
        <v>757</v>
      </c>
      <c r="D76" s="110" t="s">
        <v>1025</v>
      </c>
    </row>
    <row r="77" spans="1:4" ht="15.75">
      <c r="A77" s="13" t="s">
        <v>1022</v>
      </c>
      <c r="B77" s="10" t="s">
        <v>757</v>
      </c>
      <c r="D77" s="110" t="s">
        <v>1025</v>
      </c>
    </row>
    <row r="78" spans="1:4" ht="15.75">
      <c r="A78" s="13" t="s">
        <v>1022</v>
      </c>
      <c r="B78" s="10" t="s">
        <v>757</v>
      </c>
      <c r="D78" s="110" t="s">
        <v>1025</v>
      </c>
    </row>
    <row r="79" spans="1:4" ht="15.75">
      <c r="A79" s="13" t="s">
        <v>1022</v>
      </c>
      <c r="B79" s="10" t="s">
        <v>757</v>
      </c>
      <c r="D79" s="110" t="s">
        <v>1025</v>
      </c>
    </row>
    <row r="80" spans="1:4" ht="15.75">
      <c r="A80" s="13" t="s">
        <v>1022</v>
      </c>
      <c r="B80" s="10" t="s">
        <v>757</v>
      </c>
      <c r="D80" s="110" t="s">
        <v>1025</v>
      </c>
    </row>
    <row r="81" spans="1:4" ht="15.75">
      <c r="A81" s="13" t="s">
        <v>1022</v>
      </c>
      <c r="B81" s="10" t="s">
        <v>757</v>
      </c>
      <c r="D81" s="110" t="s">
        <v>1025</v>
      </c>
    </row>
    <row r="82" spans="1:4" ht="15.75">
      <c r="A82" s="13" t="s">
        <v>1022</v>
      </c>
      <c r="B82" s="10" t="s">
        <v>757</v>
      </c>
      <c r="D82" s="110" t="s">
        <v>1025</v>
      </c>
    </row>
    <row r="83" spans="1:4" ht="15.75">
      <c r="A83" s="13" t="s">
        <v>1022</v>
      </c>
      <c r="B83" s="10" t="s">
        <v>757</v>
      </c>
      <c r="D83" s="110" t="s">
        <v>1025</v>
      </c>
    </row>
    <row r="84" spans="1:4" ht="15.75">
      <c r="A84" s="13" t="s">
        <v>1022</v>
      </c>
      <c r="B84" s="10" t="s">
        <v>757</v>
      </c>
      <c r="D84" s="110" t="s">
        <v>1025</v>
      </c>
    </row>
    <row r="85" spans="1:4" ht="15.75">
      <c r="A85" s="13" t="s">
        <v>1022</v>
      </c>
      <c r="B85" s="10" t="s">
        <v>757</v>
      </c>
      <c r="D85" s="110" t="s">
        <v>1026</v>
      </c>
    </row>
    <row r="86" spans="1:4" ht="15.75">
      <c r="A86" s="13" t="s">
        <v>1022</v>
      </c>
      <c r="B86" s="10" t="s">
        <v>757</v>
      </c>
      <c r="D86" s="110" t="s">
        <v>1026</v>
      </c>
    </row>
    <row r="87" spans="1:4" ht="15.75">
      <c r="A87" s="13" t="s">
        <v>1022</v>
      </c>
      <c r="B87" s="10" t="s">
        <v>757</v>
      </c>
      <c r="D87" s="110" t="s">
        <v>1026</v>
      </c>
    </row>
    <row r="88" spans="1:4" ht="15.75">
      <c r="A88" s="13" t="s">
        <v>1022</v>
      </c>
      <c r="B88" s="10" t="s">
        <v>757</v>
      </c>
      <c r="D88" s="110" t="s">
        <v>1026</v>
      </c>
    </row>
    <row r="89" spans="1:4" ht="15.75">
      <c r="A89" s="13" t="s">
        <v>1022</v>
      </c>
      <c r="B89" s="10" t="s">
        <v>757</v>
      </c>
      <c r="D89" s="110" t="s">
        <v>1026</v>
      </c>
    </row>
    <row r="90" spans="1:4" ht="15.75">
      <c r="A90" s="13" t="s">
        <v>1022</v>
      </c>
      <c r="B90" s="10" t="s">
        <v>757</v>
      </c>
      <c r="D90" s="110" t="s">
        <v>1026</v>
      </c>
    </row>
    <row r="91" spans="1:4" ht="15.75">
      <c r="A91" s="13" t="s">
        <v>1022</v>
      </c>
      <c r="B91" s="10" t="s">
        <v>757</v>
      </c>
      <c r="D91" s="110" t="s">
        <v>1026</v>
      </c>
    </row>
    <row r="92" spans="1:4" ht="15.75">
      <c r="A92" s="13" t="s">
        <v>1022</v>
      </c>
      <c r="B92" s="10" t="s">
        <v>757</v>
      </c>
      <c r="D92" s="110" t="s">
        <v>1026</v>
      </c>
    </row>
    <row r="93" spans="1:4" ht="15.75">
      <c r="A93" s="13" t="s">
        <v>1022</v>
      </c>
      <c r="B93" s="10" t="s">
        <v>757</v>
      </c>
      <c r="D93" s="110" t="s">
        <v>1026</v>
      </c>
    </row>
    <row r="94" spans="1:4" ht="15.75">
      <c r="A94" s="13" t="s">
        <v>1022</v>
      </c>
      <c r="B94" s="10" t="s">
        <v>757</v>
      </c>
      <c r="D94" s="110" t="s">
        <v>1026</v>
      </c>
    </row>
    <row r="95" spans="1:4" ht="15.75">
      <c r="A95" s="13" t="s">
        <v>1022</v>
      </c>
      <c r="B95" s="10" t="s">
        <v>757</v>
      </c>
      <c r="D95" s="110" t="s">
        <v>1026</v>
      </c>
    </row>
    <row r="96" spans="1:4" ht="15.75">
      <c r="A96" s="13" t="s">
        <v>1022</v>
      </c>
      <c r="B96" s="10" t="s">
        <v>757</v>
      </c>
      <c r="D96" s="110" t="s">
        <v>1026</v>
      </c>
    </row>
    <row r="97" spans="1:4" ht="15.75">
      <c r="A97" s="13" t="s">
        <v>1022</v>
      </c>
      <c r="B97" s="10" t="s">
        <v>757</v>
      </c>
      <c r="D97" s="110" t="s">
        <v>1026</v>
      </c>
    </row>
    <row r="98" spans="1:4" ht="15.75">
      <c r="A98" s="13" t="s">
        <v>1022</v>
      </c>
      <c r="B98" s="10" t="s">
        <v>757</v>
      </c>
      <c r="D98" s="110" t="s">
        <v>1026</v>
      </c>
    </row>
    <row r="99" spans="1:4" ht="15.75">
      <c r="A99" s="13" t="s">
        <v>1022</v>
      </c>
      <c r="B99" s="10" t="s">
        <v>757</v>
      </c>
      <c r="D99" s="110" t="s">
        <v>1026</v>
      </c>
    </row>
    <row r="100" spans="1:4" ht="15.75">
      <c r="A100" s="13" t="s">
        <v>1022</v>
      </c>
      <c r="B100" s="10" t="s">
        <v>757</v>
      </c>
      <c r="D100" s="110" t="s">
        <v>1026</v>
      </c>
    </row>
    <row r="101" spans="1:4" ht="15.75">
      <c r="A101" s="13" t="s">
        <v>1022</v>
      </c>
      <c r="B101" s="10" t="s">
        <v>757</v>
      </c>
      <c r="D101" s="110" t="s">
        <v>1026</v>
      </c>
    </row>
    <row r="102" spans="1:4" ht="15.75">
      <c r="A102" s="13" t="s">
        <v>1022</v>
      </c>
      <c r="B102" s="10" t="s">
        <v>757</v>
      </c>
      <c r="D102" s="110" t="s">
        <v>1026</v>
      </c>
    </row>
    <row r="103" spans="1:4" ht="15.75">
      <c r="A103" s="13" t="s">
        <v>1022</v>
      </c>
      <c r="B103" s="10" t="s">
        <v>757</v>
      </c>
      <c r="D103" s="110" t="s">
        <v>1026</v>
      </c>
    </row>
    <row r="104" spans="1:4" ht="15.75">
      <c r="A104" s="13" t="s">
        <v>1022</v>
      </c>
      <c r="B104" s="10" t="s">
        <v>757</v>
      </c>
      <c r="D104" s="110" t="s">
        <v>1026</v>
      </c>
    </row>
    <row r="105" spans="1:4" ht="15.75">
      <c r="A105" s="13" t="s">
        <v>1022</v>
      </c>
      <c r="B105" s="10" t="s">
        <v>757</v>
      </c>
      <c r="D105" s="110" t="s">
        <v>1026</v>
      </c>
    </row>
    <row r="106" spans="1:4" ht="15.75">
      <c r="A106" s="13" t="s">
        <v>1022</v>
      </c>
      <c r="B106" s="10" t="s">
        <v>757</v>
      </c>
      <c r="D106" s="110" t="s">
        <v>1026</v>
      </c>
    </row>
    <row r="107" spans="1:4" ht="15.75">
      <c r="A107" s="13" t="s">
        <v>1022</v>
      </c>
      <c r="B107" s="10" t="s">
        <v>757</v>
      </c>
      <c r="D107" s="110" t="s">
        <v>1026</v>
      </c>
    </row>
    <row r="108" spans="1:4" ht="15.75">
      <c r="A108" s="13" t="s">
        <v>1022</v>
      </c>
      <c r="B108" s="10" t="s">
        <v>757</v>
      </c>
      <c r="D108" s="110" t="s">
        <v>1026</v>
      </c>
    </row>
    <row r="109" spans="1:4" ht="15.75">
      <c r="A109" s="13" t="s">
        <v>1022</v>
      </c>
      <c r="B109" s="10" t="s">
        <v>757</v>
      </c>
      <c r="D109" s="110" t="s">
        <v>1026</v>
      </c>
    </row>
    <row r="110" spans="1:4" ht="15.75">
      <c r="A110" s="13" t="s">
        <v>1022</v>
      </c>
      <c r="B110" s="10" t="s">
        <v>757</v>
      </c>
      <c r="D110" s="110" t="s">
        <v>1026</v>
      </c>
    </row>
    <row r="111" spans="1:4" ht="15.75">
      <c r="A111" s="13" t="s">
        <v>1022</v>
      </c>
      <c r="B111" s="10" t="s">
        <v>757</v>
      </c>
      <c r="D111" s="110" t="s">
        <v>1026</v>
      </c>
    </row>
    <row r="112" spans="1:4" ht="15.75">
      <c r="A112" s="13" t="s">
        <v>1022</v>
      </c>
      <c r="B112" s="10" t="s">
        <v>757</v>
      </c>
      <c r="D112" s="110" t="s">
        <v>1026</v>
      </c>
    </row>
    <row r="113" spans="1:4" ht="15.75">
      <c r="A113" s="13" t="s">
        <v>1022</v>
      </c>
      <c r="B113" s="10" t="s">
        <v>757</v>
      </c>
      <c r="D113" s="110" t="s">
        <v>1026</v>
      </c>
    </row>
    <row r="114" spans="1:4" ht="15.75">
      <c r="A114" s="13" t="s">
        <v>1022</v>
      </c>
      <c r="B114" s="10" t="s">
        <v>757</v>
      </c>
      <c r="D114" s="110" t="s">
        <v>1026</v>
      </c>
    </row>
    <row r="115" spans="1:4" ht="15.75">
      <c r="A115" s="13" t="s">
        <v>1022</v>
      </c>
      <c r="B115" s="10" t="s">
        <v>757</v>
      </c>
      <c r="D115" s="110" t="s">
        <v>1026</v>
      </c>
    </row>
    <row r="116" spans="1:4" ht="15.75">
      <c r="A116" s="13" t="s">
        <v>1022</v>
      </c>
      <c r="B116" s="10" t="s">
        <v>757</v>
      </c>
      <c r="D116" s="110" t="s">
        <v>1026</v>
      </c>
    </row>
    <row r="117" spans="1:4" ht="15.75">
      <c r="A117" s="13" t="s">
        <v>1022</v>
      </c>
      <c r="B117" s="10" t="s">
        <v>757</v>
      </c>
      <c r="D117" s="110" t="s">
        <v>1026</v>
      </c>
    </row>
    <row r="118" spans="1:4" ht="15.75">
      <c r="A118" s="13" t="s">
        <v>1022</v>
      </c>
      <c r="B118" s="10" t="s">
        <v>757</v>
      </c>
      <c r="D118" s="110" t="s">
        <v>1026</v>
      </c>
    </row>
    <row r="119" spans="1:4" ht="15.75">
      <c r="A119" s="13" t="s">
        <v>1022</v>
      </c>
      <c r="B119" s="10" t="s">
        <v>757</v>
      </c>
      <c r="D119" s="110" t="s">
        <v>1026</v>
      </c>
    </row>
    <row r="120" spans="1:4" ht="15.75">
      <c r="A120" s="13" t="s">
        <v>1022</v>
      </c>
      <c r="B120" s="10" t="s">
        <v>757</v>
      </c>
      <c r="D120" s="110" t="s">
        <v>1026</v>
      </c>
    </row>
    <row r="121" spans="1:4" ht="15.75">
      <c r="A121" s="13" t="s">
        <v>1022</v>
      </c>
      <c r="B121" s="10" t="s">
        <v>757</v>
      </c>
      <c r="D121" s="110" t="s">
        <v>1026</v>
      </c>
    </row>
    <row r="122" spans="1:4" ht="15.75">
      <c r="A122" s="13" t="s">
        <v>1022</v>
      </c>
      <c r="B122" s="10" t="s">
        <v>757</v>
      </c>
      <c r="D122" s="110" t="s">
        <v>1026</v>
      </c>
    </row>
    <row r="123" spans="1:4" ht="15.75">
      <c r="A123" s="13" t="s">
        <v>1022</v>
      </c>
      <c r="B123" s="10" t="s">
        <v>757</v>
      </c>
      <c r="D123" s="110" t="s">
        <v>1026</v>
      </c>
    </row>
    <row r="124" spans="1:4" ht="15.75">
      <c r="A124" s="13" t="s">
        <v>1022</v>
      </c>
      <c r="B124" s="10" t="s">
        <v>757</v>
      </c>
      <c r="D124" s="110" t="s">
        <v>1026</v>
      </c>
    </row>
    <row r="125" spans="1:4" ht="15.75">
      <c r="A125" s="13" t="s">
        <v>1022</v>
      </c>
      <c r="B125" s="10" t="s">
        <v>757</v>
      </c>
      <c r="D125" s="110" t="s">
        <v>1026</v>
      </c>
    </row>
    <row r="126" spans="1:4">
      <c r="A126" s="10" t="s">
        <v>1027</v>
      </c>
    </row>
    <row r="127" spans="1:4">
      <c r="A127" s="10" t="s">
        <v>1028</v>
      </c>
    </row>
    <row r="128" spans="1:4">
      <c r="A128" s="10" t="s">
        <v>1029</v>
      </c>
    </row>
    <row r="129" spans="1:4">
      <c r="A129" s="10" t="s">
        <v>1030</v>
      </c>
    </row>
    <row r="130" spans="1:4">
      <c r="A130" s="10" t="s">
        <v>1031</v>
      </c>
    </row>
    <row r="131" spans="1:4">
      <c r="A131" s="10" t="s">
        <v>1032</v>
      </c>
      <c r="D131" s="110" t="s">
        <v>1033</v>
      </c>
    </row>
    <row r="132" spans="1:4">
      <c r="A132" s="10" t="s">
        <v>1032</v>
      </c>
      <c r="D132" s="110" t="s">
        <v>1034</v>
      </c>
    </row>
    <row r="133" spans="1:4">
      <c r="A133" s="10" t="s">
        <v>1032</v>
      </c>
      <c r="D133" s="110" t="s">
        <v>1035</v>
      </c>
    </row>
    <row r="134" spans="1:4">
      <c r="A134" s="10" t="s">
        <v>1032</v>
      </c>
      <c r="D134" s="110" t="s">
        <v>1036</v>
      </c>
    </row>
    <row r="135" spans="1:4">
      <c r="A135" s="10" t="s">
        <v>1037</v>
      </c>
    </row>
    <row r="136" spans="1:4">
      <c r="A136" s="10" t="s">
        <v>1038</v>
      </c>
    </row>
    <row r="137" spans="1:4">
      <c r="A137" s="10" t="s">
        <v>1039</v>
      </c>
    </row>
    <row r="138" spans="1:4">
      <c r="A138" s="10" t="s">
        <v>1040</v>
      </c>
    </row>
    <row r="139" spans="1:4">
      <c r="A139" s="10" t="s">
        <v>1040</v>
      </c>
    </row>
    <row r="140" spans="1:4">
      <c r="A140" s="10" t="s">
        <v>1040</v>
      </c>
    </row>
    <row r="141" spans="1:4">
      <c r="A141" s="10" t="s">
        <v>1041</v>
      </c>
    </row>
    <row r="142" spans="1:4">
      <c r="A142" s="10" t="s">
        <v>1041</v>
      </c>
    </row>
    <row r="143" spans="1:4">
      <c r="A143" s="10" t="s">
        <v>1041</v>
      </c>
    </row>
    <row r="144" spans="1:4">
      <c r="A144" s="10" t="s">
        <v>1042</v>
      </c>
    </row>
    <row r="145" spans="1:4">
      <c r="A145" s="10" t="s">
        <v>1043</v>
      </c>
    </row>
    <row r="146" spans="1:4">
      <c r="A146" s="10" t="s">
        <v>1044</v>
      </c>
    </row>
    <row r="147" spans="1:4">
      <c r="A147" s="10" t="s">
        <v>1045</v>
      </c>
    </row>
    <row r="148" spans="1:4">
      <c r="A148" s="10" t="s">
        <v>1046</v>
      </c>
      <c r="D148" s="110" t="s">
        <v>1020</v>
      </c>
    </row>
    <row r="149" spans="1:4">
      <c r="A149" s="10" t="s">
        <v>1046</v>
      </c>
      <c r="D149" s="110" t="s">
        <v>1020</v>
      </c>
    </row>
    <row r="150" spans="1:4">
      <c r="A150" s="10" t="s">
        <v>1046</v>
      </c>
      <c r="D150" s="110" t="s">
        <v>1020</v>
      </c>
    </row>
    <row r="151" spans="1:4">
      <c r="A151" s="10" t="s">
        <v>1046</v>
      </c>
      <c r="D151" s="110" t="s">
        <v>1019</v>
      </c>
    </row>
    <row r="152" spans="1:4">
      <c r="A152" s="10" t="s">
        <v>1046</v>
      </c>
      <c r="D152" s="110" t="s">
        <v>1021</v>
      </c>
    </row>
    <row r="153" spans="1:4">
      <c r="A153" s="10" t="s">
        <v>1046</v>
      </c>
      <c r="D153" s="110" t="s">
        <v>1047</v>
      </c>
    </row>
    <row r="154" spans="1:4">
      <c r="A154" s="10" t="s">
        <v>1048</v>
      </c>
      <c r="D154" s="110" t="s">
        <v>1018</v>
      </c>
    </row>
    <row r="155" spans="1:4">
      <c r="A155" s="10" t="s">
        <v>1048</v>
      </c>
      <c r="D155" s="110" t="s">
        <v>1018</v>
      </c>
    </row>
    <row r="156" spans="1:4">
      <c r="A156" s="10" t="s">
        <v>1048</v>
      </c>
      <c r="D156" s="110" t="s">
        <v>1018</v>
      </c>
    </row>
    <row r="157" spans="1:4">
      <c r="A157" s="10" t="s">
        <v>1048</v>
      </c>
      <c r="D157" s="110" t="s">
        <v>1019</v>
      </c>
    </row>
    <row r="158" spans="1:4">
      <c r="A158" s="10" t="s">
        <v>1049</v>
      </c>
      <c r="D158" s="110" t="s">
        <v>1050</v>
      </c>
    </row>
    <row r="159" spans="1:4">
      <c r="A159" s="10" t="s">
        <v>1049</v>
      </c>
      <c r="D159" s="110" t="s">
        <v>1051</v>
      </c>
    </row>
    <row r="160" spans="1:4">
      <c r="A160" s="10" t="s">
        <v>1049</v>
      </c>
      <c r="D160" s="110" t="s">
        <v>1020</v>
      </c>
    </row>
    <row r="161" spans="1:4">
      <c r="A161" s="10" t="s">
        <v>1052</v>
      </c>
      <c r="D161" s="110" t="s">
        <v>1018</v>
      </c>
    </row>
    <row r="162" spans="1:4">
      <c r="A162" s="10" t="s">
        <v>1052</v>
      </c>
      <c r="D162" s="110" t="s">
        <v>1019</v>
      </c>
    </row>
    <row r="163" spans="1:4">
      <c r="A163" s="10" t="s">
        <v>1052</v>
      </c>
      <c r="D163" s="110" t="s">
        <v>1020</v>
      </c>
    </row>
    <row r="164" spans="1:4">
      <c r="A164" s="10" t="s">
        <v>1053</v>
      </c>
    </row>
    <row r="165" spans="1:4">
      <c r="A165" s="10" t="s">
        <v>1053</v>
      </c>
    </row>
    <row r="166" spans="1:4">
      <c r="A166" s="10" t="s">
        <v>1053</v>
      </c>
    </row>
    <row r="167" spans="1:4">
      <c r="A167" s="10" t="s">
        <v>1053</v>
      </c>
    </row>
    <row r="168" spans="1:4">
      <c r="A168" s="10" t="s">
        <v>1053</v>
      </c>
    </row>
    <row r="169" spans="1:4">
      <c r="A169" s="10" t="s">
        <v>1053</v>
      </c>
    </row>
    <row r="170" spans="1:4">
      <c r="A170" s="10" t="s">
        <v>1053</v>
      </c>
    </row>
    <row r="171" spans="1:4">
      <c r="A171" s="10" t="s">
        <v>1053</v>
      </c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J161"/>
  <sheetViews>
    <sheetView rightToLeft="1" zoomScale="110" zoomScaleNormal="110" workbookViewId="0">
      <pane ySplit="1" topLeftCell="A142" activePane="bottomLeft" state="frozen"/>
      <selection pane="bottomLeft" activeCell="A162" sqref="A16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1054</v>
      </c>
      <c r="C2" s="110" t="s">
        <v>1018</v>
      </c>
    </row>
    <row r="3" spans="1:36" ht="15.75">
      <c r="A3" s="13" t="s">
        <v>1054</v>
      </c>
      <c r="C3" s="110" t="s">
        <v>1050</v>
      </c>
      <c r="J3" s="117" t="s">
        <v>756</v>
      </c>
      <c r="K3" s="117" t="s">
        <v>758</v>
      </c>
    </row>
    <row r="4" spans="1:36" ht="15.75">
      <c r="A4" s="13" t="s">
        <v>1054</v>
      </c>
      <c r="C4" s="110" t="s">
        <v>1019</v>
      </c>
      <c r="J4" s="117" t="s">
        <v>757</v>
      </c>
      <c r="K4" s="117" t="s">
        <v>759</v>
      </c>
    </row>
    <row r="5" spans="1:36" ht="15.75">
      <c r="A5" s="13" t="s">
        <v>1054</v>
      </c>
      <c r="C5" s="110" t="s">
        <v>1020</v>
      </c>
      <c r="K5" s="117" t="s">
        <v>760</v>
      </c>
    </row>
    <row r="6" spans="1:36" ht="15.75">
      <c r="A6" s="13" t="s">
        <v>1054</v>
      </c>
      <c r="C6" s="110" t="s">
        <v>1021</v>
      </c>
      <c r="K6" s="117" t="s">
        <v>761</v>
      </c>
    </row>
    <row r="7" spans="1:36" ht="15.75">
      <c r="A7" s="13" t="s">
        <v>1041</v>
      </c>
      <c r="C7" s="110" t="s">
        <v>1018</v>
      </c>
    </row>
    <row r="8" spans="1:36" ht="15.75">
      <c r="A8" s="13" t="s">
        <v>1041</v>
      </c>
      <c r="C8" s="110" t="s">
        <v>1050</v>
      </c>
    </row>
    <row r="9" spans="1:36" ht="15.75">
      <c r="A9" s="13" t="s">
        <v>1041</v>
      </c>
      <c r="C9" s="110" t="s">
        <v>1055</v>
      </c>
    </row>
    <row r="10" spans="1:36" ht="15.75">
      <c r="A10" s="13" t="s">
        <v>1041</v>
      </c>
      <c r="C10" s="110" t="s">
        <v>1056</v>
      </c>
    </row>
    <row r="11" spans="1:36" ht="15.75">
      <c r="A11" s="13" t="s">
        <v>1041</v>
      </c>
      <c r="C11" s="110" t="s">
        <v>1020</v>
      </c>
    </row>
    <row r="12" spans="1:36" ht="15.75">
      <c r="A12" s="13" t="s">
        <v>1041</v>
      </c>
      <c r="C12" s="110" t="s">
        <v>1021</v>
      </c>
    </row>
    <row r="13" spans="1:36" ht="15.75">
      <c r="A13" s="13" t="s">
        <v>1057</v>
      </c>
      <c r="C13" s="110" t="s">
        <v>1058</v>
      </c>
    </row>
    <row r="14" spans="1:36" ht="15.75">
      <c r="A14" s="13" t="s">
        <v>1040</v>
      </c>
    </row>
    <row r="15" spans="1:36" ht="15.75">
      <c r="A15" s="13" t="s">
        <v>1040</v>
      </c>
    </row>
    <row r="16" spans="1:36" ht="15.75">
      <c r="A16" s="13" t="s">
        <v>1040</v>
      </c>
    </row>
    <row r="17" spans="1:1" ht="15.75">
      <c r="A17" s="13" t="s">
        <v>1059</v>
      </c>
    </row>
    <row r="18" spans="1:1" ht="15.75">
      <c r="A18" s="13" t="s">
        <v>1059</v>
      </c>
    </row>
    <row r="19" spans="1:1" ht="15.75">
      <c r="A19" s="13" t="s">
        <v>1059</v>
      </c>
    </row>
    <row r="20" spans="1:1" ht="15.75">
      <c r="A20" s="13" t="s">
        <v>1059</v>
      </c>
    </row>
    <row r="21" spans="1:1" ht="15.75">
      <c r="A21" s="13" t="s">
        <v>1059</v>
      </c>
    </row>
    <row r="22" spans="1:1" ht="15.75">
      <c r="A22" s="13" t="s">
        <v>1059</v>
      </c>
    </row>
    <row r="23" spans="1:1" ht="15.75">
      <c r="A23" s="13" t="s">
        <v>1059</v>
      </c>
    </row>
    <row r="24" spans="1:1" ht="15.75">
      <c r="A24" s="13" t="s">
        <v>1059</v>
      </c>
    </row>
    <row r="25" spans="1:1" ht="15.75">
      <c r="A25" s="13" t="s">
        <v>1059</v>
      </c>
    </row>
    <row r="26" spans="1:1" ht="15.75">
      <c r="A26" s="13" t="s">
        <v>1059</v>
      </c>
    </row>
    <row r="27" spans="1:1" ht="15.75">
      <c r="A27" s="13" t="s">
        <v>1059</v>
      </c>
    </row>
    <row r="28" spans="1:1" ht="15.75">
      <c r="A28" s="13" t="s">
        <v>1059</v>
      </c>
    </row>
    <row r="29" spans="1:1" ht="15.75">
      <c r="A29" s="13" t="s">
        <v>1059</v>
      </c>
    </row>
    <row r="30" spans="1:1" ht="15.75">
      <c r="A30" s="13" t="s">
        <v>1059</v>
      </c>
    </row>
    <row r="31" spans="1:1" ht="15.75">
      <c r="A31" s="13" t="s">
        <v>1059</v>
      </c>
    </row>
    <row r="32" spans="1:1" ht="15.75">
      <c r="A32" s="13" t="s">
        <v>1059</v>
      </c>
    </row>
    <row r="33" spans="1:1" ht="15.75">
      <c r="A33" s="13" t="s">
        <v>1059</v>
      </c>
    </row>
    <row r="34" spans="1:1" ht="15.75">
      <c r="A34" s="13" t="s">
        <v>1059</v>
      </c>
    </row>
    <row r="35" spans="1:1" ht="15.75">
      <c r="A35" s="13" t="s">
        <v>1059</v>
      </c>
    </row>
    <row r="36" spans="1:1" ht="15.75">
      <c r="A36" s="13" t="s">
        <v>1059</v>
      </c>
    </row>
    <row r="37" spans="1:1" ht="15.75">
      <c r="A37" s="13" t="s">
        <v>1059</v>
      </c>
    </row>
    <row r="38" spans="1:1" ht="15.75">
      <c r="A38" s="13" t="s">
        <v>1059</v>
      </c>
    </row>
    <row r="39" spans="1:1" ht="15.75">
      <c r="A39" s="13" t="s">
        <v>1059</v>
      </c>
    </row>
    <row r="40" spans="1:1" ht="15.75">
      <c r="A40" s="13" t="s">
        <v>1059</v>
      </c>
    </row>
    <row r="41" spans="1:1" ht="15.75">
      <c r="A41" s="13" t="s">
        <v>1059</v>
      </c>
    </row>
    <row r="42" spans="1:1" ht="15.75">
      <c r="A42" s="13" t="s">
        <v>1059</v>
      </c>
    </row>
    <row r="43" spans="1:1" ht="15.75">
      <c r="A43" s="13" t="s">
        <v>1059</v>
      </c>
    </row>
    <row r="44" spans="1:1" ht="15.75">
      <c r="A44" s="13" t="s">
        <v>1059</v>
      </c>
    </row>
    <row r="45" spans="1:1" ht="15.75">
      <c r="A45" s="13" t="s">
        <v>1059</v>
      </c>
    </row>
    <row r="46" spans="1:1" ht="15.75">
      <c r="A46" s="13" t="s">
        <v>1059</v>
      </c>
    </row>
    <row r="47" spans="1:1">
      <c r="A47" s="10" t="s">
        <v>1060</v>
      </c>
    </row>
    <row r="48" spans="1:1">
      <c r="A48" s="10" t="s">
        <v>1060</v>
      </c>
    </row>
    <row r="49" spans="1:1">
      <c r="A49" s="10" t="s">
        <v>1060</v>
      </c>
    </row>
    <row r="50" spans="1:1">
      <c r="A50" s="10" t="s">
        <v>1060</v>
      </c>
    </row>
    <row r="51" spans="1:1">
      <c r="A51" s="10" t="s">
        <v>1060</v>
      </c>
    </row>
    <row r="52" spans="1:1">
      <c r="A52" s="10" t="s">
        <v>1060</v>
      </c>
    </row>
    <row r="53" spans="1:1">
      <c r="A53" s="10" t="s">
        <v>1060</v>
      </c>
    </row>
    <row r="54" spans="1:1">
      <c r="A54" s="10" t="s">
        <v>1060</v>
      </c>
    </row>
    <row r="55" spans="1:1">
      <c r="A55" s="10" t="s">
        <v>1060</v>
      </c>
    </row>
    <row r="56" spans="1:1">
      <c r="A56" s="10" t="s">
        <v>1060</v>
      </c>
    </row>
    <row r="57" spans="1:1">
      <c r="A57" s="10" t="s">
        <v>1060</v>
      </c>
    </row>
    <row r="58" spans="1:1">
      <c r="A58" s="10" t="s">
        <v>1060</v>
      </c>
    </row>
    <row r="59" spans="1:1">
      <c r="A59" s="10" t="s">
        <v>1060</v>
      </c>
    </row>
    <row r="60" spans="1:1">
      <c r="A60" s="10" t="s">
        <v>1061</v>
      </c>
    </row>
    <row r="61" spans="1:1">
      <c r="A61" s="10" t="s">
        <v>1061</v>
      </c>
    </row>
    <row r="62" spans="1:1">
      <c r="A62" s="10" t="s">
        <v>1061</v>
      </c>
    </row>
    <row r="63" spans="1:1">
      <c r="A63" s="10" t="s">
        <v>1061</v>
      </c>
    </row>
    <row r="64" spans="1:1">
      <c r="A64" s="10" t="s">
        <v>1061</v>
      </c>
    </row>
    <row r="65" spans="1:1">
      <c r="A65" s="10" t="s">
        <v>1061</v>
      </c>
    </row>
    <row r="66" spans="1:1">
      <c r="A66" s="10" t="s">
        <v>1061</v>
      </c>
    </row>
    <row r="67" spans="1:1">
      <c r="A67" s="10" t="s">
        <v>1061</v>
      </c>
    </row>
    <row r="68" spans="1:1">
      <c r="A68" s="10" t="s">
        <v>1061</v>
      </c>
    </row>
    <row r="69" spans="1:1">
      <c r="A69" s="10" t="s">
        <v>1061</v>
      </c>
    </row>
    <row r="70" spans="1:1">
      <c r="A70" s="10" t="s">
        <v>1061</v>
      </c>
    </row>
    <row r="71" spans="1:1">
      <c r="A71" s="10" t="s">
        <v>1061</v>
      </c>
    </row>
    <row r="72" spans="1:1">
      <c r="A72" s="10" t="s">
        <v>1061</v>
      </c>
    </row>
    <row r="73" spans="1:1">
      <c r="A73" s="10" t="s">
        <v>1061</v>
      </c>
    </row>
    <row r="74" spans="1:1">
      <c r="A74" s="10" t="s">
        <v>1061</v>
      </c>
    </row>
    <row r="75" spans="1:1">
      <c r="A75" s="10" t="s">
        <v>1061</v>
      </c>
    </row>
    <row r="76" spans="1:1">
      <c r="A76" s="10" t="s">
        <v>1061</v>
      </c>
    </row>
    <row r="77" spans="1:1">
      <c r="A77" s="10" t="s">
        <v>1061</v>
      </c>
    </row>
    <row r="78" spans="1:1">
      <c r="A78" s="10" t="s">
        <v>1061</v>
      </c>
    </row>
    <row r="79" spans="1:1">
      <c r="A79" s="10" t="s">
        <v>1061</v>
      </c>
    </row>
    <row r="80" spans="1:1">
      <c r="A80" s="10" t="s">
        <v>1061</v>
      </c>
    </row>
    <row r="81" spans="1:1">
      <c r="A81" s="10" t="s">
        <v>1062</v>
      </c>
    </row>
    <row r="82" spans="1:1">
      <c r="A82" s="10" t="s">
        <v>1062</v>
      </c>
    </row>
    <row r="83" spans="1:1">
      <c r="A83" s="10" t="s">
        <v>1062</v>
      </c>
    </row>
    <row r="84" spans="1:1">
      <c r="A84" s="10" t="s">
        <v>1062</v>
      </c>
    </row>
    <row r="85" spans="1:1">
      <c r="A85" s="10" t="s">
        <v>1062</v>
      </c>
    </row>
    <row r="86" spans="1:1">
      <c r="A86" s="10" t="s">
        <v>1063</v>
      </c>
    </row>
    <row r="87" spans="1:1">
      <c r="A87" s="10" t="s">
        <v>1063</v>
      </c>
    </row>
    <row r="88" spans="1:1">
      <c r="A88" s="10" t="s">
        <v>1063</v>
      </c>
    </row>
    <row r="89" spans="1:1">
      <c r="A89" s="10" t="s">
        <v>1064</v>
      </c>
    </row>
    <row r="90" spans="1:1">
      <c r="A90" s="10" t="s">
        <v>1065</v>
      </c>
    </row>
    <row r="91" spans="1:1">
      <c r="A91" s="10" t="s">
        <v>1066</v>
      </c>
    </row>
    <row r="92" spans="1:1">
      <c r="A92" s="10" t="s">
        <v>1067</v>
      </c>
    </row>
    <row r="93" spans="1:1">
      <c r="A93" s="10" t="s">
        <v>1068</v>
      </c>
    </row>
    <row r="94" spans="1:1">
      <c r="A94" s="10" t="s">
        <v>1068</v>
      </c>
    </row>
    <row r="95" spans="1:1">
      <c r="A95" s="10" t="s">
        <v>1068</v>
      </c>
    </row>
    <row r="96" spans="1:1">
      <c r="A96" s="10" t="s">
        <v>1068</v>
      </c>
    </row>
    <row r="97" spans="1:1">
      <c r="A97" s="10" t="s">
        <v>1068</v>
      </c>
    </row>
    <row r="98" spans="1:1">
      <c r="A98" s="10" t="s">
        <v>1068</v>
      </c>
    </row>
    <row r="99" spans="1:1">
      <c r="A99" s="10" t="s">
        <v>1068</v>
      </c>
    </row>
    <row r="100" spans="1:1">
      <c r="A100" s="10" t="s">
        <v>1068</v>
      </c>
    </row>
    <row r="101" spans="1:1">
      <c r="A101" s="10" t="s">
        <v>1068</v>
      </c>
    </row>
    <row r="102" spans="1:1">
      <c r="A102" s="10" t="s">
        <v>1069</v>
      </c>
    </row>
    <row r="103" spans="1:1">
      <c r="A103" s="10" t="s">
        <v>1069</v>
      </c>
    </row>
    <row r="104" spans="1:1">
      <c r="A104" s="10" t="s">
        <v>1069</v>
      </c>
    </row>
    <row r="105" spans="1:1">
      <c r="A105" s="10" t="s">
        <v>1069</v>
      </c>
    </row>
    <row r="106" spans="1:1">
      <c r="A106" s="10" t="s">
        <v>1069</v>
      </c>
    </row>
    <row r="107" spans="1:1">
      <c r="A107" s="10" t="s">
        <v>1070</v>
      </c>
    </row>
    <row r="108" spans="1:1">
      <c r="A108" s="10" t="s">
        <v>1071</v>
      </c>
    </row>
    <row r="109" spans="1:1">
      <c r="A109" s="10" t="s">
        <v>1071</v>
      </c>
    </row>
    <row r="110" spans="1:1">
      <c r="A110" s="10" t="s">
        <v>1071</v>
      </c>
    </row>
    <row r="111" spans="1:1">
      <c r="A111" s="10" t="s">
        <v>1071</v>
      </c>
    </row>
    <row r="112" spans="1:1">
      <c r="A112" s="10" t="s">
        <v>1071</v>
      </c>
    </row>
    <row r="113" spans="1:3">
      <c r="A113" s="10" t="s">
        <v>1071</v>
      </c>
    </row>
    <row r="114" spans="1:3">
      <c r="A114" s="10" t="s">
        <v>1071</v>
      </c>
    </row>
    <row r="115" spans="1:3">
      <c r="A115" s="10" t="s">
        <v>1071</v>
      </c>
    </row>
    <row r="116" spans="1:3">
      <c r="A116" s="10" t="s">
        <v>1071</v>
      </c>
    </row>
    <row r="117" spans="1:3">
      <c r="A117" s="10" t="s">
        <v>1071</v>
      </c>
    </row>
    <row r="118" spans="1:3">
      <c r="A118" s="10" t="s">
        <v>1072</v>
      </c>
    </row>
    <row r="119" spans="1:3">
      <c r="A119" s="10" t="s">
        <v>1073</v>
      </c>
    </row>
    <row r="120" spans="1:3">
      <c r="A120" s="10" t="s">
        <v>1073</v>
      </c>
    </row>
    <row r="121" spans="1:3">
      <c r="A121" s="10" t="s">
        <v>1073</v>
      </c>
    </row>
    <row r="122" spans="1:3">
      <c r="A122" s="10" t="s">
        <v>1074</v>
      </c>
    </row>
    <row r="123" spans="1:3">
      <c r="A123" s="10" t="s">
        <v>1075</v>
      </c>
    </row>
    <row r="124" spans="1:3">
      <c r="A124" s="10" t="s">
        <v>1076</v>
      </c>
      <c r="C124" s="110" t="s">
        <v>1078</v>
      </c>
    </row>
    <row r="125" spans="1:3">
      <c r="A125" s="10" t="s">
        <v>1076</v>
      </c>
      <c r="C125" s="110" t="s">
        <v>1078</v>
      </c>
    </row>
    <row r="126" spans="1:3">
      <c r="A126" s="10" t="s">
        <v>1076</v>
      </c>
      <c r="C126" s="110" t="s">
        <v>1078</v>
      </c>
    </row>
    <row r="127" spans="1:3">
      <c r="A127" s="10" t="s">
        <v>1076</v>
      </c>
      <c r="C127" s="110" t="s">
        <v>1078</v>
      </c>
    </row>
    <row r="128" spans="1:3">
      <c r="A128" s="10" t="s">
        <v>1076</v>
      </c>
      <c r="C128" s="110" t="s">
        <v>1078</v>
      </c>
    </row>
    <row r="129" spans="1:3">
      <c r="A129" s="10" t="s">
        <v>1076</v>
      </c>
      <c r="C129" s="110" t="s">
        <v>1078</v>
      </c>
    </row>
    <row r="130" spans="1:3">
      <c r="A130" s="10" t="s">
        <v>1076</v>
      </c>
      <c r="C130" s="110" t="s">
        <v>1078</v>
      </c>
    </row>
    <row r="131" spans="1:3">
      <c r="A131" s="10" t="s">
        <v>1076</v>
      </c>
      <c r="C131" s="110" t="s">
        <v>1078</v>
      </c>
    </row>
    <row r="132" spans="1:3">
      <c r="A132" s="10" t="s">
        <v>1076</v>
      </c>
      <c r="C132" s="110" t="s">
        <v>1078</v>
      </c>
    </row>
    <row r="133" spans="1:3">
      <c r="A133" s="10" t="s">
        <v>1076</v>
      </c>
      <c r="C133" s="110" t="s">
        <v>1078</v>
      </c>
    </row>
    <row r="134" spans="1:3">
      <c r="A134" s="10" t="s">
        <v>1076</v>
      </c>
      <c r="C134" s="110" t="s">
        <v>1078</v>
      </c>
    </row>
    <row r="135" spans="1:3">
      <c r="A135" s="10" t="s">
        <v>1076</v>
      </c>
      <c r="C135" s="110" t="s">
        <v>1078</v>
      </c>
    </row>
    <row r="136" spans="1:3">
      <c r="A136" s="10" t="s">
        <v>1076</v>
      </c>
      <c r="C136" s="110" t="s">
        <v>1078</v>
      </c>
    </row>
    <row r="137" spans="1:3">
      <c r="A137" s="10" t="s">
        <v>1076</v>
      </c>
      <c r="C137" s="110" t="s">
        <v>1078</v>
      </c>
    </row>
    <row r="138" spans="1:3">
      <c r="A138" s="10" t="s">
        <v>1076</v>
      </c>
      <c r="C138" s="110" t="s">
        <v>1077</v>
      </c>
    </row>
    <row r="139" spans="1:3">
      <c r="A139" s="10" t="s">
        <v>1079</v>
      </c>
    </row>
    <row r="140" spans="1:3">
      <c r="A140" s="10" t="s">
        <v>1080</v>
      </c>
    </row>
    <row r="141" spans="1:3">
      <c r="A141" s="10" t="s">
        <v>1080</v>
      </c>
    </row>
    <row r="142" spans="1:3">
      <c r="A142" s="10" t="s">
        <v>1080</v>
      </c>
    </row>
    <row r="143" spans="1:3">
      <c r="A143" s="10" t="s">
        <v>1080</v>
      </c>
    </row>
    <row r="144" spans="1:3">
      <c r="A144" s="10" t="s">
        <v>1080</v>
      </c>
    </row>
    <row r="145" spans="1:3">
      <c r="A145" s="10" t="s">
        <v>1080</v>
      </c>
    </row>
    <row r="146" spans="1:3">
      <c r="A146" s="10" t="s">
        <v>1080</v>
      </c>
    </row>
    <row r="147" spans="1:3">
      <c r="A147" s="10" t="s">
        <v>1080</v>
      </c>
    </row>
    <row r="148" spans="1:3">
      <c r="A148" s="10" t="s">
        <v>1081</v>
      </c>
    </row>
    <row r="149" spans="1:3">
      <c r="A149" s="10" t="s">
        <v>1082</v>
      </c>
      <c r="C149" s="110" t="s">
        <v>1018</v>
      </c>
    </row>
    <row r="150" spans="1:3">
      <c r="A150" s="10" t="s">
        <v>1082</v>
      </c>
      <c r="C150" s="110" t="s">
        <v>1019</v>
      </c>
    </row>
    <row r="151" spans="1:3">
      <c r="A151" s="10" t="s">
        <v>1083</v>
      </c>
      <c r="C151" s="110" t="s">
        <v>1084</v>
      </c>
    </row>
    <row r="152" spans="1:3">
      <c r="A152" s="10" t="s">
        <v>1085</v>
      </c>
    </row>
    <row r="153" spans="1:3">
      <c r="A153" s="10" t="s">
        <v>1086</v>
      </c>
    </row>
    <row r="154" spans="1:3">
      <c r="A154" s="10" t="s">
        <v>1087</v>
      </c>
    </row>
    <row r="155" spans="1:3">
      <c r="A155" s="10" t="s">
        <v>1088</v>
      </c>
    </row>
    <row r="156" spans="1:3">
      <c r="A156" s="10" t="s">
        <v>1089</v>
      </c>
    </row>
    <row r="157" spans="1:3">
      <c r="A157" s="10" t="s">
        <v>1090</v>
      </c>
    </row>
    <row r="158" spans="1:3">
      <c r="A158" s="10" t="s">
        <v>1091</v>
      </c>
    </row>
    <row r="159" spans="1:3">
      <c r="A159" s="10" t="s">
        <v>1092</v>
      </c>
    </row>
    <row r="160" spans="1:3">
      <c r="A160" s="10" t="s">
        <v>1093</v>
      </c>
    </row>
    <row r="161" spans="1:1">
      <c r="A161" s="10" t="s">
        <v>1094</v>
      </c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13"/>
  <sheetViews>
    <sheetView rightToLeft="1" zoomScale="130" zoomScaleNormal="130" workbookViewId="0">
      <selection activeCell="A14" sqref="A1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1095</v>
      </c>
    </row>
    <row r="2" spans="1:1">
      <c r="A2" s="10" t="s">
        <v>1096</v>
      </c>
    </row>
    <row r="3" spans="1:1">
      <c r="A3" s="10" t="s">
        <v>1097</v>
      </c>
    </row>
    <row r="4" spans="1:1">
      <c r="A4" s="10" t="s">
        <v>1050</v>
      </c>
    </row>
    <row r="5" spans="1:1">
      <c r="A5" s="10" t="s">
        <v>1098</v>
      </c>
    </row>
    <row r="6" spans="1:1">
      <c r="A6" s="10" t="s">
        <v>1099</v>
      </c>
    </row>
    <row r="7" spans="1:1">
      <c r="A7" s="10" t="s">
        <v>1100</v>
      </c>
    </row>
    <row r="8" spans="1:1">
      <c r="A8" s="10" t="s">
        <v>1055</v>
      </c>
    </row>
    <row r="9" spans="1:1">
      <c r="A9" s="10" t="s">
        <v>1101</v>
      </c>
    </row>
    <row r="10" spans="1:1">
      <c r="A10" s="10" t="s">
        <v>1102</v>
      </c>
    </row>
    <row r="11" spans="1:1">
      <c r="A11" s="10" t="s">
        <v>1056</v>
      </c>
    </row>
    <row r="12" spans="1:1">
      <c r="A12" s="10" t="s">
        <v>1020</v>
      </c>
    </row>
    <row r="13" spans="1:1">
      <c r="A13" s="10" t="s">
        <v>1021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tabSelected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94" t="s">
        <v>602</v>
      </c>
      <c r="C1" s="196" t="s">
        <v>603</v>
      </c>
      <c r="D1" s="196" t="s">
        <v>604</v>
      </c>
      <c r="E1" s="196" t="s">
        <v>605</v>
      </c>
      <c r="F1" s="196" t="s">
        <v>606</v>
      </c>
      <c r="G1" s="196" t="s">
        <v>607</v>
      </c>
      <c r="H1" s="196" t="s">
        <v>608</v>
      </c>
      <c r="I1" s="196" t="s">
        <v>609</v>
      </c>
      <c r="J1" s="196" t="s">
        <v>610</v>
      </c>
      <c r="K1" s="196" t="s">
        <v>611</v>
      </c>
      <c r="L1" s="196" t="s">
        <v>612</v>
      </c>
      <c r="M1" s="192" t="s">
        <v>737</v>
      </c>
      <c r="N1" s="181" t="s">
        <v>613</v>
      </c>
      <c r="O1" s="181"/>
      <c r="P1" s="181"/>
      <c r="Q1" s="181"/>
      <c r="R1" s="181"/>
      <c r="S1" s="192" t="s">
        <v>738</v>
      </c>
      <c r="T1" s="181" t="s">
        <v>613</v>
      </c>
      <c r="U1" s="181"/>
      <c r="V1" s="181"/>
      <c r="W1" s="181"/>
      <c r="X1" s="181"/>
      <c r="Y1" s="182" t="s">
        <v>614</v>
      </c>
      <c r="Z1" s="182" t="s">
        <v>615</v>
      </c>
      <c r="AA1" s="182" t="s">
        <v>616</v>
      </c>
      <c r="AB1" s="182" t="s">
        <v>617</v>
      </c>
      <c r="AC1" s="182" t="s">
        <v>618</v>
      </c>
      <c r="AD1" s="182" t="s">
        <v>619</v>
      </c>
      <c r="AE1" s="184" t="s">
        <v>620</v>
      </c>
      <c r="AF1" s="186" t="s">
        <v>621</v>
      </c>
      <c r="AG1" s="188" t="s">
        <v>622</v>
      </c>
      <c r="AH1" s="190" t="s">
        <v>623</v>
      </c>
      <c r="AI1" s="179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95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3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3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3"/>
      <c r="Z2" s="183"/>
      <c r="AA2" s="183"/>
      <c r="AB2" s="183"/>
      <c r="AC2" s="183"/>
      <c r="AD2" s="183"/>
      <c r="AE2" s="185"/>
      <c r="AF2" s="187"/>
      <c r="AG2" s="189"/>
      <c r="AH2" s="191"/>
      <c r="AI2" s="180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P88"/>
  <sheetViews>
    <sheetView rightToLeft="1" zoomScale="130" zoomScaleNormal="130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F84" sqref="F84:F88"/>
    </sheetView>
  </sheetViews>
  <sheetFormatPr baseColWidth="10" defaultColWidth="9.140625" defaultRowHeight="15"/>
  <cols>
    <col min="1" max="1" width="23.85546875" style="10" customWidth="1"/>
    <col min="2" max="2" width="20" style="10" customWidth="1"/>
    <col min="3" max="3" width="17.8554687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769</v>
      </c>
      <c r="B2" s="10" t="s">
        <v>950</v>
      </c>
      <c r="C2" s="10">
        <v>2209773</v>
      </c>
      <c r="D2" s="12"/>
      <c r="G2" s="10" t="s">
        <v>778</v>
      </c>
    </row>
    <row r="3" spans="1:13">
      <c r="A3" s="10" t="s">
        <v>769</v>
      </c>
      <c r="B3" s="10" t="s">
        <v>951</v>
      </c>
      <c r="C3" s="10">
        <v>2210465</v>
      </c>
      <c r="D3" s="12"/>
      <c r="G3" s="10" t="s">
        <v>778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769</v>
      </c>
      <c r="B4" s="10" t="s">
        <v>952</v>
      </c>
      <c r="C4" s="10">
        <v>2206210</v>
      </c>
      <c r="D4" s="12"/>
      <c r="G4" s="10" t="s">
        <v>778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769</v>
      </c>
      <c r="B5" s="10" t="s">
        <v>953</v>
      </c>
      <c r="C5" s="10">
        <v>2206509</v>
      </c>
      <c r="D5" s="12"/>
      <c r="G5" s="10" t="s">
        <v>778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765</v>
      </c>
      <c r="B6" s="10" t="s">
        <v>954</v>
      </c>
      <c r="C6" s="10">
        <v>2214136</v>
      </c>
      <c r="D6" s="12"/>
      <c r="G6" s="10" t="s">
        <v>777</v>
      </c>
      <c r="K6" s="117" t="s">
        <v>767</v>
      </c>
      <c r="L6" s="117" t="s">
        <v>775</v>
      </c>
    </row>
    <row r="7" spans="1:13">
      <c r="A7" s="10" t="s">
        <v>765</v>
      </c>
      <c r="C7" s="10">
        <v>2214251</v>
      </c>
      <c r="D7" s="12"/>
      <c r="G7" s="10" t="s">
        <v>777</v>
      </c>
      <c r="K7" s="117" t="s">
        <v>768</v>
      </c>
      <c r="L7" s="117" t="s">
        <v>776</v>
      </c>
    </row>
    <row r="8" spans="1:13">
      <c r="A8" s="10" t="s">
        <v>765</v>
      </c>
      <c r="C8" s="10">
        <v>2208869</v>
      </c>
      <c r="D8" s="12"/>
      <c r="G8" s="10" t="s">
        <v>778</v>
      </c>
      <c r="K8" s="117" t="s">
        <v>769</v>
      </c>
    </row>
    <row r="9" spans="1:13">
      <c r="A9" s="10" t="s">
        <v>765</v>
      </c>
      <c r="C9" s="10">
        <v>2210801</v>
      </c>
      <c r="D9" s="12"/>
      <c r="G9" s="10" t="s">
        <v>777</v>
      </c>
      <c r="K9" s="117" t="s">
        <v>770</v>
      </c>
    </row>
    <row r="10" spans="1:13">
      <c r="A10" s="10" t="s">
        <v>764</v>
      </c>
      <c r="C10" s="10">
        <v>2213088</v>
      </c>
      <c r="D10" s="12"/>
      <c r="G10" s="10" t="s">
        <v>777</v>
      </c>
      <c r="K10" s="117" t="s">
        <v>771</v>
      </c>
    </row>
    <row r="11" spans="1:13">
      <c r="A11" s="10" t="s">
        <v>764</v>
      </c>
      <c r="C11" s="10">
        <v>2209496</v>
      </c>
      <c r="D11" s="12"/>
      <c r="G11" s="10" t="s">
        <v>777</v>
      </c>
    </row>
    <row r="12" spans="1:13">
      <c r="A12" s="10" t="s">
        <v>764</v>
      </c>
      <c r="C12" s="10">
        <v>2211403</v>
      </c>
      <c r="D12" s="12"/>
      <c r="G12" s="10" t="s">
        <v>777</v>
      </c>
      <c r="K12" s="117" t="s">
        <v>770</v>
      </c>
    </row>
    <row r="13" spans="1:13">
      <c r="A13" s="10" t="s">
        <v>764</v>
      </c>
      <c r="C13" s="10">
        <v>2211404</v>
      </c>
      <c r="D13" s="12"/>
      <c r="G13" s="10" t="s">
        <v>777</v>
      </c>
    </row>
    <row r="14" spans="1:13">
      <c r="A14" s="10" t="s">
        <v>764</v>
      </c>
      <c r="C14" s="10">
        <v>2211405</v>
      </c>
      <c r="D14" s="12"/>
      <c r="G14" s="10" t="s">
        <v>777</v>
      </c>
    </row>
    <row r="15" spans="1:13">
      <c r="A15" s="10" t="s">
        <v>764</v>
      </c>
      <c r="C15" s="10">
        <v>2215935</v>
      </c>
      <c r="D15" s="12"/>
      <c r="G15" s="10" t="s">
        <v>777</v>
      </c>
    </row>
    <row r="16" spans="1:13">
      <c r="A16" s="10" t="s">
        <v>764</v>
      </c>
      <c r="C16" s="10">
        <v>2215936</v>
      </c>
      <c r="D16" s="12"/>
      <c r="E16" s="12"/>
      <c r="G16" s="10" t="s">
        <v>777</v>
      </c>
    </row>
    <row r="17" spans="1:7">
      <c r="A17" s="10" t="s">
        <v>764</v>
      </c>
      <c r="C17" s="10">
        <v>2216752</v>
      </c>
      <c r="D17" s="12"/>
      <c r="G17" s="10" t="s">
        <v>777</v>
      </c>
    </row>
    <row r="18" spans="1:7">
      <c r="A18" s="10" t="s">
        <v>764</v>
      </c>
      <c r="C18" s="10">
        <v>2216753</v>
      </c>
      <c r="D18" s="12"/>
      <c r="G18" s="10" t="s">
        <v>777</v>
      </c>
    </row>
    <row r="19" spans="1:7">
      <c r="A19" s="10" t="s">
        <v>764</v>
      </c>
      <c r="C19" s="10">
        <v>2216754</v>
      </c>
      <c r="D19" s="12"/>
      <c r="G19" s="10" t="s">
        <v>777</v>
      </c>
    </row>
    <row r="20" spans="1:7">
      <c r="A20" s="10" t="s">
        <v>764</v>
      </c>
      <c r="C20" s="10">
        <v>2213403</v>
      </c>
      <c r="D20" s="12"/>
      <c r="G20" s="10" t="s">
        <v>777</v>
      </c>
    </row>
    <row r="21" spans="1:7">
      <c r="A21" s="10" t="s">
        <v>766</v>
      </c>
      <c r="D21" s="12"/>
      <c r="G21" s="10" t="s">
        <v>777</v>
      </c>
    </row>
    <row r="22" spans="1:7">
      <c r="A22" s="10" t="s">
        <v>770</v>
      </c>
      <c r="C22" s="10">
        <v>2211415</v>
      </c>
      <c r="D22" s="12"/>
      <c r="G22" s="10" t="s">
        <v>777</v>
      </c>
    </row>
    <row r="23" spans="1:7">
      <c r="A23" s="10" t="s">
        <v>770</v>
      </c>
      <c r="C23" s="10">
        <v>2211416</v>
      </c>
      <c r="D23" s="12"/>
      <c r="G23" s="10" t="s">
        <v>777</v>
      </c>
    </row>
    <row r="24" spans="1:7">
      <c r="A24" s="10" t="s">
        <v>770</v>
      </c>
      <c r="C24" s="10">
        <v>2211417</v>
      </c>
      <c r="D24" s="12"/>
      <c r="G24" s="10" t="s">
        <v>777</v>
      </c>
    </row>
    <row r="25" spans="1:7">
      <c r="A25" s="10" t="s">
        <v>770</v>
      </c>
      <c r="C25" s="10">
        <v>2211418</v>
      </c>
      <c r="D25" s="12"/>
      <c r="G25" s="10" t="s">
        <v>777</v>
      </c>
    </row>
    <row r="26" spans="1:7">
      <c r="A26" s="10" t="s">
        <v>768</v>
      </c>
      <c r="C26" s="10">
        <v>9503834</v>
      </c>
      <c r="D26" s="12"/>
    </row>
    <row r="27" spans="1:7">
      <c r="A27" s="10" t="s">
        <v>768</v>
      </c>
      <c r="C27" s="10">
        <v>98071028</v>
      </c>
      <c r="D27" s="12"/>
    </row>
    <row r="28" spans="1:7">
      <c r="A28" s="10" t="s">
        <v>768</v>
      </c>
      <c r="C28" s="10">
        <v>736215</v>
      </c>
      <c r="D28" s="12"/>
    </row>
    <row r="29" spans="1:7">
      <c r="A29" s="10" t="s">
        <v>764</v>
      </c>
      <c r="B29" s="10" t="s">
        <v>956</v>
      </c>
      <c r="C29" s="10">
        <v>2206400</v>
      </c>
      <c r="D29" s="12"/>
      <c r="F29" s="10" t="s">
        <v>776</v>
      </c>
    </row>
    <row r="30" spans="1:7">
      <c r="A30" s="10" t="s">
        <v>764</v>
      </c>
      <c r="B30" s="10" t="s">
        <v>956</v>
      </c>
      <c r="C30" s="10">
        <v>2206401</v>
      </c>
      <c r="D30" s="12"/>
      <c r="F30" s="10" t="s">
        <v>776</v>
      </c>
    </row>
    <row r="31" spans="1:7">
      <c r="A31" s="10" t="s">
        <v>764</v>
      </c>
      <c r="B31" s="10" t="s">
        <v>956</v>
      </c>
      <c r="C31" s="10">
        <v>2206402</v>
      </c>
      <c r="D31" s="12"/>
      <c r="F31" s="10" t="s">
        <v>776</v>
      </c>
    </row>
    <row r="32" spans="1:7">
      <c r="A32" s="10" t="s">
        <v>764</v>
      </c>
      <c r="B32" s="10" t="s">
        <v>956</v>
      </c>
      <c r="C32" s="10">
        <v>2211291</v>
      </c>
      <c r="D32" s="12"/>
      <c r="F32" s="10" t="s">
        <v>775</v>
      </c>
    </row>
    <row r="33" spans="1:7">
      <c r="A33" s="10" t="s">
        <v>764</v>
      </c>
      <c r="B33" s="10" t="s">
        <v>956</v>
      </c>
      <c r="C33" s="10">
        <v>2211242</v>
      </c>
      <c r="D33" s="12"/>
      <c r="F33" s="10" t="s">
        <v>775</v>
      </c>
    </row>
    <row r="34" spans="1:7">
      <c r="A34" s="10" t="s">
        <v>764</v>
      </c>
      <c r="B34" s="10" t="s">
        <v>956</v>
      </c>
      <c r="C34" s="10">
        <v>2211243</v>
      </c>
      <c r="D34" s="12"/>
      <c r="F34" s="10" t="s">
        <v>775</v>
      </c>
    </row>
    <row r="35" spans="1:7">
      <c r="A35" s="10" t="s">
        <v>764</v>
      </c>
      <c r="B35" s="10" t="s">
        <v>957</v>
      </c>
      <c r="C35" s="10">
        <v>2208520</v>
      </c>
      <c r="D35" s="12"/>
      <c r="F35" s="10" t="s">
        <v>776</v>
      </c>
    </row>
    <row r="36" spans="1:7">
      <c r="A36" s="10" t="s">
        <v>764</v>
      </c>
      <c r="B36" s="10" t="s">
        <v>957</v>
      </c>
      <c r="C36" s="10">
        <v>2208521</v>
      </c>
      <c r="F36" s="10" t="s">
        <v>776</v>
      </c>
    </row>
    <row r="37" spans="1:7">
      <c r="A37" s="10" t="s">
        <v>764</v>
      </c>
      <c r="B37" s="10" t="s">
        <v>957</v>
      </c>
      <c r="C37" s="10">
        <v>2208522</v>
      </c>
      <c r="D37" s="12"/>
      <c r="F37" s="10" t="s">
        <v>776</v>
      </c>
    </row>
    <row r="38" spans="1:7">
      <c r="A38" s="10" t="s">
        <v>764</v>
      </c>
      <c r="B38" s="10" t="s">
        <v>957</v>
      </c>
      <c r="C38" s="10">
        <v>2208523</v>
      </c>
      <c r="F38" s="10" t="s">
        <v>776</v>
      </c>
    </row>
    <row r="39" spans="1:7">
      <c r="A39" s="10" t="s">
        <v>764</v>
      </c>
      <c r="B39" s="10" t="s">
        <v>958</v>
      </c>
      <c r="C39" s="10">
        <v>2213334</v>
      </c>
      <c r="F39" s="10" t="s">
        <v>775</v>
      </c>
    </row>
    <row r="40" spans="1:7">
      <c r="A40" s="10" t="s">
        <v>764</v>
      </c>
      <c r="B40" s="10" t="s">
        <v>959</v>
      </c>
      <c r="C40" s="10">
        <v>2212641</v>
      </c>
      <c r="D40" s="12"/>
      <c r="F40" s="10" t="s">
        <v>776</v>
      </c>
    </row>
    <row r="41" spans="1:7">
      <c r="A41" s="10" t="s">
        <v>764</v>
      </c>
      <c r="B41" s="10" t="s">
        <v>960</v>
      </c>
      <c r="C41" s="10">
        <v>2215225</v>
      </c>
      <c r="F41" s="10" t="s">
        <v>774</v>
      </c>
    </row>
    <row r="42" spans="1:7">
      <c r="A42" s="10" t="s">
        <v>764</v>
      </c>
      <c r="B42" s="10" t="s">
        <v>960</v>
      </c>
      <c r="C42" s="10">
        <v>2215226</v>
      </c>
      <c r="F42" s="10" t="s">
        <v>774</v>
      </c>
    </row>
    <row r="43" spans="1:7">
      <c r="A43" s="10" t="s">
        <v>764</v>
      </c>
      <c r="B43" s="10" t="s">
        <v>960</v>
      </c>
      <c r="C43" s="10">
        <v>2215731</v>
      </c>
      <c r="F43" s="10" t="s">
        <v>774</v>
      </c>
    </row>
    <row r="44" spans="1:7">
      <c r="A44" s="10" t="s">
        <v>764</v>
      </c>
      <c r="B44" s="10" t="s">
        <v>960</v>
      </c>
      <c r="C44" s="10">
        <v>2215732</v>
      </c>
      <c r="F44" s="10" t="s">
        <v>774</v>
      </c>
    </row>
    <row r="45" spans="1:7">
      <c r="A45" s="10" t="s">
        <v>764</v>
      </c>
      <c r="B45" s="10" t="s">
        <v>960</v>
      </c>
      <c r="C45" s="10">
        <v>2215733</v>
      </c>
      <c r="F45" s="10" t="s">
        <v>774</v>
      </c>
    </row>
    <row r="46" spans="1:7">
      <c r="A46" s="10" t="s">
        <v>764</v>
      </c>
      <c r="B46" s="10" t="s">
        <v>960</v>
      </c>
      <c r="C46" s="10">
        <v>2215734</v>
      </c>
      <c r="F46" s="10" t="s">
        <v>774</v>
      </c>
    </row>
    <row r="47" spans="1:7">
      <c r="A47" s="10" t="s">
        <v>764</v>
      </c>
      <c r="B47" s="10" t="s">
        <v>961</v>
      </c>
      <c r="C47" s="10">
        <v>2215667</v>
      </c>
      <c r="F47" s="10" t="s">
        <v>774</v>
      </c>
    </row>
    <row r="48" spans="1:7">
      <c r="A48" s="10" t="s">
        <v>765</v>
      </c>
      <c r="B48" s="10" t="s">
        <v>994</v>
      </c>
      <c r="C48" s="10">
        <v>2211757</v>
      </c>
      <c r="F48" s="10" t="s">
        <v>775</v>
      </c>
      <c r="G48" s="10" t="s">
        <v>777</v>
      </c>
    </row>
    <row r="49" spans="1:7">
      <c r="A49" s="10" t="s">
        <v>765</v>
      </c>
      <c r="B49" s="10" t="s">
        <v>962</v>
      </c>
      <c r="C49" s="10">
        <v>2212373</v>
      </c>
      <c r="F49" s="10" t="s">
        <v>775</v>
      </c>
      <c r="G49" s="10" t="s">
        <v>777</v>
      </c>
    </row>
    <row r="50" spans="1:7">
      <c r="A50" s="10" t="s">
        <v>765</v>
      </c>
      <c r="B50" s="10" t="s">
        <v>963</v>
      </c>
      <c r="C50" s="10">
        <v>2212725</v>
      </c>
      <c r="F50" s="10" t="s">
        <v>773</v>
      </c>
      <c r="G50" s="10" t="s">
        <v>777</v>
      </c>
    </row>
    <row r="51" spans="1:7">
      <c r="A51" s="10" t="s">
        <v>765</v>
      </c>
      <c r="B51" s="10" t="s">
        <v>964</v>
      </c>
      <c r="C51" s="10">
        <v>2212726</v>
      </c>
      <c r="F51" s="10" t="s">
        <v>775</v>
      </c>
      <c r="G51" s="10" t="s">
        <v>778</v>
      </c>
    </row>
    <row r="52" spans="1:7">
      <c r="A52" s="10" t="s">
        <v>765</v>
      </c>
      <c r="B52" s="10" t="s">
        <v>965</v>
      </c>
      <c r="C52" s="10">
        <v>20213133</v>
      </c>
      <c r="F52" s="10" t="s">
        <v>775</v>
      </c>
      <c r="G52" s="10" t="s">
        <v>777</v>
      </c>
    </row>
    <row r="53" spans="1:7">
      <c r="A53" s="10" t="s">
        <v>765</v>
      </c>
      <c r="B53" s="10" t="s">
        <v>966</v>
      </c>
      <c r="C53" s="10">
        <v>2213589</v>
      </c>
      <c r="F53" s="10" t="s">
        <v>774</v>
      </c>
      <c r="G53" s="10" t="s">
        <v>777</v>
      </c>
    </row>
    <row r="54" spans="1:7">
      <c r="A54" s="10" t="s">
        <v>765</v>
      </c>
      <c r="B54" s="10" t="s">
        <v>967</v>
      </c>
      <c r="C54" s="10">
        <v>2213735</v>
      </c>
      <c r="F54" s="10" t="s">
        <v>775</v>
      </c>
      <c r="G54" s="10" t="s">
        <v>777</v>
      </c>
    </row>
    <row r="55" spans="1:7">
      <c r="A55" s="10" t="s">
        <v>765</v>
      </c>
      <c r="B55" s="10" t="s">
        <v>967</v>
      </c>
      <c r="C55" s="10">
        <v>2213736</v>
      </c>
      <c r="F55" s="10" t="s">
        <v>774</v>
      </c>
    </row>
    <row r="56" spans="1:7">
      <c r="A56" s="10" t="s">
        <v>765</v>
      </c>
      <c r="B56" s="10" t="s">
        <v>967</v>
      </c>
      <c r="C56" s="10">
        <v>2213738</v>
      </c>
      <c r="F56" s="10" t="s">
        <v>774</v>
      </c>
    </row>
    <row r="57" spans="1:7">
      <c r="A57" s="10" t="s">
        <v>765</v>
      </c>
      <c r="B57" s="10" t="s">
        <v>967</v>
      </c>
      <c r="C57" s="10">
        <v>2213739</v>
      </c>
      <c r="F57" s="10" t="s">
        <v>774</v>
      </c>
    </row>
    <row r="58" spans="1:7">
      <c r="A58" s="10" t="s">
        <v>765</v>
      </c>
      <c r="B58" s="10" t="s">
        <v>968</v>
      </c>
      <c r="C58" s="10">
        <v>2214632</v>
      </c>
      <c r="F58" s="10" t="s">
        <v>774</v>
      </c>
      <c r="G58" s="10" t="s">
        <v>777</v>
      </c>
    </row>
    <row r="59" spans="1:7">
      <c r="A59" s="10" t="s">
        <v>765</v>
      </c>
      <c r="B59" s="10" t="s">
        <v>969</v>
      </c>
      <c r="C59" s="10">
        <v>2214633</v>
      </c>
      <c r="F59" s="10" t="s">
        <v>774</v>
      </c>
      <c r="G59" s="10" t="s">
        <v>777</v>
      </c>
    </row>
    <row r="60" spans="1:7">
      <c r="A60" s="10" t="s">
        <v>765</v>
      </c>
      <c r="B60" s="10" t="s">
        <v>970</v>
      </c>
      <c r="C60" s="10">
        <v>2214634</v>
      </c>
      <c r="F60" s="10" t="s">
        <v>774</v>
      </c>
      <c r="G60" s="10" t="s">
        <v>777</v>
      </c>
    </row>
    <row r="61" spans="1:7">
      <c r="A61" s="10" t="s">
        <v>765</v>
      </c>
      <c r="B61" s="10" t="s">
        <v>971</v>
      </c>
      <c r="C61" s="10">
        <v>2214210</v>
      </c>
      <c r="F61" s="10" t="s">
        <v>774</v>
      </c>
      <c r="G61" s="10" t="s">
        <v>777</v>
      </c>
    </row>
    <row r="62" spans="1:7">
      <c r="A62" s="10" t="s">
        <v>765</v>
      </c>
      <c r="B62" s="10" t="s">
        <v>972</v>
      </c>
      <c r="C62" s="10">
        <v>2215445</v>
      </c>
      <c r="F62" s="10" t="s">
        <v>774</v>
      </c>
      <c r="G62" s="10" t="s">
        <v>777</v>
      </c>
    </row>
    <row r="63" spans="1:7">
      <c r="A63" s="10" t="s">
        <v>765</v>
      </c>
      <c r="B63" s="10" t="s">
        <v>973</v>
      </c>
      <c r="C63" s="10">
        <v>2215521</v>
      </c>
      <c r="F63" s="10" t="s">
        <v>774</v>
      </c>
      <c r="G63" s="10" t="s">
        <v>777</v>
      </c>
    </row>
    <row r="64" spans="1:7">
      <c r="A64" s="10" t="s">
        <v>765</v>
      </c>
      <c r="B64" s="10" t="s">
        <v>973</v>
      </c>
      <c r="C64" s="10">
        <v>2215522</v>
      </c>
      <c r="F64" s="10" t="s">
        <v>774</v>
      </c>
      <c r="G64" s="10" t="s">
        <v>777</v>
      </c>
    </row>
    <row r="65" spans="1:7">
      <c r="A65" s="10" t="s">
        <v>765</v>
      </c>
      <c r="B65" s="10" t="s">
        <v>973</v>
      </c>
      <c r="C65" s="10">
        <v>2215523</v>
      </c>
      <c r="F65" s="10" t="s">
        <v>774</v>
      </c>
      <c r="G65" s="10" t="s">
        <v>777</v>
      </c>
    </row>
    <row r="66" spans="1:7">
      <c r="A66" s="10" t="s">
        <v>765</v>
      </c>
      <c r="B66" s="10" t="s">
        <v>974</v>
      </c>
      <c r="C66" s="10">
        <v>24118</v>
      </c>
      <c r="F66" s="10" t="s">
        <v>774</v>
      </c>
      <c r="G66" s="10" t="s">
        <v>777</v>
      </c>
    </row>
    <row r="67" spans="1:7">
      <c r="A67" s="10" t="s">
        <v>769</v>
      </c>
      <c r="B67" s="10" t="s">
        <v>975</v>
      </c>
      <c r="C67" s="10">
        <v>2206001</v>
      </c>
      <c r="F67" s="10" t="s">
        <v>776</v>
      </c>
      <c r="G67" s="10" t="s">
        <v>779</v>
      </c>
    </row>
    <row r="68" spans="1:7">
      <c r="A68" s="10" t="s">
        <v>769</v>
      </c>
      <c r="B68" s="10" t="s">
        <v>975</v>
      </c>
      <c r="C68" s="10">
        <v>2208198</v>
      </c>
      <c r="F68" s="10" t="s">
        <v>776</v>
      </c>
      <c r="G68" s="10" t="s">
        <v>779</v>
      </c>
    </row>
    <row r="69" spans="1:7">
      <c r="A69" s="10" t="s">
        <v>769</v>
      </c>
      <c r="B69" s="10" t="s">
        <v>975</v>
      </c>
      <c r="C69" s="10">
        <v>2208586</v>
      </c>
      <c r="F69" s="10" t="s">
        <v>776</v>
      </c>
      <c r="G69" s="10" t="s">
        <v>777</v>
      </c>
    </row>
    <row r="70" spans="1:7">
      <c r="A70" s="10" t="s">
        <v>769</v>
      </c>
      <c r="B70" s="10" t="s">
        <v>976</v>
      </c>
      <c r="C70" s="10">
        <v>2208715</v>
      </c>
      <c r="F70" s="10" t="s">
        <v>776</v>
      </c>
      <c r="G70" s="10" t="s">
        <v>777</v>
      </c>
    </row>
    <row r="71" spans="1:7">
      <c r="A71" s="10" t="s">
        <v>769</v>
      </c>
      <c r="B71" s="10" t="s">
        <v>977</v>
      </c>
      <c r="C71" s="10">
        <v>2210611</v>
      </c>
      <c r="F71" s="10" t="s">
        <v>775</v>
      </c>
      <c r="G71" s="10" t="s">
        <v>779</v>
      </c>
    </row>
    <row r="72" spans="1:7">
      <c r="A72" s="10" t="s">
        <v>769</v>
      </c>
      <c r="B72" s="10" t="s">
        <v>978</v>
      </c>
      <c r="C72" s="10">
        <v>2213005</v>
      </c>
      <c r="F72" s="10" t="s">
        <v>775</v>
      </c>
      <c r="G72" s="10" t="s">
        <v>777</v>
      </c>
    </row>
    <row r="73" spans="1:7">
      <c r="A73" s="10" t="s">
        <v>769</v>
      </c>
      <c r="B73" s="10" t="s">
        <v>979</v>
      </c>
      <c r="C73" s="10">
        <v>2213486</v>
      </c>
      <c r="F73" s="10" t="s">
        <v>774</v>
      </c>
      <c r="G73" s="10" t="s">
        <v>779</v>
      </c>
    </row>
    <row r="74" spans="1:7">
      <c r="A74" s="10" t="s">
        <v>769</v>
      </c>
      <c r="B74" s="10" t="s">
        <v>980</v>
      </c>
      <c r="C74" s="10">
        <v>2213758</v>
      </c>
      <c r="F74" s="10" t="s">
        <v>774</v>
      </c>
      <c r="G74" s="10" t="s">
        <v>779</v>
      </c>
    </row>
    <row r="75" spans="1:7">
      <c r="A75" s="10" t="s">
        <v>769</v>
      </c>
      <c r="B75" s="10" t="s">
        <v>981</v>
      </c>
      <c r="C75" s="10" t="s">
        <v>984</v>
      </c>
      <c r="F75" s="10" t="s">
        <v>774</v>
      </c>
      <c r="G75" s="10" t="s">
        <v>779</v>
      </c>
    </row>
    <row r="76" spans="1:7">
      <c r="A76" s="10" t="s">
        <v>769</v>
      </c>
      <c r="B76" s="10" t="s">
        <v>982</v>
      </c>
      <c r="C76" s="10">
        <v>2215142</v>
      </c>
      <c r="F76" s="10" t="s">
        <v>774</v>
      </c>
      <c r="G76" s="10" t="s">
        <v>779</v>
      </c>
    </row>
    <row r="77" spans="1:7">
      <c r="A77" s="10" t="s">
        <v>769</v>
      </c>
      <c r="B77" s="10" t="s">
        <v>982</v>
      </c>
      <c r="C77" s="10">
        <v>2216466</v>
      </c>
      <c r="F77" s="10" t="s">
        <v>774</v>
      </c>
      <c r="G77" s="10" t="s">
        <v>779</v>
      </c>
    </row>
    <row r="78" spans="1:7">
      <c r="A78" s="10" t="s">
        <v>769</v>
      </c>
      <c r="B78" s="10" t="s">
        <v>982</v>
      </c>
      <c r="C78" s="10">
        <v>2216467</v>
      </c>
      <c r="F78" s="10" t="s">
        <v>774</v>
      </c>
      <c r="G78" s="10" t="s">
        <v>779</v>
      </c>
    </row>
    <row r="79" spans="1:7">
      <c r="A79" s="10" t="s">
        <v>769</v>
      </c>
      <c r="B79" s="10" t="s">
        <v>983</v>
      </c>
      <c r="C79" s="10">
        <v>2215612</v>
      </c>
      <c r="F79" s="10" t="s">
        <v>774</v>
      </c>
      <c r="G79" s="10" t="s">
        <v>777</v>
      </c>
    </row>
    <row r="80" spans="1:7">
      <c r="A80" s="10" t="s">
        <v>769</v>
      </c>
      <c r="B80" s="10" t="s">
        <v>983</v>
      </c>
      <c r="C80" s="10">
        <v>2215613</v>
      </c>
      <c r="F80" s="10" t="s">
        <v>774</v>
      </c>
      <c r="G80" s="10" t="s">
        <v>778</v>
      </c>
    </row>
    <row r="81" spans="1:7">
      <c r="A81" s="10" t="s">
        <v>767</v>
      </c>
      <c r="B81" s="10" t="s">
        <v>985</v>
      </c>
      <c r="C81" s="10" t="s">
        <v>988</v>
      </c>
      <c r="F81" s="10" t="s">
        <v>775</v>
      </c>
      <c r="G81" s="10" t="s">
        <v>777</v>
      </c>
    </row>
    <row r="82" spans="1:7">
      <c r="A82" s="10" t="s">
        <v>767</v>
      </c>
      <c r="B82" s="10" t="s">
        <v>986</v>
      </c>
      <c r="C82" s="10">
        <v>2214463</v>
      </c>
      <c r="F82" s="10" t="s">
        <v>774</v>
      </c>
      <c r="G82" s="10" t="s">
        <v>777</v>
      </c>
    </row>
    <row r="83" spans="1:7">
      <c r="A83" s="10" t="s">
        <v>955</v>
      </c>
      <c r="B83" s="10" t="s">
        <v>987</v>
      </c>
      <c r="C83" s="10">
        <v>2209466</v>
      </c>
      <c r="F83" s="10" t="s">
        <v>776</v>
      </c>
      <c r="G83" s="10" t="s">
        <v>777</v>
      </c>
    </row>
    <row r="84" spans="1:7">
      <c r="A84" s="10" t="s">
        <v>770</v>
      </c>
      <c r="B84" s="10" t="s">
        <v>989</v>
      </c>
      <c r="C84" s="10">
        <v>2211101</v>
      </c>
      <c r="F84" s="10" t="s">
        <v>775</v>
      </c>
      <c r="G84" s="10" t="s">
        <v>777</v>
      </c>
    </row>
    <row r="85" spans="1:7">
      <c r="A85" s="10" t="s">
        <v>770</v>
      </c>
      <c r="B85" s="10" t="s">
        <v>990</v>
      </c>
      <c r="C85" s="10">
        <v>2211102</v>
      </c>
      <c r="F85" s="10" t="s">
        <v>775</v>
      </c>
      <c r="G85" s="10" t="s">
        <v>777</v>
      </c>
    </row>
    <row r="86" spans="1:7">
      <c r="A86" s="10" t="s">
        <v>770</v>
      </c>
      <c r="B86" s="10" t="s">
        <v>991</v>
      </c>
      <c r="C86" s="10">
        <v>2211103</v>
      </c>
      <c r="F86" s="10" t="s">
        <v>775</v>
      </c>
      <c r="G86" s="10" t="s">
        <v>777</v>
      </c>
    </row>
    <row r="87" spans="1:7">
      <c r="A87" s="10" t="s">
        <v>770</v>
      </c>
      <c r="B87" s="10" t="s">
        <v>992</v>
      </c>
      <c r="C87" s="10">
        <v>2211104</v>
      </c>
      <c r="F87" s="10" t="s">
        <v>775</v>
      </c>
      <c r="G87" s="10" t="s">
        <v>777</v>
      </c>
    </row>
    <row r="88" spans="1:7">
      <c r="A88" s="10" t="s">
        <v>770</v>
      </c>
      <c r="B88" s="10" t="s">
        <v>993</v>
      </c>
      <c r="C88" s="10">
        <v>2211105</v>
      </c>
      <c r="F88" s="10" t="s">
        <v>775</v>
      </c>
      <c r="G88" s="10" t="s">
        <v>777</v>
      </c>
    </row>
  </sheetData>
  <conditionalFormatting sqref="B1:C2 D1 A1:A1048576 B3:D1048576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:A21 A84:A1048576 A26:A82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  <dataValidation type="list" allowBlank="1" showInputMessage="1" showErrorMessage="1" sqref="A22:A25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38" zoomScale="110" zoomScaleNormal="110" workbookViewId="0">
      <selection activeCell="F778" sqref="F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9.7109375" customWidth="1"/>
    <col min="4" max="4" width="23" customWidth="1"/>
    <col min="5" max="5" width="19.140625" customWidth="1"/>
    <col min="7" max="7" width="15.5703125" bestFit="1" customWidth="1"/>
    <col min="8" max="8" width="23.85546875" customWidth="1"/>
    <col min="9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9181786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5700000</v>
      </c>
      <c r="D2" s="26">
        <f>D3+D67</f>
        <v>5700000</v>
      </c>
      <c r="E2" s="26">
        <f>E3+E67</f>
        <v>5700000</v>
      </c>
      <c r="G2" s="39" t="s">
        <v>60</v>
      </c>
      <c r="H2" s="41">
        <f>C2</f>
        <v>5700000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4499000</v>
      </c>
      <c r="D3" s="23">
        <f>D4+D11+D38+D61</f>
        <v>4499000</v>
      </c>
      <c r="E3" s="23">
        <f>E4+E11+E38+E61</f>
        <v>4499000</v>
      </c>
      <c r="G3" s="39" t="s">
        <v>57</v>
      </c>
      <c r="H3" s="41">
        <f t="shared" ref="H3:H66" si="0">C3</f>
        <v>4499000</v>
      </c>
      <c r="I3" s="42"/>
      <c r="J3" s="40" t="b">
        <f>AND(H3=I3)</f>
        <v>0</v>
      </c>
    </row>
    <row r="4" spans="1:14" ht="15" customHeight="1">
      <c r="A4" s="159" t="s">
        <v>124</v>
      </c>
      <c r="B4" s="160"/>
      <c r="C4" s="21">
        <f>SUM(C5:C10)</f>
        <v>3350000</v>
      </c>
      <c r="D4" s="21">
        <f>SUM(D5:D10)</f>
        <v>3350000</v>
      </c>
      <c r="E4" s="21">
        <f>SUM(E5:E10)</f>
        <v>3350000</v>
      </c>
      <c r="F4" s="17"/>
      <c r="G4" s="39" t="s">
        <v>53</v>
      </c>
      <c r="H4" s="41">
        <f t="shared" si="0"/>
        <v>3350000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170000</v>
      </c>
      <c r="D5" s="2">
        <f>C5</f>
        <v>170000</v>
      </c>
      <c r="E5" s="2">
        <f>D5</f>
        <v>170000</v>
      </c>
      <c r="F5" s="17"/>
      <c r="G5" s="17"/>
      <c r="H5" s="41">
        <f t="shared" si="0"/>
        <v>170000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</v>
      </c>
      <c r="D6" s="2">
        <f t="shared" ref="D6:E10" si="1">C6</f>
        <v>15000</v>
      </c>
      <c r="E6" s="2">
        <f t="shared" si="1"/>
        <v>15000</v>
      </c>
      <c r="F6" s="17"/>
      <c r="G6" s="17"/>
      <c r="H6" s="41">
        <f t="shared" si="0"/>
        <v>15000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450000</v>
      </c>
      <c r="D8" s="2">
        <f t="shared" si="1"/>
        <v>450000</v>
      </c>
      <c r="E8" s="2">
        <f t="shared" si="1"/>
        <v>450000</v>
      </c>
      <c r="F8" s="17"/>
      <c r="G8" s="17"/>
      <c r="H8" s="41">
        <f t="shared" si="0"/>
        <v>450000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2700000</v>
      </c>
      <c r="D9" s="2">
        <f t="shared" si="1"/>
        <v>2700000</v>
      </c>
      <c r="E9" s="2">
        <f t="shared" si="1"/>
        <v>2700000</v>
      </c>
      <c r="F9" s="17"/>
      <c r="G9" s="17"/>
      <c r="H9" s="41">
        <f t="shared" si="0"/>
        <v>2700000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15000</v>
      </c>
      <c r="D10" s="2">
        <f t="shared" si="1"/>
        <v>15000</v>
      </c>
      <c r="E10" s="2">
        <f t="shared" si="1"/>
        <v>15000</v>
      </c>
      <c r="F10" s="17"/>
      <c r="G10" s="17"/>
      <c r="H10" s="41">
        <f t="shared" si="0"/>
        <v>15000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294000</v>
      </c>
      <c r="D11" s="21">
        <f>SUM(D12:D37)</f>
        <v>294000</v>
      </c>
      <c r="E11" s="21">
        <f>SUM(E12:E37)</f>
        <v>294000</v>
      </c>
      <c r="F11" s="17"/>
      <c r="G11" s="39" t="s">
        <v>54</v>
      </c>
      <c r="H11" s="41">
        <f t="shared" si="0"/>
        <v>294000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200000</v>
      </c>
      <c r="D12" s="2">
        <f>C12</f>
        <v>200000</v>
      </c>
      <c r="E12" s="2">
        <f>D12</f>
        <v>200000</v>
      </c>
      <c r="H12" s="41">
        <f t="shared" si="0"/>
        <v>200000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30000</v>
      </c>
      <c r="D14" s="2">
        <f t="shared" si="2"/>
        <v>30000</v>
      </c>
      <c r="E14" s="2">
        <f t="shared" si="2"/>
        <v>30000</v>
      </c>
      <c r="H14" s="41">
        <f t="shared" si="0"/>
        <v>30000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>
        <v>2000</v>
      </c>
      <c r="D20" s="2">
        <f t="shared" si="2"/>
        <v>2000</v>
      </c>
      <c r="E20" s="2">
        <f t="shared" si="2"/>
        <v>2000</v>
      </c>
      <c r="H20" s="41">
        <f t="shared" si="0"/>
        <v>2000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outlineLevel="1">
      <c r="A35" s="3">
        <v>2405</v>
      </c>
      <c r="B35" s="1" t="s">
        <v>8</v>
      </c>
      <c r="C35" s="2">
        <v>6000</v>
      </c>
      <c r="D35" s="2">
        <f t="shared" si="3"/>
        <v>6000</v>
      </c>
      <c r="E35" s="2">
        <f t="shared" si="3"/>
        <v>6000</v>
      </c>
      <c r="H35" s="41">
        <f t="shared" si="0"/>
        <v>6000</v>
      </c>
    </row>
    <row r="36" spans="1:10" outlineLevel="1">
      <c r="A36" s="3">
        <v>2406</v>
      </c>
      <c r="B36" s="1" t="s">
        <v>9</v>
      </c>
      <c r="C36" s="2">
        <v>30000</v>
      </c>
      <c r="D36" s="2">
        <f t="shared" si="3"/>
        <v>30000</v>
      </c>
      <c r="E36" s="2">
        <f t="shared" si="3"/>
        <v>30000</v>
      </c>
      <c r="H36" s="41">
        <f t="shared" si="0"/>
        <v>30000</v>
      </c>
    </row>
    <row r="37" spans="1:10" outlineLevel="1">
      <c r="A37" s="3">
        <v>2499</v>
      </c>
      <c r="B37" s="1" t="s">
        <v>10</v>
      </c>
      <c r="C37" s="15">
        <v>20000</v>
      </c>
      <c r="D37" s="2">
        <f t="shared" si="3"/>
        <v>20000</v>
      </c>
      <c r="E37" s="2">
        <f t="shared" si="3"/>
        <v>20000</v>
      </c>
      <c r="H37" s="41">
        <f t="shared" si="0"/>
        <v>20000</v>
      </c>
    </row>
    <row r="38" spans="1:10">
      <c r="A38" s="159" t="s">
        <v>145</v>
      </c>
      <c r="B38" s="160"/>
      <c r="C38" s="21">
        <f>SUM(C39:C60)</f>
        <v>855000</v>
      </c>
      <c r="D38" s="21">
        <f>SUM(D39:D60)</f>
        <v>855000</v>
      </c>
      <c r="E38" s="21">
        <f>SUM(E39:E60)</f>
        <v>855000</v>
      </c>
      <c r="G38" s="39" t="s">
        <v>55</v>
      </c>
      <c r="H38" s="41">
        <f t="shared" si="0"/>
        <v>855000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30000</v>
      </c>
      <c r="D39" s="2">
        <f>C39</f>
        <v>30000</v>
      </c>
      <c r="E39" s="2">
        <f>D39</f>
        <v>30000</v>
      </c>
      <c r="H39" s="41">
        <f t="shared" si="0"/>
        <v>30000</v>
      </c>
    </row>
    <row r="40" spans="1:10" outlineLevel="1">
      <c r="A40" s="20">
        <v>3102</v>
      </c>
      <c r="B40" s="20" t="s">
        <v>12</v>
      </c>
      <c r="C40" s="2">
        <v>8000</v>
      </c>
      <c r="D40" s="2">
        <f t="shared" ref="D40:E55" si="4">C40</f>
        <v>8000</v>
      </c>
      <c r="E40" s="2">
        <f t="shared" si="4"/>
        <v>8000</v>
      </c>
      <c r="H40" s="41">
        <f t="shared" si="0"/>
        <v>8000</v>
      </c>
    </row>
    <row r="41" spans="1:10" outlineLevel="1">
      <c r="A41" s="20">
        <v>3103</v>
      </c>
      <c r="B41" s="20" t="s">
        <v>13</v>
      </c>
      <c r="C41" s="2">
        <v>20000</v>
      </c>
      <c r="D41" s="2">
        <f t="shared" si="4"/>
        <v>20000</v>
      </c>
      <c r="E41" s="2">
        <f t="shared" si="4"/>
        <v>20000</v>
      </c>
      <c r="H41" s="41">
        <f t="shared" si="0"/>
        <v>20000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30000</v>
      </c>
      <c r="D44" s="2">
        <f t="shared" si="4"/>
        <v>30000</v>
      </c>
      <c r="E44" s="2">
        <f t="shared" si="4"/>
        <v>30000</v>
      </c>
      <c r="H44" s="41">
        <f t="shared" si="0"/>
        <v>30000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90000</v>
      </c>
      <c r="D48" s="2">
        <f t="shared" si="4"/>
        <v>90000</v>
      </c>
      <c r="E48" s="2">
        <f t="shared" si="4"/>
        <v>90000</v>
      </c>
      <c r="H48" s="41">
        <f t="shared" si="0"/>
        <v>90000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20000</v>
      </c>
      <c r="D54" s="2">
        <f t="shared" si="4"/>
        <v>20000</v>
      </c>
      <c r="E54" s="2">
        <f t="shared" si="4"/>
        <v>20000</v>
      </c>
      <c r="H54" s="41">
        <f t="shared" si="0"/>
        <v>20000</v>
      </c>
    </row>
    <row r="55" spans="1:10" outlineLevel="1">
      <c r="A55" s="20">
        <v>3303</v>
      </c>
      <c r="B55" s="20" t="s">
        <v>153</v>
      </c>
      <c r="C55" s="2">
        <v>650000</v>
      </c>
      <c r="D55" s="2">
        <f t="shared" si="4"/>
        <v>650000</v>
      </c>
      <c r="E55" s="2">
        <f t="shared" si="4"/>
        <v>650000</v>
      </c>
      <c r="H55" s="41">
        <f t="shared" si="0"/>
        <v>650000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59" t="s">
        <v>158</v>
      </c>
      <c r="B61" s="16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1201000</v>
      </c>
      <c r="D67" s="25">
        <f>D97+D68</f>
        <v>1201000</v>
      </c>
      <c r="E67" s="25">
        <f>E97+E68</f>
        <v>1201000</v>
      </c>
      <c r="G67" s="39" t="s">
        <v>59</v>
      </c>
      <c r="H67" s="41">
        <f t="shared" ref="H67:H130" si="7">C67</f>
        <v>1201000</v>
      </c>
      <c r="I67" s="42"/>
      <c r="J67" s="40" t="b">
        <f>AND(H67=I67)</f>
        <v>0</v>
      </c>
    </row>
    <row r="68" spans="1:10">
      <c r="A68" s="159" t="s">
        <v>163</v>
      </c>
      <c r="B68" s="160"/>
      <c r="C68" s="21">
        <f>SUM(C69:C96)</f>
        <v>341000</v>
      </c>
      <c r="D68" s="21">
        <f>SUM(D69:D96)</f>
        <v>341000</v>
      </c>
      <c r="E68" s="21">
        <f>SUM(E69:E96)</f>
        <v>341000</v>
      </c>
      <c r="G68" s="39" t="s">
        <v>56</v>
      </c>
      <c r="H68" s="41">
        <f t="shared" si="7"/>
        <v>341000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1000</v>
      </c>
      <c r="D73" s="2">
        <f t="shared" si="8"/>
        <v>1000</v>
      </c>
      <c r="E73" s="2">
        <f t="shared" si="8"/>
        <v>1000</v>
      </c>
      <c r="H73" s="41">
        <f t="shared" si="7"/>
        <v>1000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5000</v>
      </c>
      <c r="D76" s="2">
        <f t="shared" si="8"/>
        <v>5000</v>
      </c>
      <c r="E76" s="2">
        <f t="shared" si="8"/>
        <v>5000</v>
      </c>
      <c r="H76" s="41">
        <f t="shared" si="7"/>
        <v>5000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300000</v>
      </c>
      <c r="D79" s="2">
        <f t="shared" si="8"/>
        <v>300000</v>
      </c>
      <c r="E79" s="2">
        <f t="shared" si="8"/>
        <v>300000</v>
      </c>
      <c r="H79" s="41">
        <f t="shared" si="7"/>
        <v>300000</v>
      </c>
    </row>
    <row r="80" spans="1:10" ht="15" customHeight="1" outlineLevel="1">
      <c r="A80" s="3">
        <v>5202</v>
      </c>
      <c r="B80" s="2" t="s">
        <v>172</v>
      </c>
      <c r="C80" s="2">
        <v>10000</v>
      </c>
      <c r="D80" s="2">
        <f t="shared" si="8"/>
        <v>10000</v>
      </c>
      <c r="E80" s="2">
        <f t="shared" si="8"/>
        <v>10000</v>
      </c>
      <c r="H80" s="41">
        <f t="shared" si="7"/>
        <v>10000</v>
      </c>
    </row>
    <row r="81" spans="1:8" ht="15" customHeight="1" outlineLevel="1">
      <c r="A81" s="3">
        <v>5203</v>
      </c>
      <c r="B81" s="2" t="s">
        <v>21</v>
      </c>
      <c r="C81" s="2">
        <v>25000</v>
      </c>
      <c r="D81" s="2">
        <f t="shared" si="8"/>
        <v>25000</v>
      </c>
      <c r="E81" s="2">
        <f t="shared" si="8"/>
        <v>25000</v>
      </c>
      <c r="H81" s="41">
        <f t="shared" si="7"/>
        <v>25000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860000</v>
      </c>
      <c r="D97" s="21">
        <f>SUM(D98:D113)</f>
        <v>860000</v>
      </c>
      <c r="E97" s="21">
        <f>SUM(E98:E113)</f>
        <v>860000</v>
      </c>
      <c r="G97" s="39" t="s">
        <v>58</v>
      </c>
      <c r="H97" s="41">
        <f t="shared" si="7"/>
        <v>860000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825000</v>
      </c>
      <c r="D98" s="2">
        <f>C98</f>
        <v>825000</v>
      </c>
      <c r="E98" s="2">
        <f>D98</f>
        <v>825000</v>
      </c>
      <c r="H98" s="41">
        <f t="shared" si="7"/>
        <v>825000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5000</v>
      </c>
      <c r="D103" s="2">
        <f t="shared" si="10"/>
        <v>5000</v>
      </c>
      <c r="E103" s="2">
        <f t="shared" si="10"/>
        <v>5000</v>
      </c>
      <c r="H103" s="41">
        <f t="shared" si="7"/>
        <v>5000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15000</v>
      </c>
      <c r="D106" s="2">
        <f t="shared" si="10"/>
        <v>15000</v>
      </c>
      <c r="E106" s="2">
        <f t="shared" si="10"/>
        <v>15000</v>
      </c>
      <c r="H106" s="41">
        <f t="shared" si="7"/>
        <v>15000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5000</v>
      </c>
      <c r="D113" s="2">
        <f t="shared" si="10"/>
        <v>5000</v>
      </c>
      <c r="E113" s="2">
        <f t="shared" si="10"/>
        <v>5000</v>
      </c>
      <c r="H113" s="41">
        <f t="shared" si="7"/>
        <v>5000</v>
      </c>
    </row>
    <row r="114" spans="1:10">
      <c r="A114" s="164" t="s">
        <v>62</v>
      </c>
      <c r="B114" s="165"/>
      <c r="C114" s="26">
        <f>C115+C152+C177</f>
        <v>3481786</v>
      </c>
      <c r="D114" s="26">
        <f>D115+D152+D177</f>
        <v>3481786</v>
      </c>
      <c r="E114" s="26">
        <f>E115+E152+E177</f>
        <v>3481786</v>
      </c>
      <c r="G114" s="39" t="s">
        <v>62</v>
      </c>
      <c r="H114" s="41">
        <f t="shared" si="7"/>
        <v>3481786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3192986</v>
      </c>
      <c r="D115" s="23">
        <f>D116+D135</f>
        <v>3192986</v>
      </c>
      <c r="E115" s="23">
        <f>E116+E135</f>
        <v>3192986</v>
      </c>
      <c r="G115" s="39" t="s">
        <v>61</v>
      </c>
      <c r="H115" s="41">
        <f t="shared" si="7"/>
        <v>3192986</v>
      </c>
      <c r="I115" s="42"/>
      <c r="J115" s="40" t="b">
        <f>AND(H115=I115)</f>
        <v>0</v>
      </c>
    </row>
    <row r="116" spans="1:10" ht="15" customHeight="1">
      <c r="A116" s="159" t="s">
        <v>195</v>
      </c>
      <c r="B116" s="160"/>
      <c r="C116" s="21">
        <f>C117+C120+C123+C126+C129+C132</f>
        <v>250573</v>
      </c>
      <c r="D116" s="21">
        <f>D117+D120+D123+D126+D129+D132</f>
        <v>250573</v>
      </c>
      <c r="E116" s="21">
        <f>E117+E120+E123+E126+E129+E132</f>
        <v>250573</v>
      </c>
      <c r="G116" s="39" t="s">
        <v>583</v>
      </c>
      <c r="H116" s="41">
        <f t="shared" si="7"/>
        <v>250573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150573</v>
      </c>
      <c r="D117" s="2">
        <f>D118+D119</f>
        <v>150573</v>
      </c>
      <c r="E117" s="2">
        <f>E118+E119</f>
        <v>150573</v>
      </c>
      <c r="H117" s="41">
        <f t="shared" si="7"/>
        <v>150573</v>
      </c>
    </row>
    <row r="118" spans="1:10" ht="15" customHeight="1" outlineLevel="2">
      <c r="A118" s="130"/>
      <c r="B118" s="129" t="s">
        <v>855</v>
      </c>
      <c r="C118" s="128">
        <v>123350</v>
      </c>
      <c r="D118" s="128">
        <f>C118</f>
        <v>123350</v>
      </c>
      <c r="E118" s="128">
        <f>D118</f>
        <v>123350</v>
      </c>
      <c r="H118" s="41">
        <f t="shared" si="7"/>
        <v>123350</v>
      </c>
    </row>
    <row r="119" spans="1:10" ht="15" customHeight="1" outlineLevel="2">
      <c r="A119" s="130"/>
      <c r="B119" s="129" t="s">
        <v>860</v>
      </c>
      <c r="C119" s="128">
        <v>27223</v>
      </c>
      <c r="D119" s="128">
        <f>C119</f>
        <v>27223</v>
      </c>
      <c r="E119" s="128">
        <f>D119</f>
        <v>27223</v>
      </c>
      <c r="H119" s="41">
        <f t="shared" si="7"/>
        <v>27223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100000</v>
      </c>
      <c r="D126" s="2">
        <f>D127+D128</f>
        <v>100000</v>
      </c>
      <c r="E126" s="2">
        <f>E127+E128</f>
        <v>100000</v>
      </c>
      <c r="H126" s="41">
        <f t="shared" si="7"/>
        <v>100000</v>
      </c>
    </row>
    <row r="127" spans="1:10" ht="15" customHeight="1" outlineLevel="2">
      <c r="A127" s="130"/>
      <c r="B127" s="129" t="s">
        <v>855</v>
      </c>
      <c r="C127" s="128">
        <v>100000</v>
      </c>
      <c r="D127" s="128">
        <f>C127</f>
        <v>100000</v>
      </c>
      <c r="E127" s="128">
        <f>D127</f>
        <v>100000</v>
      </c>
      <c r="H127" s="41">
        <f t="shared" si="7"/>
        <v>100000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2942413</v>
      </c>
      <c r="D135" s="21">
        <f>D136+D140+D143+D146+D149</f>
        <v>2942413</v>
      </c>
      <c r="E135" s="21">
        <f>E136+E140+E143+E146+E149</f>
        <v>2942413</v>
      </c>
      <c r="G135" s="39" t="s">
        <v>584</v>
      </c>
      <c r="H135" s="41">
        <f t="shared" si="11"/>
        <v>2942413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2942413</v>
      </c>
      <c r="D149" s="2">
        <f>D150+D151</f>
        <v>2942413</v>
      </c>
      <c r="E149" s="2">
        <f>E150+E151</f>
        <v>2942413</v>
      </c>
      <c r="H149" s="41">
        <f t="shared" si="11"/>
        <v>2942413</v>
      </c>
    </row>
    <row r="150" spans="1:10" ht="15" customHeight="1" outlineLevel="2">
      <c r="A150" s="130"/>
      <c r="B150" s="129" t="s">
        <v>855</v>
      </c>
      <c r="C150" s="128">
        <v>2942413</v>
      </c>
      <c r="D150" s="128">
        <f>C150</f>
        <v>2942413</v>
      </c>
      <c r="E150" s="128">
        <f>D150</f>
        <v>2942413</v>
      </c>
      <c r="H150" s="41">
        <f t="shared" si="11"/>
        <v>2942413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73459</v>
      </c>
      <c r="D152" s="23">
        <f>D153+D163+D170</f>
        <v>73459</v>
      </c>
      <c r="E152" s="23">
        <f>E153+E163+E170</f>
        <v>73459</v>
      </c>
      <c r="G152" s="39" t="s">
        <v>66</v>
      </c>
      <c r="H152" s="41">
        <f t="shared" si="11"/>
        <v>73459</v>
      </c>
      <c r="I152" s="42"/>
      <c r="J152" s="40" t="b">
        <f>AND(H152=I152)</f>
        <v>0</v>
      </c>
    </row>
    <row r="153" spans="1:10">
      <c r="A153" s="159" t="s">
        <v>208</v>
      </c>
      <c r="B153" s="160"/>
      <c r="C153" s="21">
        <f>C154+C157+C160</f>
        <v>73459</v>
      </c>
      <c r="D153" s="21">
        <f>D154+D157+D160</f>
        <v>73459</v>
      </c>
      <c r="E153" s="21">
        <f>E154+E157+E160</f>
        <v>73459</v>
      </c>
      <c r="G153" s="39" t="s">
        <v>585</v>
      </c>
      <c r="H153" s="41">
        <f t="shared" si="11"/>
        <v>73459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73459</v>
      </c>
      <c r="D154" s="2">
        <f>D155+D156</f>
        <v>73459</v>
      </c>
      <c r="E154" s="2">
        <f>E155+E156</f>
        <v>73459</v>
      </c>
      <c r="H154" s="41">
        <f t="shared" si="11"/>
        <v>73459</v>
      </c>
    </row>
    <row r="155" spans="1:10" ht="15" customHeight="1" outlineLevel="2">
      <c r="A155" s="130"/>
      <c r="B155" s="129" t="s">
        <v>855</v>
      </c>
      <c r="C155" s="128">
        <v>51794</v>
      </c>
      <c r="D155" s="128">
        <f>C155</f>
        <v>51794</v>
      </c>
      <c r="E155" s="128">
        <f>D155</f>
        <v>51794</v>
      </c>
      <c r="H155" s="41">
        <f t="shared" si="11"/>
        <v>51794</v>
      </c>
    </row>
    <row r="156" spans="1:10" ht="15" customHeight="1" outlineLevel="2">
      <c r="A156" s="130"/>
      <c r="B156" s="129" t="s">
        <v>860</v>
      </c>
      <c r="C156" s="128">
        <v>21665</v>
      </c>
      <c r="D156" s="128">
        <f>C156</f>
        <v>21665</v>
      </c>
      <c r="E156" s="128">
        <f>D156</f>
        <v>21665</v>
      </c>
      <c r="H156" s="41">
        <f t="shared" si="11"/>
        <v>21665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215341</v>
      </c>
      <c r="D177" s="27">
        <f>D178</f>
        <v>215341</v>
      </c>
      <c r="E177" s="27">
        <f>E178</f>
        <v>215341</v>
      </c>
      <c r="G177" s="39" t="s">
        <v>216</v>
      </c>
      <c r="H177" s="41">
        <f t="shared" si="11"/>
        <v>215341</v>
      </c>
      <c r="I177" s="42"/>
      <c r="J177" s="40" t="b">
        <f>AND(H177=I177)</f>
        <v>0</v>
      </c>
    </row>
    <row r="178" spans="1:10">
      <c r="A178" s="159" t="s">
        <v>217</v>
      </c>
      <c r="B178" s="160"/>
      <c r="C178" s="21">
        <f>C179+C184+C188+C197+C200+C203+C215+C222+C228+C235+C238+C243+C250</f>
        <v>215341</v>
      </c>
      <c r="D178" s="21">
        <f>D179+D184+D188+D197+D200+D203+D215+D222+D228+D235+D238+D243+D250</f>
        <v>215341</v>
      </c>
      <c r="E178" s="21">
        <f>E179+E184+E188+E197+E200+E203+E215+E222+E228+E235+E238+E243+E250</f>
        <v>215341</v>
      </c>
      <c r="G178" s="39" t="s">
        <v>587</v>
      </c>
      <c r="H178" s="41">
        <f t="shared" si="11"/>
        <v>215341</v>
      </c>
      <c r="I178" s="42"/>
      <c r="J178" s="40" t="b">
        <f>AND(H178=I178)</f>
        <v>0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21886</v>
      </c>
      <c r="D215" s="2">
        <f>D220++D216</f>
        <v>21886</v>
      </c>
      <c r="E215" s="2">
        <f>E220++E216</f>
        <v>21886</v>
      </c>
    </row>
    <row r="216" spans="1:5" outlineLevel="2">
      <c r="A216" s="130">
        <v>2</v>
      </c>
      <c r="B216" s="129" t="s">
        <v>856</v>
      </c>
      <c r="C216" s="128">
        <f>C219+C218+C217</f>
        <v>21886</v>
      </c>
      <c r="D216" s="128">
        <f>D219+D218+D217</f>
        <v>21886</v>
      </c>
      <c r="E216" s="128">
        <f>E219+E218+E217</f>
        <v>21886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>
        <v>21886</v>
      </c>
      <c r="D218" s="131">
        <f t="shared" si="16"/>
        <v>21886</v>
      </c>
      <c r="E218" s="131">
        <f t="shared" si="16"/>
        <v>21886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14159</v>
      </c>
      <c r="D222" s="2">
        <f>D223</f>
        <v>14159</v>
      </c>
      <c r="E222" s="2">
        <f>E223</f>
        <v>14159</v>
      </c>
    </row>
    <row r="223" spans="1:5" outlineLevel="2">
      <c r="A223" s="130">
        <v>2</v>
      </c>
      <c r="B223" s="129" t="s">
        <v>856</v>
      </c>
      <c r="C223" s="128">
        <f>C225+C226+C227+C224</f>
        <v>14159</v>
      </c>
      <c r="D223" s="128">
        <f>D225+D226+D227+D224</f>
        <v>14159</v>
      </c>
      <c r="E223" s="128">
        <f>E225+E226+E227+E224</f>
        <v>14159</v>
      </c>
    </row>
    <row r="224" spans="1:5" outlineLevel="3">
      <c r="A224" s="90"/>
      <c r="B224" s="89" t="s">
        <v>855</v>
      </c>
      <c r="C224" s="127">
        <v>14159</v>
      </c>
      <c r="D224" s="127">
        <f>C224</f>
        <v>14159</v>
      </c>
      <c r="E224" s="127">
        <f>D224</f>
        <v>14159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165832</v>
      </c>
      <c r="D228" s="2">
        <f>D229+D233</f>
        <v>165832</v>
      </c>
      <c r="E228" s="2">
        <f>E229+E233</f>
        <v>165832</v>
      </c>
    </row>
    <row r="229" spans="1:5" outlineLevel="2">
      <c r="A229" s="130">
        <v>2</v>
      </c>
      <c r="B229" s="129" t="s">
        <v>856</v>
      </c>
      <c r="C229" s="128">
        <f>C231+C232+C230</f>
        <v>165832</v>
      </c>
      <c r="D229" s="128">
        <f>D231+D232+D230</f>
        <v>165832</v>
      </c>
      <c r="E229" s="128">
        <f>E231+E232+E230</f>
        <v>165832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165832</v>
      </c>
      <c r="D231" s="127">
        <f t="shared" ref="D231:E232" si="18">C231</f>
        <v>165832</v>
      </c>
      <c r="E231" s="127">
        <f t="shared" si="18"/>
        <v>165832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v>13464</v>
      </c>
      <c r="D250" s="2">
        <v>13464</v>
      </c>
      <c r="E250" s="2">
        <v>13464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>
      <c r="B253" s="89" t="s">
        <v>854</v>
      </c>
      <c r="C253"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9181786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5700000</v>
      </c>
      <c r="D257" s="37">
        <f>D258+D550</f>
        <v>5698000</v>
      </c>
      <c r="E257" s="37">
        <f>E258+E550</f>
        <v>5698000</v>
      </c>
      <c r="G257" s="39" t="s">
        <v>60</v>
      </c>
      <c r="H257" s="41">
        <f>C257</f>
        <v>5700000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5237000</v>
      </c>
      <c r="D258" s="36">
        <f>D259+D339+D483+D547</f>
        <v>5235000</v>
      </c>
      <c r="E258" s="36">
        <f>E259+E339+E483+E547</f>
        <v>5235000</v>
      </c>
      <c r="G258" s="39" t="s">
        <v>57</v>
      </c>
      <c r="H258" s="41">
        <f t="shared" ref="H258:H321" si="21">C258</f>
        <v>5237000</v>
      </c>
      <c r="I258" s="42"/>
      <c r="J258" s="40" t="b">
        <f>AND(H258=I258)</f>
        <v>0</v>
      </c>
    </row>
    <row r="259" spans="1:10">
      <c r="A259" s="144" t="s">
        <v>267</v>
      </c>
      <c r="B259" s="145"/>
      <c r="C259" s="33">
        <f>C260+C263+C314</f>
        <v>2374203</v>
      </c>
      <c r="D259" s="33">
        <f>D260+D263+D314</f>
        <v>2374203</v>
      </c>
      <c r="E259" s="33">
        <f>E260+E263+E314</f>
        <v>2374203</v>
      </c>
      <c r="G259" s="39" t="s">
        <v>590</v>
      </c>
      <c r="H259" s="41">
        <f t="shared" si="21"/>
        <v>2374203</v>
      </c>
      <c r="I259" s="42"/>
      <c r="J259" s="40" t="b">
        <f>AND(H259=I259)</f>
        <v>0</v>
      </c>
    </row>
    <row r="260" spans="1:10" outlineLevel="1">
      <c r="A260" s="148" t="s">
        <v>268</v>
      </c>
      <c r="B260" s="149"/>
      <c r="C260" s="32">
        <f>SUM(C261:C262)</f>
        <v>38900</v>
      </c>
      <c r="D260" s="32">
        <f>SUM(D261:D262)</f>
        <v>38900</v>
      </c>
      <c r="E260" s="32">
        <f>SUM(E261:E262)</f>
        <v>38900</v>
      </c>
      <c r="H260" s="41">
        <f t="shared" si="21"/>
        <v>38900</v>
      </c>
    </row>
    <row r="261" spans="1:10" outlineLevel="2">
      <c r="A261" s="7">
        <v>1100</v>
      </c>
      <c r="B261" s="4" t="s">
        <v>32</v>
      </c>
      <c r="C261" s="5">
        <v>28100</v>
      </c>
      <c r="D261" s="5">
        <f>C261</f>
        <v>28100</v>
      </c>
      <c r="E261" s="5">
        <f>D261</f>
        <v>28100</v>
      </c>
      <c r="H261" s="41">
        <f t="shared" si="21"/>
        <v>28100</v>
      </c>
    </row>
    <row r="262" spans="1:10" outlineLevel="2">
      <c r="A262" s="6">
        <v>1100</v>
      </c>
      <c r="B262" s="4" t="s">
        <v>33</v>
      </c>
      <c r="C262" s="5">
        <v>10800</v>
      </c>
      <c r="D262" s="5">
        <f>C262</f>
        <v>10800</v>
      </c>
      <c r="E262" s="5">
        <f>D262</f>
        <v>10800</v>
      </c>
      <c r="H262" s="41">
        <f t="shared" si="21"/>
        <v>10800</v>
      </c>
    </row>
    <row r="263" spans="1:10" outlineLevel="1">
      <c r="A263" s="148" t="s">
        <v>269</v>
      </c>
      <c r="B263" s="149"/>
      <c r="C263" s="32">
        <f>C264+C265+C289+C296+C298+C302+C305+C308+C313</f>
        <v>2155438</v>
      </c>
      <c r="D263" s="32">
        <f>D264+D265+D289+D296+D298+D302+D305+D308+D313</f>
        <v>2155438</v>
      </c>
      <c r="E263" s="32">
        <f>E264+E265+E289+E296+E298+E302+E305+E308+E313</f>
        <v>2155438</v>
      </c>
      <c r="H263" s="41">
        <f t="shared" si="21"/>
        <v>2155438</v>
      </c>
    </row>
    <row r="264" spans="1:10" outlineLevel="2">
      <c r="A264" s="6">
        <v>1101</v>
      </c>
      <c r="B264" s="4" t="s">
        <v>34</v>
      </c>
      <c r="C264" s="5">
        <v>943179</v>
      </c>
      <c r="D264" s="5">
        <f>C264</f>
        <v>943179</v>
      </c>
      <c r="E264" s="5">
        <f>D264</f>
        <v>943179</v>
      </c>
      <c r="H264" s="41">
        <f t="shared" si="21"/>
        <v>943179</v>
      </c>
    </row>
    <row r="265" spans="1:10" outlineLevel="2">
      <c r="A265" s="6">
        <v>1101</v>
      </c>
      <c r="B265" s="4" t="s">
        <v>35</v>
      </c>
      <c r="C265" s="5">
        <f>SUM(C266:C288)</f>
        <v>756986</v>
      </c>
      <c r="D265" s="5">
        <f>SUM(D266:D288)</f>
        <v>756986</v>
      </c>
      <c r="E265" s="5">
        <f>SUM(E266:E288)</f>
        <v>756986</v>
      </c>
      <c r="H265" s="41">
        <f t="shared" si="21"/>
        <v>756986</v>
      </c>
    </row>
    <row r="266" spans="1:10" outlineLevel="3">
      <c r="A266" s="29"/>
      <c r="B266" s="28" t="s">
        <v>218</v>
      </c>
      <c r="C266" s="30">
        <v>50878</v>
      </c>
      <c r="D266" s="30">
        <f>C266</f>
        <v>50878</v>
      </c>
      <c r="E266" s="30">
        <f>D266</f>
        <v>50878</v>
      </c>
      <c r="H266" s="41">
        <f t="shared" si="21"/>
        <v>50878</v>
      </c>
    </row>
    <row r="267" spans="1:10" outlineLevel="3">
      <c r="A267" s="29"/>
      <c r="B267" s="28" t="s">
        <v>219</v>
      </c>
      <c r="C267" s="30">
        <v>234829</v>
      </c>
      <c r="D267" s="30">
        <f t="shared" ref="D267:E282" si="22">C267</f>
        <v>234829</v>
      </c>
      <c r="E267" s="30">
        <f t="shared" si="22"/>
        <v>234829</v>
      </c>
      <c r="H267" s="41">
        <f t="shared" si="21"/>
        <v>234829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>
        <v>3000</v>
      </c>
      <c r="D269" s="30">
        <f t="shared" si="22"/>
        <v>3000</v>
      </c>
      <c r="E269" s="30">
        <f t="shared" si="22"/>
        <v>3000</v>
      </c>
      <c r="H269" s="41">
        <f t="shared" si="21"/>
        <v>3000</v>
      </c>
    </row>
    <row r="270" spans="1:10" outlineLevel="3">
      <c r="A270" s="29"/>
      <c r="B270" s="28" t="s">
        <v>222</v>
      </c>
      <c r="C270" s="30">
        <v>14208</v>
      </c>
      <c r="D270" s="30">
        <f t="shared" si="22"/>
        <v>14208</v>
      </c>
      <c r="E270" s="30">
        <f t="shared" si="22"/>
        <v>14208</v>
      </c>
      <c r="H270" s="41">
        <f t="shared" si="21"/>
        <v>14208</v>
      </c>
    </row>
    <row r="271" spans="1:10" outlineLevel="3">
      <c r="A271" s="29"/>
      <c r="B271" s="28" t="s">
        <v>223</v>
      </c>
      <c r="C271" s="30">
        <v>72048</v>
      </c>
      <c r="D271" s="30">
        <f t="shared" si="22"/>
        <v>72048</v>
      </c>
      <c r="E271" s="30">
        <f t="shared" si="22"/>
        <v>72048</v>
      </c>
      <c r="H271" s="41">
        <f t="shared" si="21"/>
        <v>72048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4452</v>
      </c>
      <c r="D276" s="30">
        <f t="shared" si="22"/>
        <v>4452</v>
      </c>
      <c r="E276" s="30">
        <f t="shared" si="22"/>
        <v>4452</v>
      </c>
      <c r="H276" s="41">
        <f t="shared" si="21"/>
        <v>4452</v>
      </c>
    </row>
    <row r="277" spans="1:8" outlineLevel="3">
      <c r="A277" s="29"/>
      <c r="B277" s="28" t="s">
        <v>229</v>
      </c>
      <c r="C277" s="30">
        <v>4062</v>
      </c>
      <c r="D277" s="30">
        <f t="shared" si="22"/>
        <v>4062</v>
      </c>
      <c r="E277" s="30">
        <f t="shared" si="22"/>
        <v>4062</v>
      </c>
      <c r="H277" s="41">
        <f t="shared" si="21"/>
        <v>4062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>
        <v>120</v>
      </c>
      <c r="D283" s="30">
        <f t="shared" ref="D283:E288" si="23">C283</f>
        <v>120</v>
      </c>
      <c r="E283" s="30">
        <f t="shared" si="23"/>
        <v>120</v>
      </c>
      <c r="H283" s="41">
        <f t="shared" si="21"/>
        <v>120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>
        <v>62544</v>
      </c>
      <c r="D285" s="30">
        <f t="shared" si="23"/>
        <v>62544</v>
      </c>
      <c r="E285" s="30">
        <f t="shared" si="23"/>
        <v>62544</v>
      </c>
      <c r="H285" s="41">
        <f t="shared" si="21"/>
        <v>62544</v>
      </c>
    </row>
    <row r="286" spans="1:8" outlineLevel="3">
      <c r="A286" s="29"/>
      <c r="B286" s="28" t="s">
        <v>238</v>
      </c>
      <c r="C286" s="30">
        <v>291665</v>
      </c>
      <c r="D286" s="30">
        <f t="shared" si="23"/>
        <v>291665</v>
      </c>
      <c r="E286" s="30">
        <f t="shared" si="23"/>
        <v>291665</v>
      </c>
      <c r="H286" s="41">
        <f t="shared" si="21"/>
        <v>291665</v>
      </c>
    </row>
    <row r="287" spans="1:8" outlineLevel="3">
      <c r="A287" s="29"/>
      <c r="B287" s="28" t="s">
        <v>239</v>
      </c>
      <c r="C287" s="30">
        <v>19180</v>
      </c>
      <c r="D287" s="30">
        <f t="shared" si="23"/>
        <v>19180</v>
      </c>
      <c r="E287" s="30">
        <f t="shared" si="23"/>
        <v>19180</v>
      </c>
      <c r="H287" s="41">
        <f t="shared" si="21"/>
        <v>19180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33512</v>
      </c>
      <c r="D289" s="5">
        <f>SUM(D290:D295)</f>
        <v>33512</v>
      </c>
      <c r="E289" s="5">
        <f>SUM(E290:E295)</f>
        <v>33512</v>
      </c>
      <c r="H289" s="41">
        <f t="shared" si="21"/>
        <v>33512</v>
      </c>
    </row>
    <row r="290" spans="1:8" outlineLevel="3">
      <c r="A290" s="29"/>
      <c r="B290" s="28" t="s">
        <v>241</v>
      </c>
      <c r="C290" s="30">
        <v>21120</v>
      </c>
      <c r="D290" s="30">
        <f>C290</f>
        <v>21120</v>
      </c>
      <c r="E290" s="30">
        <f>D290</f>
        <v>21120</v>
      </c>
      <c r="H290" s="41">
        <f t="shared" si="21"/>
        <v>21120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5312</v>
      </c>
      <c r="D292" s="30">
        <f t="shared" si="24"/>
        <v>5312</v>
      </c>
      <c r="E292" s="30">
        <f t="shared" si="24"/>
        <v>5312</v>
      </c>
      <c r="H292" s="41">
        <f t="shared" si="21"/>
        <v>5312</v>
      </c>
    </row>
    <row r="293" spans="1:8" outlineLevel="3">
      <c r="A293" s="29"/>
      <c r="B293" s="28" t="s">
        <v>244</v>
      </c>
      <c r="C293" s="30">
        <v>1620</v>
      </c>
      <c r="D293" s="30">
        <f t="shared" si="24"/>
        <v>1620</v>
      </c>
      <c r="E293" s="30">
        <f t="shared" si="24"/>
        <v>1620</v>
      </c>
      <c r="H293" s="41">
        <f t="shared" si="21"/>
        <v>1620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5460</v>
      </c>
      <c r="D295" s="30">
        <f t="shared" si="24"/>
        <v>5460</v>
      </c>
      <c r="E295" s="30">
        <f t="shared" si="24"/>
        <v>5460</v>
      </c>
      <c r="H295" s="41">
        <f t="shared" si="21"/>
        <v>5460</v>
      </c>
    </row>
    <row r="296" spans="1:8" outlineLevel="2">
      <c r="A296" s="6">
        <v>1101</v>
      </c>
      <c r="B296" s="4" t="s">
        <v>247</v>
      </c>
      <c r="C296" s="5">
        <f>SUM(C297)</f>
        <v>2110</v>
      </c>
      <c r="D296" s="5">
        <f>SUM(D297)</f>
        <v>2110</v>
      </c>
      <c r="E296" s="5">
        <f>SUM(E297)</f>
        <v>2110</v>
      </c>
      <c r="H296" s="41">
        <f t="shared" si="21"/>
        <v>2110</v>
      </c>
    </row>
    <row r="297" spans="1:8" outlineLevel="3">
      <c r="A297" s="29"/>
      <c r="B297" s="28" t="s">
        <v>111</v>
      </c>
      <c r="C297" s="30">
        <v>2110</v>
      </c>
      <c r="D297" s="30">
        <f>C297</f>
        <v>2110</v>
      </c>
      <c r="E297" s="30">
        <f>D297</f>
        <v>2110</v>
      </c>
      <c r="H297" s="41">
        <f t="shared" si="21"/>
        <v>2110</v>
      </c>
    </row>
    <row r="298" spans="1:8" outlineLevel="2">
      <c r="A298" s="6">
        <v>1101</v>
      </c>
      <c r="B298" s="4" t="s">
        <v>37</v>
      </c>
      <c r="C298" s="5">
        <f>SUM(C299:C301)</f>
        <v>69677</v>
      </c>
      <c r="D298" s="5">
        <f>SUM(D299:D301)</f>
        <v>69677</v>
      </c>
      <c r="E298" s="5">
        <f>SUM(E299:E301)</f>
        <v>69677</v>
      </c>
      <c r="H298" s="41">
        <f t="shared" si="21"/>
        <v>69677</v>
      </c>
    </row>
    <row r="299" spans="1:8" outlineLevel="3">
      <c r="A299" s="29"/>
      <c r="B299" s="28" t="s">
        <v>248</v>
      </c>
      <c r="C299" s="30">
        <v>19109</v>
      </c>
      <c r="D299" s="30">
        <f>C299</f>
        <v>19109</v>
      </c>
      <c r="E299" s="30">
        <f>D299</f>
        <v>19109</v>
      </c>
      <c r="H299" s="41">
        <f t="shared" si="21"/>
        <v>19109</v>
      </c>
    </row>
    <row r="300" spans="1:8" outlineLevel="3">
      <c r="A300" s="29"/>
      <c r="B300" s="28" t="s">
        <v>249</v>
      </c>
      <c r="C300" s="30">
        <v>50568</v>
      </c>
      <c r="D300" s="30">
        <f t="shared" ref="D300:E301" si="25">C300</f>
        <v>50568</v>
      </c>
      <c r="E300" s="30">
        <f t="shared" si="25"/>
        <v>50568</v>
      </c>
      <c r="H300" s="41">
        <f t="shared" si="21"/>
        <v>50568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28894</v>
      </c>
      <c r="D305" s="5">
        <f>SUM(D306:D307)</f>
        <v>28894</v>
      </c>
      <c r="E305" s="5">
        <f>SUM(E306:E307)</f>
        <v>28894</v>
      </c>
      <c r="H305" s="41">
        <f t="shared" si="21"/>
        <v>28894</v>
      </c>
    </row>
    <row r="306" spans="1:8" outlineLevel="3">
      <c r="A306" s="29"/>
      <c r="B306" s="28" t="s">
        <v>254</v>
      </c>
      <c r="C306" s="30">
        <v>20810</v>
      </c>
      <c r="D306" s="30">
        <f>C306</f>
        <v>20810</v>
      </c>
      <c r="E306" s="30">
        <f>D306</f>
        <v>20810</v>
      </c>
      <c r="H306" s="41">
        <f t="shared" si="21"/>
        <v>20810</v>
      </c>
    </row>
    <row r="307" spans="1:8" outlineLevel="3">
      <c r="A307" s="29"/>
      <c r="B307" s="28" t="s">
        <v>255</v>
      </c>
      <c r="C307" s="30">
        <v>8084</v>
      </c>
      <c r="D307" s="30">
        <f>C307</f>
        <v>8084</v>
      </c>
      <c r="E307" s="30">
        <f>D307</f>
        <v>8084</v>
      </c>
      <c r="H307" s="41">
        <f t="shared" si="21"/>
        <v>8084</v>
      </c>
    </row>
    <row r="308" spans="1:8" outlineLevel="2">
      <c r="A308" s="6">
        <v>1101</v>
      </c>
      <c r="B308" s="4" t="s">
        <v>39</v>
      </c>
      <c r="C308" s="5">
        <f>SUM(C309:C312)</f>
        <v>320835</v>
      </c>
      <c r="D308" s="5">
        <f>SUM(D309:D312)</f>
        <v>320835</v>
      </c>
      <c r="E308" s="5">
        <f>SUM(E309:E312)</f>
        <v>320835</v>
      </c>
      <c r="H308" s="41">
        <f t="shared" si="21"/>
        <v>320835</v>
      </c>
    </row>
    <row r="309" spans="1:8" outlineLevel="3">
      <c r="A309" s="29"/>
      <c r="B309" s="28" t="s">
        <v>256</v>
      </c>
      <c r="C309" s="30">
        <v>229249</v>
      </c>
      <c r="D309" s="30">
        <f>C309</f>
        <v>229249</v>
      </c>
      <c r="E309" s="30">
        <f>D309</f>
        <v>229249</v>
      </c>
      <c r="H309" s="41">
        <f t="shared" si="21"/>
        <v>229249</v>
      </c>
    </row>
    <row r="310" spans="1:8" outlineLevel="3">
      <c r="A310" s="29"/>
      <c r="B310" s="28" t="s">
        <v>257</v>
      </c>
      <c r="C310" s="30">
        <v>73286</v>
      </c>
      <c r="D310" s="30">
        <f t="shared" ref="D310:E312" si="26">C310</f>
        <v>73286</v>
      </c>
      <c r="E310" s="30">
        <f t="shared" si="26"/>
        <v>73286</v>
      </c>
      <c r="H310" s="41">
        <f t="shared" si="21"/>
        <v>73286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18300</v>
      </c>
      <c r="D312" s="30">
        <f t="shared" si="26"/>
        <v>18300</v>
      </c>
      <c r="E312" s="30">
        <f t="shared" si="26"/>
        <v>18300</v>
      </c>
      <c r="H312" s="41">
        <f t="shared" si="21"/>
        <v>18300</v>
      </c>
    </row>
    <row r="313" spans="1:8" outlineLevel="2">
      <c r="A313" s="6">
        <v>1101</v>
      </c>
      <c r="B313" s="4" t="s">
        <v>112</v>
      </c>
      <c r="C313" s="5">
        <v>245</v>
      </c>
      <c r="D313" s="5">
        <f>C313</f>
        <v>245</v>
      </c>
      <c r="E313" s="5">
        <f>D313</f>
        <v>245</v>
      </c>
      <c r="H313" s="41">
        <f t="shared" si="21"/>
        <v>245</v>
      </c>
    </row>
    <row r="314" spans="1:8" outlineLevel="1">
      <c r="A314" s="148" t="s">
        <v>601</v>
      </c>
      <c r="B314" s="149"/>
      <c r="C314" s="32">
        <f>C315+C325+C331+C336+C337+C338+C328</f>
        <v>179865</v>
      </c>
      <c r="D314" s="32">
        <f>D315+D325+D331+D336+D337+D338+D328</f>
        <v>179865</v>
      </c>
      <c r="E314" s="32">
        <f>E315+E325+E331+E336+E337+E338+E328</f>
        <v>179865</v>
      </c>
      <c r="H314" s="41">
        <f t="shared" si="21"/>
        <v>179865</v>
      </c>
    </row>
    <row r="315" spans="1:8" outlineLevel="2">
      <c r="A315" s="6">
        <v>1102</v>
      </c>
      <c r="B315" s="4" t="s">
        <v>65</v>
      </c>
      <c r="C315" s="5">
        <f>SUM(C316:C324)</f>
        <v>77301</v>
      </c>
      <c r="D315" s="5">
        <f>SUM(D316:D324)</f>
        <v>77301</v>
      </c>
      <c r="E315" s="5">
        <f>SUM(E316:E324)</f>
        <v>77301</v>
      </c>
      <c r="H315" s="41">
        <f t="shared" si="21"/>
        <v>77301</v>
      </c>
    </row>
    <row r="316" spans="1:8" outlineLevel="3">
      <c r="A316" s="29"/>
      <c r="B316" s="28" t="s">
        <v>260</v>
      </c>
      <c r="C316" s="30">
        <v>49041</v>
      </c>
      <c r="D316" s="30">
        <f>C316</f>
        <v>49041</v>
      </c>
      <c r="E316" s="30">
        <f>D316</f>
        <v>49041</v>
      </c>
      <c r="H316" s="41">
        <f t="shared" si="21"/>
        <v>49041</v>
      </c>
    </row>
    <row r="317" spans="1:8" outlineLevel="3">
      <c r="A317" s="29"/>
      <c r="B317" s="28" t="s">
        <v>218</v>
      </c>
      <c r="C317" s="30">
        <v>2874</v>
      </c>
      <c r="D317" s="30">
        <f t="shared" ref="D317:E324" si="27">C317</f>
        <v>2874</v>
      </c>
      <c r="E317" s="30">
        <f t="shared" si="27"/>
        <v>2874</v>
      </c>
      <c r="H317" s="41">
        <f t="shared" si="21"/>
        <v>2874</v>
      </c>
    </row>
    <row r="318" spans="1:8" outlineLevel="3">
      <c r="A318" s="29"/>
      <c r="B318" s="28" t="s">
        <v>261</v>
      </c>
      <c r="C318" s="30">
        <v>21126</v>
      </c>
      <c r="D318" s="30">
        <f t="shared" si="27"/>
        <v>21126</v>
      </c>
      <c r="E318" s="30">
        <f t="shared" si="27"/>
        <v>21126</v>
      </c>
      <c r="H318" s="41">
        <f t="shared" si="21"/>
        <v>21126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>
        <v>4260</v>
      </c>
      <c r="D320" s="30">
        <f t="shared" si="27"/>
        <v>4260</v>
      </c>
      <c r="E320" s="30">
        <f t="shared" si="27"/>
        <v>4260</v>
      </c>
      <c r="H320" s="41">
        <f t="shared" si="21"/>
        <v>4260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57796</v>
      </c>
      <c r="D325" s="5">
        <f>SUM(D326:D327)</f>
        <v>57796</v>
      </c>
      <c r="E325" s="5">
        <f>SUM(E326:E327)</f>
        <v>57796</v>
      </c>
      <c r="H325" s="41">
        <f t="shared" si="28"/>
        <v>57796</v>
      </c>
    </row>
    <row r="326" spans="1:8" outlineLevel="3">
      <c r="A326" s="29"/>
      <c r="B326" s="28" t="s">
        <v>264</v>
      </c>
      <c r="C326" s="30">
        <v>57796</v>
      </c>
      <c r="D326" s="30">
        <f>C326</f>
        <v>57796</v>
      </c>
      <c r="E326" s="30">
        <f>D326</f>
        <v>57796</v>
      </c>
      <c r="H326" s="41">
        <f t="shared" si="28"/>
        <v>57796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251</v>
      </c>
      <c r="D328" s="5">
        <f>SUM(D329:D330)</f>
        <v>251</v>
      </c>
      <c r="E328" s="5">
        <f>SUM(E329:E330)</f>
        <v>251</v>
      </c>
      <c r="H328" s="41">
        <f t="shared" si="28"/>
        <v>251</v>
      </c>
    </row>
    <row r="329" spans="1:8" outlineLevel="3">
      <c r="A329" s="29"/>
      <c r="B329" s="28" t="s">
        <v>254</v>
      </c>
      <c r="C329" s="30">
        <v>176</v>
      </c>
      <c r="D329" s="30">
        <f>C329</f>
        <v>176</v>
      </c>
      <c r="E329" s="30">
        <f>D329</f>
        <v>176</v>
      </c>
      <c r="H329" s="41">
        <f t="shared" si="28"/>
        <v>176</v>
      </c>
    </row>
    <row r="330" spans="1:8" outlineLevel="3">
      <c r="A330" s="29"/>
      <c r="B330" s="28" t="s">
        <v>255</v>
      </c>
      <c r="C330" s="30">
        <v>75</v>
      </c>
      <c r="D330" s="30">
        <f>C330</f>
        <v>75</v>
      </c>
      <c r="E330" s="30">
        <f>D330</f>
        <v>75</v>
      </c>
      <c r="H330" s="41">
        <f t="shared" si="28"/>
        <v>75</v>
      </c>
    </row>
    <row r="331" spans="1:8" outlineLevel="2">
      <c r="A331" s="6">
        <v>1102</v>
      </c>
      <c r="B331" s="4" t="s">
        <v>39</v>
      </c>
      <c r="C331" s="5">
        <f>SUM(C332:C335)</f>
        <v>26682</v>
      </c>
      <c r="D331" s="5">
        <f>SUM(D332:D335)</f>
        <v>26682</v>
      </c>
      <c r="E331" s="5">
        <f>SUM(E332:E335)</f>
        <v>26682</v>
      </c>
      <c r="H331" s="41">
        <f t="shared" si="28"/>
        <v>26682</v>
      </c>
    </row>
    <row r="332" spans="1:8" outlineLevel="3">
      <c r="A332" s="29"/>
      <c r="B332" s="28" t="s">
        <v>256</v>
      </c>
      <c r="C332" s="30">
        <v>19059</v>
      </c>
      <c r="D332" s="30">
        <f>C332</f>
        <v>19059</v>
      </c>
      <c r="E332" s="30">
        <f>D332</f>
        <v>19059</v>
      </c>
      <c r="H332" s="41">
        <f t="shared" si="28"/>
        <v>19059</v>
      </c>
    </row>
    <row r="333" spans="1:8" outlineLevel="3">
      <c r="A333" s="29"/>
      <c r="B333" s="28" t="s">
        <v>257</v>
      </c>
      <c r="C333" s="30">
        <v>6098</v>
      </c>
      <c r="D333" s="30">
        <f t="shared" ref="D333:E335" si="29">C333</f>
        <v>6098</v>
      </c>
      <c r="E333" s="30">
        <f t="shared" si="29"/>
        <v>6098</v>
      </c>
      <c r="H333" s="41">
        <f t="shared" si="28"/>
        <v>6098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1525</v>
      </c>
      <c r="D335" s="30">
        <f t="shared" si="29"/>
        <v>1525</v>
      </c>
      <c r="E335" s="30">
        <f t="shared" si="29"/>
        <v>1525</v>
      </c>
      <c r="H335" s="41">
        <f t="shared" si="28"/>
        <v>1525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17835</v>
      </c>
      <c r="D338" s="5">
        <f t="shared" si="30"/>
        <v>17835</v>
      </c>
      <c r="E338" s="5">
        <f t="shared" si="30"/>
        <v>17835</v>
      </c>
      <c r="H338" s="41">
        <f t="shared" si="28"/>
        <v>17835</v>
      </c>
    </row>
    <row r="339" spans="1:10">
      <c r="A339" s="144" t="s">
        <v>270</v>
      </c>
      <c r="B339" s="145"/>
      <c r="C339" s="33">
        <f>C340+C444+C482</f>
        <v>2538197</v>
      </c>
      <c r="D339" s="33">
        <f>D340+D444+D482</f>
        <v>2536197</v>
      </c>
      <c r="E339" s="33">
        <f>E340+E444+E482</f>
        <v>2536197</v>
      </c>
      <c r="G339" s="39" t="s">
        <v>591</v>
      </c>
      <c r="H339" s="41">
        <f t="shared" si="28"/>
        <v>2538197</v>
      </c>
      <c r="I339" s="42"/>
      <c r="J339" s="40" t="b">
        <f>AND(H339=I339)</f>
        <v>0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1507197</v>
      </c>
      <c r="D340" s="32">
        <f>D341+D342+D343+D344+D347+D348+D353+D356+D357+D362+D367+BH290668+D371+D372+D373+D376+D377+D378+D382+D388+D391+D392+D395+D398+D399+D404+D407+D408+D409+D412+D415+D416+D419+D420+D421+D422+D429+D443</f>
        <v>1505197</v>
      </c>
      <c r="E340" s="32">
        <f>E341+E342+E343+E344+E347+E348+E353+E356+E357+E362+E367+BI290668+E371+E372+E373+E376+E377+E378+E382+E388+E391+E392+E395+E398+E399+E404+E407+E408+E409+E412+E415+E416+E419+E420+E421+E422+E429+E443</f>
        <v>1505197</v>
      </c>
      <c r="H340" s="41">
        <f t="shared" si="28"/>
        <v>1507197</v>
      </c>
    </row>
    <row r="341" spans="1:10" outlineLevel="2">
      <c r="A341" s="6">
        <v>2201</v>
      </c>
      <c r="B341" s="34" t="s">
        <v>272</v>
      </c>
      <c r="C341" s="5">
        <v>3000</v>
      </c>
      <c r="D341" s="5">
        <f>C341</f>
        <v>3000</v>
      </c>
      <c r="E341" s="5">
        <f>D341</f>
        <v>3000</v>
      </c>
      <c r="H341" s="41">
        <f t="shared" si="28"/>
        <v>3000</v>
      </c>
    </row>
    <row r="342" spans="1:10" outlineLevel="2">
      <c r="A342" s="6">
        <v>2201</v>
      </c>
      <c r="B342" s="4" t="s">
        <v>40</v>
      </c>
      <c r="C342" s="5">
        <v>86000</v>
      </c>
      <c r="D342" s="5">
        <f t="shared" ref="D342:E343" si="31">C342</f>
        <v>86000</v>
      </c>
      <c r="E342" s="5">
        <f t="shared" si="31"/>
        <v>86000</v>
      </c>
      <c r="H342" s="41">
        <f t="shared" si="28"/>
        <v>86000</v>
      </c>
    </row>
    <row r="343" spans="1:10" outlineLevel="2">
      <c r="A343" s="6">
        <v>2201</v>
      </c>
      <c r="B343" s="4" t="s">
        <v>41</v>
      </c>
      <c r="C343" s="5">
        <v>500000</v>
      </c>
      <c r="D343" s="5">
        <f t="shared" si="31"/>
        <v>500000</v>
      </c>
      <c r="E343" s="5">
        <f t="shared" si="31"/>
        <v>500000</v>
      </c>
      <c r="H343" s="41">
        <f t="shared" si="28"/>
        <v>500000</v>
      </c>
    </row>
    <row r="344" spans="1:10" outlineLevel="2">
      <c r="A344" s="6">
        <v>2201</v>
      </c>
      <c r="B344" s="4" t="s">
        <v>273</v>
      </c>
      <c r="C344" s="5">
        <f>SUM(C345:C346)</f>
        <v>32000</v>
      </c>
      <c r="D344" s="5">
        <f>SUM(D345:D346)</f>
        <v>32000</v>
      </c>
      <c r="E344" s="5">
        <f>SUM(E345:E346)</f>
        <v>32000</v>
      </c>
      <c r="H344" s="41">
        <f t="shared" si="28"/>
        <v>32000</v>
      </c>
    </row>
    <row r="345" spans="1:10" outlineLevel="3">
      <c r="A345" s="29"/>
      <c r="B345" s="28" t="s">
        <v>274</v>
      </c>
      <c r="C345" s="30">
        <v>17000</v>
      </c>
      <c r="D345" s="30">
        <f t="shared" ref="D345:E347" si="32">C345</f>
        <v>17000</v>
      </c>
      <c r="E345" s="30">
        <f t="shared" si="32"/>
        <v>17000</v>
      </c>
      <c r="H345" s="41">
        <f t="shared" si="28"/>
        <v>17000</v>
      </c>
    </row>
    <row r="346" spans="1:10" outlineLevel="3">
      <c r="A346" s="29"/>
      <c r="B346" s="28" t="s">
        <v>275</v>
      </c>
      <c r="C346" s="30">
        <v>15000</v>
      </c>
      <c r="D346" s="30">
        <f t="shared" si="32"/>
        <v>15000</v>
      </c>
      <c r="E346" s="30">
        <f t="shared" si="32"/>
        <v>15000</v>
      </c>
      <c r="H346" s="41">
        <f t="shared" si="28"/>
        <v>15000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210000</v>
      </c>
      <c r="D348" s="5">
        <f>SUM(D349:D352)</f>
        <v>210000</v>
      </c>
      <c r="E348" s="5">
        <f>SUM(E349:E352)</f>
        <v>210000</v>
      </c>
      <c r="H348" s="41">
        <f t="shared" si="28"/>
        <v>210000</v>
      </c>
    </row>
    <row r="349" spans="1:10" outlineLevel="3">
      <c r="A349" s="29"/>
      <c r="B349" s="28" t="s">
        <v>278</v>
      </c>
      <c r="C349" s="30">
        <v>185000</v>
      </c>
      <c r="D349" s="30">
        <f>C349</f>
        <v>185000</v>
      </c>
      <c r="E349" s="30">
        <f>D349</f>
        <v>185000</v>
      </c>
      <c r="H349" s="41">
        <f t="shared" si="28"/>
        <v>185000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25000</v>
      </c>
      <c r="D351" s="30">
        <f t="shared" si="33"/>
        <v>25000</v>
      </c>
      <c r="E351" s="30">
        <f t="shared" si="33"/>
        <v>25000</v>
      </c>
      <c r="H351" s="41">
        <f t="shared" si="28"/>
        <v>25000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1000</v>
      </c>
      <c r="D355" s="30">
        <f t="shared" si="34"/>
        <v>1000</v>
      </c>
      <c r="E355" s="30">
        <f t="shared" si="34"/>
        <v>1000</v>
      </c>
      <c r="H355" s="41">
        <f t="shared" si="28"/>
        <v>1000</v>
      </c>
    </row>
    <row r="356" spans="1:8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outlineLevel="2">
      <c r="A357" s="6">
        <v>2201</v>
      </c>
      <c r="B357" s="4" t="s">
        <v>285</v>
      </c>
      <c r="C357" s="5">
        <f>SUM(C358:C361)</f>
        <v>50000</v>
      </c>
      <c r="D357" s="5">
        <f>SUM(D358:D361)</f>
        <v>50000</v>
      </c>
      <c r="E357" s="5">
        <f>SUM(E358:E361)</f>
        <v>50000</v>
      </c>
      <c r="H357" s="41">
        <f t="shared" si="28"/>
        <v>50000</v>
      </c>
    </row>
    <row r="358" spans="1:8" outlineLevel="3">
      <c r="A358" s="29"/>
      <c r="B358" s="28" t="s">
        <v>286</v>
      </c>
      <c r="C358" s="30">
        <v>47000</v>
      </c>
      <c r="D358" s="30">
        <f>C358</f>
        <v>47000</v>
      </c>
      <c r="E358" s="30">
        <f>D358</f>
        <v>47000</v>
      </c>
      <c r="H358" s="41">
        <f t="shared" si="28"/>
        <v>47000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3000</v>
      </c>
      <c r="D360" s="30">
        <f t="shared" si="35"/>
        <v>3000</v>
      </c>
      <c r="E360" s="30">
        <f t="shared" si="35"/>
        <v>3000</v>
      </c>
      <c r="H360" s="41">
        <f t="shared" si="28"/>
        <v>3000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210000</v>
      </c>
      <c r="D362" s="5">
        <f>SUM(D363:D366)</f>
        <v>210000</v>
      </c>
      <c r="E362" s="5">
        <f>SUM(E363:E366)</f>
        <v>210000</v>
      </c>
      <c r="H362" s="41">
        <f t="shared" si="28"/>
        <v>210000</v>
      </c>
    </row>
    <row r="363" spans="1:8" outlineLevel="3">
      <c r="A363" s="29"/>
      <c r="B363" s="28" t="s">
        <v>291</v>
      </c>
      <c r="C363" s="30">
        <v>40000</v>
      </c>
      <c r="D363" s="30">
        <f>C363</f>
        <v>40000</v>
      </c>
      <c r="E363" s="30">
        <f>D363</f>
        <v>40000</v>
      </c>
      <c r="H363" s="41">
        <f t="shared" si="28"/>
        <v>40000</v>
      </c>
    </row>
    <row r="364" spans="1:8" outlineLevel="3">
      <c r="A364" s="29"/>
      <c r="B364" s="28" t="s">
        <v>292</v>
      </c>
      <c r="C364" s="30">
        <v>160000</v>
      </c>
      <c r="D364" s="30">
        <f t="shared" ref="D364:E366" si="36">C364</f>
        <v>160000</v>
      </c>
      <c r="E364" s="30">
        <f t="shared" si="36"/>
        <v>160000</v>
      </c>
      <c r="H364" s="41">
        <f t="shared" si="28"/>
        <v>160000</v>
      </c>
    </row>
    <row r="365" spans="1:8" outlineLevel="3">
      <c r="A365" s="29"/>
      <c r="B365" s="28" t="s">
        <v>293</v>
      </c>
      <c r="C365" s="30">
        <v>7000</v>
      </c>
      <c r="D365" s="30">
        <f t="shared" si="36"/>
        <v>7000</v>
      </c>
      <c r="E365" s="30">
        <f t="shared" si="36"/>
        <v>7000</v>
      </c>
      <c r="H365" s="41">
        <f t="shared" si="28"/>
        <v>7000</v>
      </c>
    </row>
    <row r="366" spans="1:8" outlineLevel="3">
      <c r="A366" s="29"/>
      <c r="B366" s="28" t="s">
        <v>294</v>
      </c>
      <c r="C366" s="30">
        <v>3000</v>
      </c>
      <c r="D366" s="30">
        <f t="shared" si="36"/>
        <v>3000</v>
      </c>
      <c r="E366" s="30">
        <f t="shared" si="36"/>
        <v>3000</v>
      </c>
      <c r="H366" s="41">
        <f t="shared" si="28"/>
        <v>3000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15000</v>
      </c>
      <c r="D371" s="5">
        <f t="shared" si="37"/>
        <v>15000</v>
      </c>
      <c r="E371" s="5">
        <f t="shared" si="37"/>
        <v>15000</v>
      </c>
      <c r="H371" s="41">
        <f t="shared" si="28"/>
        <v>15000</v>
      </c>
    </row>
    <row r="372" spans="1:8" outlineLevel="2">
      <c r="A372" s="6">
        <v>2201</v>
      </c>
      <c r="B372" s="4" t="s">
        <v>45</v>
      </c>
      <c r="C372" s="5">
        <v>15000</v>
      </c>
      <c r="D372" s="5">
        <f t="shared" si="37"/>
        <v>15000</v>
      </c>
      <c r="E372" s="5">
        <f t="shared" si="37"/>
        <v>15000</v>
      </c>
      <c r="H372" s="41">
        <f t="shared" si="28"/>
        <v>15000</v>
      </c>
    </row>
    <row r="373" spans="1:8" outlineLevel="2" collapsed="1">
      <c r="A373" s="6">
        <v>2201</v>
      </c>
      <c r="B373" s="4" t="s">
        <v>298</v>
      </c>
      <c r="C373" s="5">
        <f>SUM(C374:C375)</f>
        <v>1500</v>
      </c>
      <c r="D373" s="5">
        <f>SUM(D374:D375)</f>
        <v>1500</v>
      </c>
      <c r="E373" s="5">
        <f>SUM(E374:E375)</f>
        <v>1500</v>
      </c>
      <c r="H373" s="41">
        <f t="shared" si="28"/>
        <v>1500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outlineLevel="2">
      <c r="A378" s="6">
        <v>2201</v>
      </c>
      <c r="B378" s="4" t="s">
        <v>303</v>
      </c>
      <c r="C378" s="5">
        <f>SUM(C379:C381)</f>
        <v>22000</v>
      </c>
      <c r="D378" s="5">
        <f>SUM(D379:D381)</f>
        <v>22000</v>
      </c>
      <c r="E378" s="5">
        <f>SUM(E379:E381)</f>
        <v>22000</v>
      </c>
      <c r="H378" s="41">
        <f t="shared" si="28"/>
        <v>22000</v>
      </c>
    </row>
    <row r="379" spans="1:8" outlineLevel="3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  <c r="H379" s="41">
        <f t="shared" si="28"/>
        <v>15000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7000</v>
      </c>
      <c r="D381" s="30">
        <f t="shared" si="39"/>
        <v>7000</v>
      </c>
      <c r="E381" s="30">
        <f t="shared" si="39"/>
        <v>7000</v>
      </c>
      <c r="H381" s="41">
        <f t="shared" si="28"/>
        <v>7000</v>
      </c>
    </row>
    <row r="382" spans="1:8" outlineLevel="2">
      <c r="A382" s="6">
        <v>2201</v>
      </c>
      <c r="B382" s="4" t="s">
        <v>114</v>
      </c>
      <c r="C382" s="5">
        <f>SUM(C383:C387)</f>
        <v>15500</v>
      </c>
      <c r="D382" s="5">
        <f>SUM(D383:D387)</f>
        <v>15500</v>
      </c>
      <c r="E382" s="5">
        <f>SUM(E383:E387)</f>
        <v>15500</v>
      </c>
      <c r="H382" s="41">
        <f t="shared" si="28"/>
        <v>15500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>
        <v>2000</v>
      </c>
      <c r="D384" s="30">
        <f t="shared" ref="D384:E387" si="40">C384</f>
        <v>2000</v>
      </c>
      <c r="E384" s="30">
        <f t="shared" si="40"/>
        <v>2000</v>
      </c>
      <c r="H384" s="41">
        <f t="shared" si="28"/>
        <v>2000</v>
      </c>
    </row>
    <row r="385" spans="1:8" outlineLevel="3">
      <c r="A385" s="29"/>
      <c r="B385" s="28" t="s">
        <v>306</v>
      </c>
      <c r="C385" s="30">
        <v>500</v>
      </c>
      <c r="D385" s="30">
        <f t="shared" si="40"/>
        <v>500</v>
      </c>
      <c r="E385" s="30">
        <f t="shared" si="40"/>
        <v>500</v>
      </c>
      <c r="H385" s="41">
        <f t="shared" si="28"/>
        <v>500</v>
      </c>
    </row>
    <row r="386" spans="1:8" outlineLevel="3">
      <c r="A386" s="29"/>
      <c r="B386" s="28" t="s">
        <v>307</v>
      </c>
      <c r="C386" s="30">
        <v>6000</v>
      </c>
      <c r="D386" s="30">
        <f t="shared" si="40"/>
        <v>6000</v>
      </c>
      <c r="E386" s="30">
        <f t="shared" si="40"/>
        <v>6000</v>
      </c>
      <c r="H386" s="41">
        <f t="shared" ref="H386:H449" si="41">C386</f>
        <v>6000</v>
      </c>
    </row>
    <row r="387" spans="1:8" outlineLevel="3">
      <c r="A387" s="29"/>
      <c r="B387" s="28" t="s">
        <v>308</v>
      </c>
      <c r="C387" s="30">
        <v>5000</v>
      </c>
      <c r="D387" s="30">
        <f t="shared" si="40"/>
        <v>5000</v>
      </c>
      <c r="E387" s="30">
        <f t="shared" si="40"/>
        <v>5000</v>
      </c>
      <c r="H387" s="41">
        <f t="shared" si="41"/>
        <v>5000</v>
      </c>
    </row>
    <row r="388" spans="1:8" outlineLevel="2">
      <c r="A388" s="6">
        <v>2201</v>
      </c>
      <c r="B388" s="4" t="s">
        <v>309</v>
      </c>
      <c r="C388" s="5">
        <f>SUM(C389:C390)</f>
        <v>10000</v>
      </c>
      <c r="D388" s="5">
        <f>SUM(D389:D390)</f>
        <v>10000</v>
      </c>
      <c r="E388" s="5">
        <f>SUM(E389:E390)</f>
        <v>10000</v>
      </c>
      <c r="H388" s="41">
        <f t="shared" si="41"/>
        <v>10000</v>
      </c>
    </row>
    <row r="389" spans="1:8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outlineLevel="3">
      <c r="A390" s="29"/>
      <c r="B390" s="28" t="s">
        <v>310</v>
      </c>
      <c r="C390" s="30">
        <v>5000</v>
      </c>
      <c r="D390" s="30">
        <f t="shared" si="42"/>
        <v>5000</v>
      </c>
      <c r="E390" s="30">
        <f t="shared" si="42"/>
        <v>5000</v>
      </c>
      <c r="H390" s="41">
        <f t="shared" si="41"/>
        <v>5000</v>
      </c>
    </row>
    <row r="391" spans="1:8" outlineLevel="2">
      <c r="A391" s="6">
        <v>2201</v>
      </c>
      <c r="B391" s="4" t="s">
        <v>311</v>
      </c>
      <c r="C391" s="5">
        <v>3000</v>
      </c>
      <c r="D391" s="5">
        <f t="shared" si="42"/>
        <v>3000</v>
      </c>
      <c r="E391" s="5">
        <f t="shared" si="42"/>
        <v>3000</v>
      </c>
      <c r="H391" s="41">
        <f t="shared" si="41"/>
        <v>3000</v>
      </c>
    </row>
    <row r="392" spans="1:8" outlineLevel="2" collapsed="1">
      <c r="A392" s="6">
        <v>2201</v>
      </c>
      <c r="B392" s="4" t="s">
        <v>312</v>
      </c>
      <c r="C392" s="5">
        <f>SUM(C393:C394)</f>
        <v>50000</v>
      </c>
      <c r="D392" s="5">
        <f>SUM(D393:D394)</f>
        <v>50000</v>
      </c>
      <c r="E392" s="5">
        <f>SUM(E393:E394)</f>
        <v>50000</v>
      </c>
      <c r="H392" s="41">
        <f t="shared" si="41"/>
        <v>50000</v>
      </c>
    </row>
    <row r="393" spans="1:8" outlineLevel="3">
      <c r="A393" s="29"/>
      <c r="B393" s="28" t="s">
        <v>313</v>
      </c>
      <c r="C393" s="30">
        <v>10000</v>
      </c>
      <c r="D393" s="30">
        <f>C393</f>
        <v>10000</v>
      </c>
      <c r="E393" s="30">
        <f>D393</f>
        <v>10000</v>
      </c>
      <c r="H393" s="41">
        <f t="shared" si="41"/>
        <v>10000</v>
      </c>
    </row>
    <row r="394" spans="1:8" outlineLevel="3">
      <c r="A394" s="29"/>
      <c r="B394" s="28" t="s">
        <v>314</v>
      </c>
      <c r="C394" s="30">
        <v>40000</v>
      </c>
      <c r="D394" s="30">
        <f>C394</f>
        <v>40000</v>
      </c>
      <c r="E394" s="30">
        <f>D394</f>
        <v>40000</v>
      </c>
      <c r="H394" s="41">
        <f t="shared" si="41"/>
        <v>40000</v>
      </c>
    </row>
    <row r="395" spans="1:8" outlineLevel="2">
      <c r="A395" s="6">
        <v>2201</v>
      </c>
      <c r="B395" s="4" t="s">
        <v>115</v>
      </c>
      <c r="C395" s="5">
        <f>SUM(C396:C397)</f>
        <v>3000</v>
      </c>
      <c r="D395" s="5">
        <f>SUM(D396:D397)</f>
        <v>3000</v>
      </c>
      <c r="E395" s="5">
        <f>SUM(E396:E397)</f>
        <v>3000</v>
      </c>
      <c r="H395" s="41">
        <f t="shared" si="41"/>
        <v>3000</v>
      </c>
    </row>
    <row r="396" spans="1:8" outlineLevel="3">
      <c r="A396" s="29"/>
      <c r="B396" s="28" t="s">
        <v>315</v>
      </c>
      <c r="C396" s="30">
        <v>3000</v>
      </c>
      <c r="D396" s="30">
        <f t="shared" ref="D396:E398" si="43">C396</f>
        <v>3000</v>
      </c>
      <c r="E396" s="30">
        <f t="shared" si="43"/>
        <v>3000</v>
      </c>
      <c r="H396" s="41">
        <f t="shared" si="41"/>
        <v>3000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1000</v>
      </c>
      <c r="D398" s="5">
        <f t="shared" si="43"/>
        <v>1000</v>
      </c>
      <c r="E398" s="5">
        <f t="shared" si="43"/>
        <v>1000</v>
      </c>
      <c r="H398" s="41">
        <f t="shared" si="41"/>
        <v>1000</v>
      </c>
    </row>
    <row r="399" spans="1:8" outlineLevel="2" collapsed="1">
      <c r="A399" s="6">
        <v>2201</v>
      </c>
      <c r="B399" s="4" t="s">
        <v>116</v>
      </c>
      <c r="C399" s="5">
        <v>2000</v>
      </c>
      <c r="D399" s="5">
        <f>SUM(D400:D403)</f>
        <v>0</v>
      </c>
      <c r="E399" s="5">
        <f>SUM(E400:E403)</f>
        <v>0</v>
      </c>
      <c r="H399" s="41">
        <f t="shared" si="41"/>
        <v>2000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10000</v>
      </c>
      <c r="D404" s="5">
        <f>SUM(D405:D406)</f>
        <v>10000</v>
      </c>
      <c r="E404" s="5">
        <f>SUM(E405:E406)</f>
        <v>10000</v>
      </c>
      <c r="H404" s="41">
        <f t="shared" si="41"/>
        <v>10000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7000</v>
      </c>
      <c r="D406" s="30">
        <f t="shared" si="45"/>
        <v>7000</v>
      </c>
      <c r="E406" s="30">
        <f t="shared" si="45"/>
        <v>7000</v>
      </c>
      <c r="H406" s="41">
        <f t="shared" si="41"/>
        <v>7000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5000</v>
      </c>
      <c r="D408" s="5">
        <f t="shared" si="45"/>
        <v>5000</v>
      </c>
      <c r="E408" s="5">
        <f t="shared" si="45"/>
        <v>5000</v>
      </c>
      <c r="H408" s="41">
        <f t="shared" si="41"/>
        <v>5000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30000</v>
      </c>
      <c r="D412" s="5">
        <f>SUM(D413:D414)</f>
        <v>30000</v>
      </c>
      <c r="E412" s="5">
        <f>SUM(E413:E414)</f>
        <v>30000</v>
      </c>
      <c r="H412" s="41">
        <f t="shared" si="41"/>
        <v>30000</v>
      </c>
    </row>
    <row r="413" spans="1:8" outlineLevel="3" collapsed="1">
      <c r="A413" s="29"/>
      <c r="B413" s="28" t="s">
        <v>328</v>
      </c>
      <c r="C413" s="30">
        <v>15000</v>
      </c>
      <c r="D413" s="30">
        <f t="shared" ref="D413:E415" si="46">C413</f>
        <v>15000</v>
      </c>
      <c r="E413" s="30">
        <f t="shared" si="46"/>
        <v>15000</v>
      </c>
      <c r="H413" s="41">
        <f t="shared" si="41"/>
        <v>15000</v>
      </c>
    </row>
    <row r="414" spans="1:8" outlineLevel="3">
      <c r="A414" s="29"/>
      <c r="B414" s="28" t="s">
        <v>329</v>
      </c>
      <c r="C414" s="30">
        <v>15000</v>
      </c>
      <c r="D414" s="30">
        <f t="shared" si="46"/>
        <v>15000</v>
      </c>
      <c r="E414" s="30">
        <f t="shared" si="46"/>
        <v>15000</v>
      </c>
      <c r="H414" s="41">
        <f t="shared" si="41"/>
        <v>15000</v>
      </c>
    </row>
    <row r="415" spans="1:8" outlineLevel="2">
      <c r="A415" s="6">
        <v>2201</v>
      </c>
      <c r="B415" s="4" t="s">
        <v>118</v>
      </c>
      <c r="C415" s="5">
        <v>10000</v>
      </c>
      <c r="D415" s="5">
        <f t="shared" si="46"/>
        <v>10000</v>
      </c>
      <c r="E415" s="5">
        <f t="shared" si="46"/>
        <v>10000</v>
      </c>
      <c r="H415" s="41">
        <f t="shared" si="41"/>
        <v>10000</v>
      </c>
    </row>
    <row r="416" spans="1:8" outlineLevel="2" collapsed="1">
      <c r="A416" s="6">
        <v>2201</v>
      </c>
      <c r="B416" s="4" t="s">
        <v>332</v>
      </c>
      <c r="C416" s="5">
        <f>SUM(C417:C418)</f>
        <v>15500</v>
      </c>
      <c r="D416" s="5">
        <f>SUM(D417:D418)</f>
        <v>15500</v>
      </c>
      <c r="E416" s="5">
        <f>SUM(E417:E418)</f>
        <v>15500</v>
      </c>
      <c r="H416" s="41">
        <f t="shared" si="41"/>
        <v>15500</v>
      </c>
    </row>
    <row r="417" spans="1:8" outlineLevel="3" collapsed="1">
      <c r="A417" s="29"/>
      <c r="B417" s="28" t="s">
        <v>330</v>
      </c>
      <c r="C417" s="30">
        <v>15000</v>
      </c>
      <c r="D417" s="30">
        <f t="shared" ref="D417:E421" si="47">C417</f>
        <v>15000</v>
      </c>
      <c r="E417" s="30">
        <f t="shared" si="47"/>
        <v>15000</v>
      </c>
      <c r="H417" s="41">
        <f t="shared" si="41"/>
        <v>15000</v>
      </c>
    </row>
    <row r="418" spans="1:8" outlineLevel="3">
      <c r="A418" s="29"/>
      <c r="B418" s="28" t="s">
        <v>331</v>
      </c>
      <c r="C418" s="30">
        <v>500</v>
      </c>
      <c r="D418" s="30">
        <f t="shared" si="47"/>
        <v>500</v>
      </c>
      <c r="E418" s="30">
        <f t="shared" si="47"/>
        <v>500</v>
      </c>
      <c r="H418" s="41">
        <f t="shared" si="41"/>
        <v>500</v>
      </c>
    </row>
    <row r="419" spans="1:8" outlineLevel="2">
      <c r="A419" s="6">
        <v>2201</v>
      </c>
      <c r="B419" s="4" t="s">
        <v>333</v>
      </c>
      <c r="C419" s="5">
        <v>1000</v>
      </c>
      <c r="D419" s="5">
        <f t="shared" si="47"/>
        <v>1000</v>
      </c>
      <c r="E419" s="5">
        <f t="shared" si="47"/>
        <v>1000</v>
      </c>
      <c r="H419" s="41">
        <f t="shared" si="41"/>
        <v>1000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3180</v>
      </c>
      <c r="D422" s="5">
        <f>SUM(D423:D428)</f>
        <v>3180</v>
      </c>
      <c r="E422" s="5">
        <f>SUM(E423:E428)</f>
        <v>3180</v>
      </c>
      <c r="H422" s="41">
        <f t="shared" si="41"/>
        <v>3180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3000</v>
      </c>
      <c r="D425" s="30">
        <f t="shared" si="48"/>
        <v>3000</v>
      </c>
      <c r="E425" s="30">
        <f t="shared" si="48"/>
        <v>3000</v>
      </c>
      <c r="H425" s="41">
        <f t="shared" si="41"/>
        <v>3000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184517</v>
      </c>
      <c r="D429" s="5">
        <f>SUM(D430:D442)</f>
        <v>184517</v>
      </c>
      <c r="E429" s="5">
        <f>SUM(E430:E442)</f>
        <v>184517</v>
      </c>
      <c r="H429" s="41">
        <f t="shared" si="41"/>
        <v>184517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6500</v>
      </c>
      <c r="D431" s="30">
        <f t="shared" ref="D431:E442" si="49">C431</f>
        <v>6500</v>
      </c>
      <c r="E431" s="30">
        <f t="shared" si="49"/>
        <v>6500</v>
      </c>
      <c r="H431" s="41">
        <f t="shared" si="41"/>
        <v>6500</v>
      </c>
    </row>
    <row r="432" spans="1:8" outlineLevel="3">
      <c r="A432" s="29"/>
      <c r="B432" s="28" t="s">
        <v>345</v>
      </c>
      <c r="C432" s="30">
        <v>100000</v>
      </c>
      <c r="D432" s="30">
        <f t="shared" si="49"/>
        <v>100000</v>
      </c>
      <c r="E432" s="30">
        <f t="shared" si="49"/>
        <v>100000</v>
      </c>
      <c r="H432" s="41">
        <f t="shared" si="41"/>
        <v>100000</v>
      </c>
    </row>
    <row r="433" spans="1:8" outlineLevel="3">
      <c r="A433" s="29"/>
      <c r="B433" s="28" t="s">
        <v>346</v>
      </c>
      <c r="C433" s="30">
        <v>11000</v>
      </c>
      <c r="D433" s="30">
        <f t="shared" si="49"/>
        <v>11000</v>
      </c>
      <c r="E433" s="30">
        <f t="shared" si="49"/>
        <v>11000</v>
      </c>
      <c r="H433" s="41">
        <f t="shared" si="41"/>
        <v>11000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45000</v>
      </c>
      <c r="D439" s="30">
        <f t="shared" si="49"/>
        <v>45000</v>
      </c>
      <c r="E439" s="30">
        <f t="shared" si="49"/>
        <v>45000</v>
      </c>
      <c r="H439" s="41">
        <f t="shared" si="41"/>
        <v>45000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2860</v>
      </c>
      <c r="D441" s="30">
        <f t="shared" si="49"/>
        <v>2860</v>
      </c>
      <c r="E441" s="30">
        <f t="shared" si="49"/>
        <v>2860</v>
      </c>
      <c r="H441" s="41">
        <f t="shared" si="41"/>
        <v>2860</v>
      </c>
    </row>
    <row r="442" spans="1:8" outlineLevel="3">
      <c r="A442" s="29"/>
      <c r="B442" s="28" t="s">
        <v>355</v>
      </c>
      <c r="C442" s="30">
        <v>19157</v>
      </c>
      <c r="D442" s="30">
        <f t="shared" si="49"/>
        <v>19157</v>
      </c>
      <c r="E442" s="30">
        <f t="shared" si="49"/>
        <v>19157</v>
      </c>
      <c r="H442" s="41">
        <f t="shared" si="41"/>
        <v>19157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1031000</v>
      </c>
      <c r="D444" s="32">
        <f>D445+D454+D455+D459+D462+D463+D468+D474+D477+D480+D481+D450</f>
        <v>1031000</v>
      </c>
      <c r="E444" s="32">
        <f>E445+E454+E455+E459+E462+E463+E468+E474+E477+E480+E481+E450</f>
        <v>1031000</v>
      </c>
      <c r="H444" s="41">
        <f t="shared" si="41"/>
        <v>1031000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134000</v>
      </c>
      <c r="D445" s="5">
        <f>SUM(D446:D449)</f>
        <v>134000</v>
      </c>
      <c r="E445" s="5">
        <f>SUM(E446:E449)</f>
        <v>134000</v>
      </c>
      <c r="H445" s="41">
        <f t="shared" si="41"/>
        <v>134000</v>
      </c>
    </row>
    <row r="446" spans="1:8" ht="15" customHeight="1" outlineLevel="3">
      <c r="A446" s="28"/>
      <c r="B446" s="28" t="s">
        <v>359</v>
      </c>
      <c r="C446" s="30">
        <v>4000</v>
      </c>
      <c r="D446" s="30">
        <f>C446</f>
        <v>4000</v>
      </c>
      <c r="E446" s="30">
        <f>D446</f>
        <v>4000</v>
      </c>
      <c r="H446" s="41">
        <f t="shared" si="41"/>
        <v>4000</v>
      </c>
    </row>
    <row r="447" spans="1:8" ht="15" customHeight="1" outlineLevel="3">
      <c r="A447" s="28"/>
      <c r="B447" s="28" t="s">
        <v>360</v>
      </c>
      <c r="C447" s="30">
        <v>10000</v>
      </c>
      <c r="D447" s="30">
        <f t="shared" ref="D447:E449" si="50">C447</f>
        <v>10000</v>
      </c>
      <c r="E447" s="30">
        <f t="shared" si="50"/>
        <v>10000</v>
      </c>
      <c r="H447" s="41">
        <f t="shared" si="41"/>
        <v>10000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120000</v>
      </c>
      <c r="D449" s="30">
        <f t="shared" si="50"/>
        <v>120000</v>
      </c>
      <c r="E449" s="30">
        <f t="shared" si="50"/>
        <v>120000</v>
      </c>
      <c r="H449" s="41">
        <f t="shared" si="41"/>
        <v>120000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780000</v>
      </c>
      <c r="D450" s="5">
        <f>SUM(D451:D453)</f>
        <v>780000</v>
      </c>
      <c r="E450" s="5">
        <f>SUM(E451:E453)</f>
        <v>780000</v>
      </c>
      <c r="H450" s="41">
        <f t="shared" ref="H450:H513" si="51">C450</f>
        <v>780000</v>
      </c>
    </row>
    <row r="451" spans="1:8" ht="15" customHeight="1" outlineLevel="3">
      <c r="A451" s="28"/>
      <c r="B451" s="28" t="s">
        <v>364</v>
      </c>
      <c r="C451" s="30">
        <v>640000</v>
      </c>
      <c r="D451" s="30">
        <f>C451</f>
        <v>640000</v>
      </c>
      <c r="E451" s="30">
        <f>D451</f>
        <v>640000</v>
      </c>
      <c r="H451" s="41">
        <f t="shared" si="51"/>
        <v>640000</v>
      </c>
    </row>
    <row r="452" spans="1:8" ht="15" customHeight="1" outlineLevel="3">
      <c r="A452" s="28"/>
      <c r="B452" s="28" t="s">
        <v>365</v>
      </c>
      <c r="C452" s="30">
        <v>140000</v>
      </c>
      <c r="D452" s="30">
        <f t="shared" ref="D452:E453" si="52">C452</f>
        <v>140000</v>
      </c>
      <c r="E452" s="30">
        <f t="shared" si="52"/>
        <v>140000</v>
      </c>
      <c r="H452" s="41">
        <f t="shared" si="51"/>
        <v>140000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outlineLevel="2">
      <c r="A455" s="6">
        <v>2202</v>
      </c>
      <c r="B455" s="4" t="s">
        <v>120</v>
      </c>
      <c r="C455" s="5">
        <f>SUM(C456:C458)</f>
        <v>15000</v>
      </c>
      <c r="D455" s="5">
        <f>SUM(D456:D458)</f>
        <v>15000</v>
      </c>
      <c r="E455" s="5">
        <f>SUM(E456:E458)</f>
        <v>15000</v>
      </c>
      <c r="H455" s="41">
        <f t="shared" si="51"/>
        <v>15000</v>
      </c>
    </row>
    <row r="456" spans="1:8" ht="15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  <c r="H456" s="41">
        <f t="shared" si="51"/>
        <v>10000</v>
      </c>
    </row>
    <row r="457" spans="1:8" ht="15" customHeight="1" outlineLevel="3">
      <c r="A457" s="28"/>
      <c r="B457" s="28" t="s">
        <v>368</v>
      </c>
      <c r="C457" s="30">
        <v>5000</v>
      </c>
      <c r="D457" s="30">
        <f t="shared" ref="D457:E458" si="53">C457</f>
        <v>5000</v>
      </c>
      <c r="E457" s="30">
        <f t="shared" si="53"/>
        <v>5000</v>
      </c>
      <c r="H457" s="41">
        <f t="shared" si="51"/>
        <v>5000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13000</v>
      </c>
      <c r="D459" s="5">
        <f>SUM(D460:D461)</f>
        <v>13000</v>
      </c>
      <c r="E459" s="5">
        <f>SUM(E460:E461)</f>
        <v>13000</v>
      </c>
      <c r="H459" s="41">
        <f t="shared" si="51"/>
        <v>13000</v>
      </c>
    </row>
    <row r="460" spans="1:8" ht="15" customHeight="1" outlineLevel="3">
      <c r="A460" s="28"/>
      <c r="B460" s="28" t="s">
        <v>369</v>
      </c>
      <c r="C460" s="30">
        <v>10000</v>
      </c>
      <c r="D460" s="30">
        <f t="shared" ref="D460:E462" si="54">C460</f>
        <v>10000</v>
      </c>
      <c r="E460" s="30">
        <f t="shared" si="54"/>
        <v>10000</v>
      </c>
      <c r="H460" s="41">
        <f t="shared" si="51"/>
        <v>10000</v>
      </c>
    </row>
    <row r="461" spans="1:8" ht="15" customHeight="1" outlineLevel="3">
      <c r="A461" s="28"/>
      <c r="B461" s="28" t="s">
        <v>370</v>
      </c>
      <c r="C461" s="30">
        <v>3000</v>
      </c>
      <c r="D461" s="30">
        <f t="shared" si="54"/>
        <v>3000</v>
      </c>
      <c r="E461" s="30">
        <f t="shared" si="54"/>
        <v>3000</v>
      </c>
      <c r="H461" s="41">
        <f t="shared" si="51"/>
        <v>3000</v>
      </c>
    </row>
    <row r="462" spans="1:8" outlineLevel="2">
      <c r="A462" s="6">
        <v>2202</v>
      </c>
      <c r="B462" s="4" t="s">
        <v>371</v>
      </c>
      <c r="C462" s="5">
        <v>5000</v>
      </c>
      <c r="D462" s="5">
        <f t="shared" si="54"/>
        <v>5000</v>
      </c>
      <c r="E462" s="5">
        <f t="shared" si="54"/>
        <v>5000</v>
      </c>
      <c r="H462" s="41">
        <f t="shared" si="51"/>
        <v>5000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24000</v>
      </c>
      <c r="D474" s="5">
        <f>SUM(D475:D476)</f>
        <v>24000</v>
      </c>
      <c r="E474" s="5">
        <f>SUM(E475:E476)</f>
        <v>24000</v>
      </c>
      <c r="H474" s="41">
        <f t="shared" si="51"/>
        <v>24000</v>
      </c>
    </row>
    <row r="475" spans="1:8" ht="15" customHeight="1" outlineLevel="3">
      <c r="A475" s="28"/>
      <c r="B475" s="28" t="s">
        <v>383</v>
      </c>
      <c r="C475" s="30">
        <v>17000</v>
      </c>
      <c r="D475" s="30">
        <f>C475</f>
        <v>17000</v>
      </c>
      <c r="E475" s="30">
        <f>D475</f>
        <v>17000</v>
      </c>
      <c r="H475" s="41">
        <f t="shared" si="51"/>
        <v>17000</v>
      </c>
    </row>
    <row r="476" spans="1:8" ht="15" customHeight="1" outlineLevel="3">
      <c r="A476" s="28"/>
      <c r="B476" s="28" t="s">
        <v>384</v>
      </c>
      <c r="C476" s="30">
        <v>7000</v>
      </c>
      <c r="D476" s="30">
        <f>C476</f>
        <v>7000</v>
      </c>
      <c r="E476" s="30">
        <f>D476</f>
        <v>7000</v>
      </c>
      <c r="H476" s="41">
        <f t="shared" si="51"/>
        <v>7000</v>
      </c>
    </row>
    <row r="477" spans="1:8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40000</v>
      </c>
      <c r="D480" s="5">
        <f t="shared" si="57"/>
        <v>40000</v>
      </c>
      <c r="E480" s="5">
        <f t="shared" si="57"/>
        <v>40000</v>
      </c>
      <c r="H480" s="41">
        <f t="shared" si="51"/>
        <v>40000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294600</v>
      </c>
      <c r="D483" s="35">
        <f>D484+D504+D509+D522+D528+D538</f>
        <v>294600</v>
      </c>
      <c r="E483" s="35">
        <f>E484+E504+E509+E522+E528+E538</f>
        <v>294600</v>
      </c>
      <c r="G483" s="39" t="s">
        <v>592</v>
      </c>
      <c r="H483" s="41">
        <f t="shared" si="51"/>
        <v>294600</v>
      </c>
      <c r="I483" s="42"/>
      <c r="J483" s="40" t="b">
        <f>AND(H483=I483)</f>
        <v>0</v>
      </c>
    </row>
    <row r="484" spans="1:10" outlineLevel="1">
      <c r="A484" s="148" t="s">
        <v>390</v>
      </c>
      <c r="B484" s="149"/>
      <c r="C484" s="32">
        <f>C485+C486+C490+C491+C494+C497+C500+C501+C502+C503</f>
        <v>122600</v>
      </c>
      <c r="D484" s="32">
        <f>D485+D486+D490+D491+D494+D497+D500+D501+D502+D503</f>
        <v>122600</v>
      </c>
      <c r="E484" s="32">
        <f>E485+E486+E490+E491+E494+E497+E500+E501+E502+E503</f>
        <v>122600</v>
      </c>
      <c r="H484" s="41">
        <f t="shared" si="51"/>
        <v>122600</v>
      </c>
    </row>
    <row r="485" spans="1:10" outlineLevel="2">
      <c r="A485" s="6">
        <v>3302</v>
      </c>
      <c r="B485" s="4" t="s">
        <v>391</v>
      </c>
      <c r="C485" s="5">
        <v>30000</v>
      </c>
      <c r="D485" s="5">
        <f>C485</f>
        <v>30000</v>
      </c>
      <c r="E485" s="5">
        <f>D485</f>
        <v>30000</v>
      </c>
      <c r="H485" s="41">
        <f t="shared" si="51"/>
        <v>30000</v>
      </c>
    </row>
    <row r="486" spans="1:10" outlineLevel="2">
      <c r="A486" s="6">
        <v>3302</v>
      </c>
      <c r="B486" s="4" t="s">
        <v>392</v>
      </c>
      <c r="C486" s="5">
        <f>SUM(C487:C489)</f>
        <v>16500</v>
      </c>
      <c r="D486" s="5">
        <f>SUM(D487:D489)</f>
        <v>16500</v>
      </c>
      <c r="E486" s="5">
        <f>SUM(E487:E489)</f>
        <v>16500</v>
      </c>
      <c r="H486" s="41">
        <f t="shared" si="51"/>
        <v>16500</v>
      </c>
    </row>
    <row r="487" spans="1:10" ht="15" customHeight="1" outlineLevel="3">
      <c r="A487" s="28"/>
      <c r="B487" s="28" t="s">
        <v>393</v>
      </c>
      <c r="C487" s="30">
        <v>11500</v>
      </c>
      <c r="D487" s="30">
        <f>C487</f>
        <v>11500</v>
      </c>
      <c r="E487" s="30">
        <f>D487</f>
        <v>11500</v>
      </c>
      <c r="H487" s="41">
        <f t="shared" si="51"/>
        <v>11500</v>
      </c>
    </row>
    <row r="488" spans="1:10" ht="15" customHeight="1" outlineLevel="3">
      <c r="A488" s="28"/>
      <c r="B488" s="28" t="s">
        <v>394</v>
      </c>
      <c r="C488" s="30">
        <v>5000</v>
      </c>
      <c r="D488" s="30">
        <f t="shared" ref="D488:E489" si="58">C488</f>
        <v>5000</v>
      </c>
      <c r="E488" s="30">
        <f t="shared" si="58"/>
        <v>5000</v>
      </c>
      <c r="H488" s="41">
        <f t="shared" si="51"/>
        <v>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1000</v>
      </c>
      <c r="D490" s="5">
        <f>C490</f>
        <v>1000</v>
      </c>
      <c r="E490" s="5">
        <f>D490</f>
        <v>1000</v>
      </c>
      <c r="H490" s="41">
        <f t="shared" si="51"/>
        <v>1000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40000</v>
      </c>
      <c r="D494" s="5">
        <f>SUM(D495:D496)</f>
        <v>40000</v>
      </c>
      <c r="E494" s="5">
        <f>SUM(E495:E496)</f>
        <v>40000</v>
      </c>
      <c r="H494" s="41">
        <f t="shared" si="51"/>
        <v>40000</v>
      </c>
    </row>
    <row r="495" spans="1:10" ht="15" customHeight="1" outlineLevel="3">
      <c r="A495" s="28"/>
      <c r="B495" s="28" t="s">
        <v>401</v>
      </c>
      <c r="C495" s="30">
        <v>30000</v>
      </c>
      <c r="D495" s="30">
        <f>C495</f>
        <v>30000</v>
      </c>
      <c r="E495" s="30">
        <f>D495</f>
        <v>30000</v>
      </c>
      <c r="H495" s="41">
        <f t="shared" si="51"/>
        <v>30000</v>
      </c>
    </row>
    <row r="496" spans="1:10" ht="15" customHeight="1" outlineLevel="3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  <c r="H496" s="41">
        <f t="shared" si="51"/>
        <v>10000</v>
      </c>
    </row>
    <row r="497" spans="1:12" outlineLevel="2">
      <c r="A497" s="6">
        <v>3302</v>
      </c>
      <c r="B497" s="4" t="s">
        <v>403</v>
      </c>
      <c r="C497" s="5">
        <f>SUM(C498:C499)</f>
        <v>5000</v>
      </c>
      <c r="D497" s="5">
        <f>SUM(D498:D499)</f>
        <v>5000</v>
      </c>
      <c r="E497" s="5">
        <f>SUM(E498:E499)</f>
        <v>5000</v>
      </c>
      <c r="H497" s="41">
        <f t="shared" si="51"/>
        <v>5000</v>
      </c>
    </row>
    <row r="498" spans="1:12" ht="15" customHeight="1" outlineLevel="3">
      <c r="A498" s="28"/>
      <c r="B498" s="28" t="s">
        <v>404</v>
      </c>
      <c r="C498" s="30">
        <v>5000</v>
      </c>
      <c r="D498" s="30">
        <f t="shared" ref="D498:E503" si="59">C498</f>
        <v>5000</v>
      </c>
      <c r="E498" s="30">
        <f t="shared" si="59"/>
        <v>5000</v>
      </c>
      <c r="H498" s="41">
        <f t="shared" si="51"/>
        <v>5000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30000</v>
      </c>
      <c r="D500" s="5">
        <f t="shared" si="59"/>
        <v>30000</v>
      </c>
      <c r="E500" s="5">
        <f t="shared" si="59"/>
        <v>30000</v>
      </c>
      <c r="H500" s="41">
        <f t="shared" si="51"/>
        <v>30000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9000</v>
      </c>
      <c r="D504" s="32">
        <f>SUM(D505:D508)</f>
        <v>9000</v>
      </c>
      <c r="E504" s="32">
        <f>SUM(E505:E508)</f>
        <v>9000</v>
      </c>
      <c r="H504" s="41">
        <f t="shared" si="51"/>
        <v>9000</v>
      </c>
    </row>
    <row r="505" spans="1:12" outlineLevel="2" collapsed="1">
      <c r="A505" s="6">
        <v>3303</v>
      </c>
      <c r="B505" s="4" t="s">
        <v>411</v>
      </c>
      <c r="C505" s="5">
        <v>9000</v>
      </c>
      <c r="D505" s="5">
        <f>C505</f>
        <v>9000</v>
      </c>
      <c r="E505" s="5">
        <f>D505</f>
        <v>9000</v>
      </c>
      <c r="H505" s="41">
        <f t="shared" si="51"/>
        <v>9000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125000</v>
      </c>
      <c r="D509" s="32">
        <f>D510+D511+D512+D513+D517+D518+D519+D520+D521</f>
        <v>125000</v>
      </c>
      <c r="E509" s="32">
        <f>E510+E511+E512+E513+E517+E518+E519+E520+E521</f>
        <v>125000</v>
      </c>
      <c r="F509" s="51"/>
      <c r="H509" s="41">
        <f t="shared" si="51"/>
        <v>125000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10000</v>
      </c>
      <c r="D513" s="5">
        <f>SUM(D514:D516)</f>
        <v>10000</v>
      </c>
      <c r="E513" s="5">
        <f>SUM(E514:E516)</f>
        <v>10000</v>
      </c>
      <c r="H513" s="41">
        <f t="shared" si="51"/>
        <v>10000</v>
      </c>
    </row>
    <row r="514" spans="1:8" ht="15" customHeight="1" outlineLevel="3">
      <c r="A514" s="29"/>
      <c r="B514" s="28" t="s">
        <v>419</v>
      </c>
      <c r="C514" s="30">
        <v>5000</v>
      </c>
      <c r="D514" s="30">
        <f t="shared" ref="D514:E521" si="62">C514</f>
        <v>5000</v>
      </c>
      <c r="E514" s="30">
        <f t="shared" si="62"/>
        <v>5000</v>
      </c>
      <c r="H514" s="41">
        <f t="shared" ref="H514:H577" si="63">C514</f>
        <v>5000</v>
      </c>
    </row>
    <row r="515" spans="1:8" ht="15" customHeight="1" outlineLevel="3">
      <c r="A515" s="29"/>
      <c r="B515" s="28" t="s">
        <v>420</v>
      </c>
      <c r="C515" s="30">
        <v>5000</v>
      </c>
      <c r="D515" s="30">
        <f t="shared" si="62"/>
        <v>5000</v>
      </c>
      <c r="E515" s="30">
        <f t="shared" si="62"/>
        <v>5000</v>
      </c>
      <c r="H515" s="41">
        <f t="shared" si="63"/>
        <v>5000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5000</v>
      </c>
      <c r="D517" s="5">
        <f t="shared" si="62"/>
        <v>5000</v>
      </c>
      <c r="E517" s="5">
        <f t="shared" si="62"/>
        <v>5000</v>
      </c>
      <c r="H517" s="41">
        <f t="shared" si="63"/>
        <v>5000</v>
      </c>
    </row>
    <row r="518" spans="1:8" outlineLevel="2">
      <c r="A518" s="6">
        <v>3305</v>
      </c>
      <c r="B518" s="4" t="s">
        <v>423</v>
      </c>
      <c r="C518" s="5">
        <v>5000</v>
      </c>
      <c r="D518" s="5">
        <f t="shared" si="62"/>
        <v>5000</v>
      </c>
      <c r="E518" s="5">
        <f t="shared" si="62"/>
        <v>5000</v>
      </c>
      <c r="H518" s="41">
        <f t="shared" si="63"/>
        <v>5000</v>
      </c>
    </row>
    <row r="519" spans="1:8" outlineLevel="2">
      <c r="A519" s="6">
        <v>3305</v>
      </c>
      <c r="B519" s="4" t="s">
        <v>424</v>
      </c>
      <c r="C519" s="5">
        <v>5000</v>
      </c>
      <c r="D519" s="5">
        <f t="shared" si="62"/>
        <v>5000</v>
      </c>
      <c r="E519" s="5">
        <f t="shared" si="62"/>
        <v>5000</v>
      </c>
      <c r="H519" s="41">
        <f t="shared" si="63"/>
        <v>5000</v>
      </c>
    </row>
    <row r="520" spans="1:8" outlineLevel="2">
      <c r="A520" s="6">
        <v>3305</v>
      </c>
      <c r="B520" s="4" t="s">
        <v>425</v>
      </c>
      <c r="C520" s="5">
        <v>100000</v>
      </c>
      <c r="D520" s="5">
        <f t="shared" si="62"/>
        <v>100000</v>
      </c>
      <c r="E520" s="5">
        <f t="shared" si="62"/>
        <v>100000</v>
      </c>
      <c r="H520" s="41">
        <f t="shared" si="63"/>
        <v>100000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10000</v>
      </c>
      <c r="D522" s="32">
        <f>SUM(D523:D527)</f>
        <v>10000</v>
      </c>
      <c r="E522" s="32">
        <f>SUM(E523:E527)</f>
        <v>10000</v>
      </c>
      <c r="H522" s="41">
        <f t="shared" si="63"/>
        <v>10000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10000</v>
      </c>
      <c r="D527" s="5">
        <f t="shared" si="64"/>
        <v>10000</v>
      </c>
      <c r="E527" s="5">
        <f t="shared" si="64"/>
        <v>10000</v>
      </c>
      <c r="H527" s="41">
        <f t="shared" si="63"/>
        <v>10000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28000</v>
      </c>
      <c r="D538" s="32">
        <f>SUM(D539:D544)</f>
        <v>28000</v>
      </c>
      <c r="E538" s="32">
        <f>SUM(E539:E544)</f>
        <v>28000</v>
      </c>
      <c r="H538" s="41">
        <f t="shared" si="63"/>
        <v>28000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28000</v>
      </c>
      <c r="D544" s="5">
        <f>SUM(D545:D546)</f>
        <v>28000</v>
      </c>
      <c r="E544" s="5">
        <f>SUM(E545:E546)</f>
        <v>28000</v>
      </c>
      <c r="H544" s="41">
        <f t="shared" si="63"/>
        <v>28000</v>
      </c>
    </row>
    <row r="545" spans="1:10" ht="15" customHeight="1" outlineLevel="2">
      <c r="A545" s="29"/>
      <c r="B545" s="28" t="s">
        <v>447</v>
      </c>
      <c r="C545" s="30">
        <v>28000</v>
      </c>
      <c r="D545" s="30">
        <f>C545</f>
        <v>28000</v>
      </c>
      <c r="E545" s="30">
        <f>D545</f>
        <v>28000</v>
      </c>
      <c r="H545" s="41">
        <f t="shared" si="63"/>
        <v>28000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30000</v>
      </c>
      <c r="D547" s="35">
        <f>D548+D549</f>
        <v>30000</v>
      </c>
      <c r="E547" s="35">
        <f>E548+E549</f>
        <v>30000</v>
      </c>
      <c r="G547" s="39" t="s">
        <v>593</v>
      </c>
      <c r="H547" s="41">
        <f t="shared" si="63"/>
        <v>30000</v>
      </c>
      <c r="I547" s="42"/>
      <c r="J547" s="40" t="b">
        <f>AND(H547=I547)</f>
        <v>0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30000</v>
      </c>
      <c r="D549" s="32">
        <f>C549</f>
        <v>30000</v>
      </c>
      <c r="E549" s="32">
        <f>D549</f>
        <v>30000</v>
      </c>
      <c r="H549" s="41">
        <f t="shared" si="63"/>
        <v>30000</v>
      </c>
    </row>
    <row r="550" spans="1:10">
      <c r="A550" s="146" t="s">
        <v>455</v>
      </c>
      <c r="B550" s="147"/>
      <c r="C550" s="36">
        <f>C551</f>
        <v>463000</v>
      </c>
      <c r="D550" s="36">
        <f>D551</f>
        <v>463000</v>
      </c>
      <c r="E550" s="36">
        <f>E551</f>
        <v>463000</v>
      </c>
      <c r="G550" s="39" t="s">
        <v>59</v>
      </c>
      <c r="H550" s="41">
        <f t="shared" si="63"/>
        <v>463000</v>
      </c>
      <c r="I550" s="42"/>
      <c r="J550" s="40" t="b">
        <f>AND(H550=I550)</f>
        <v>0</v>
      </c>
    </row>
    <row r="551" spans="1:10">
      <c r="A551" s="144" t="s">
        <v>456</v>
      </c>
      <c r="B551" s="145"/>
      <c r="C551" s="33">
        <f>C552+C556</f>
        <v>463000</v>
      </c>
      <c r="D551" s="33">
        <f>D552+D556</f>
        <v>463000</v>
      </c>
      <c r="E551" s="33">
        <f>E552+E556</f>
        <v>463000</v>
      </c>
      <c r="G551" s="39" t="s">
        <v>594</v>
      </c>
      <c r="H551" s="41">
        <f t="shared" si="63"/>
        <v>463000</v>
      </c>
      <c r="I551" s="42"/>
      <c r="J551" s="40" t="b">
        <f>AND(H551=I551)</f>
        <v>0</v>
      </c>
    </row>
    <row r="552" spans="1:10" outlineLevel="1">
      <c r="A552" s="148" t="s">
        <v>457</v>
      </c>
      <c r="B552" s="149"/>
      <c r="C552" s="32">
        <f>SUM(C553:C555)</f>
        <v>463000</v>
      </c>
      <c r="D552" s="32">
        <f>SUM(D553:D555)</f>
        <v>463000</v>
      </c>
      <c r="E552" s="32">
        <f>SUM(E553:E555)</f>
        <v>463000</v>
      </c>
      <c r="H552" s="41">
        <f t="shared" si="63"/>
        <v>463000</v>
      </c>
    </row>
    <row r="553" spans="1:10" outlineLevel="2" collapsed="1">
      <c r="A553" s="6">
        <v>5500</v>
      </c>
      <c r="B553" s="4" t="s">
        <v>458</v>
      </c>
      <c r="C553" s="5">
        <v>463000</v>
      </c>
      <c r="D553" s="5">
        <f t="shared" ref="D553:E555" si="67">C553</f>
        <v>463000</v>
      </c>
      <c r="E553" s="5">
        <f t="shared" si="67"/>
        <v>463000</v>
      </c>
      <c r="H553" s="41">
        <f t="shared" si="63"/>
        <v>463000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3481786</v>
      </c>
      <c r="D559" s="37">
        <f>D560+D716+D725</f>
        <v>3468322</v>
      </c>
      <c r="E559" s="37">
        <f>E560+E716+E725</f>
        <v>3468322</v>
      </c>
      <c r="G559" s="39" t="s">
        <v>62</v>
      </c>
      <c r="H559" s="41">
        <f t="shared" si="63"/>
        <v>3481786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2218990</v>
      </c>
      <c r="D560" s="36">
        <f>D561+D638+D642+D645</f>
        <v>2218990</v>
      </c>
      <c r="E560" s="36">
        <f>E561+E638+E642+E645</f>
        <v>2218990</v>
      </c>
      <c r="G560" s="39" t="s">
        <v>61</v>
      </c>
      <c r="H560" s="41">
        <f t="shared" si="63"/>
        <v>2218990</v>
      </c>
      <c r="I560" s="42"/>
      <c r="J560" s="40" t="b">
        <f>AND(H560=I560)</f>
        <v>0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1868408</v>
      </c>
      <c r="D561" s="38">
        <f>D562+D567+D568+D569+D576+D577+D581+D584+D585+D586+D587+D592+D595+D599+D603+D610+D616+D628</f>
        <v>1868408</v>
      </c>
      <c r="E561" s="38">
        <f>E562+E567+E568+E569+E576+E577+E581+E584+E585+E586+E587+E592+E595+E599+E603+E610+E616+E628</f>
        <v>1868408</v>
      </c>
      <c r="G561" s="39" t="s">
        <v>595</v>
      </c>
      <c r="H561" s="41">
        <f t="shared" si="63"/>
        <v>1868408</v>
      </c>
      <c r="I561" s="42"/>
      <c r="J561" s="40" t="b">
        <f>AND(H561=I561)</f>
        <v>0</v>
      </c>
    </row>
    <row r="562" spans="1:10" outlineLevel="1">
      <c r="A562" s="148" t="s">
        <v>466</v>
      </c>
      <c r="B562" s="149"/>
      <c r="C562" s="32">
        <f>SUM(C563:C566)</f>
        <v>104445</v>
      </c>
      <c r="D562" s="32">
        <f>SUM(D563:D566)</f>
        <v>104445</v>
      </c>
      <c r="E562" s="32">
        <f>SUM(E563:E566)</f>
        <v>104445</v>
      </c>
      <c r="H562" s="41">
        <f t="shared" si="63"/>
        <v>104445</v>
      </c>
    </row>
    <row r="563" spans="1:10" outlineLevel="2">
      <c r="A563" s="7">
        <v>6600</v>
      </c>
      <c r="B563" s="4" t="s">
        <v>468</v>
      </c>
      <c r="C563" s="5">
        <v>32791</v>
      </c>
      <c r="D563" s="5">
        <f>C563</f>
        <v>32791</v>
      </c>
      <c r="E563" s="5">
        <f>D563</f>
        <v>32791</v>
      </c>
      <c r="H563" s="41">
        <f t="shared" si="63"/>
        <v>32791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71654</v>
      </c>
      <c r="D566" s="5">
        <f t="shared" si="68"/>
        <v>71654</v>
      </c>
      <c r="E566" s="5">
        <f t="shared" si="68"/>
        <v>71654</v>
      </c>
      <c r="H566" s="41">
        <f t="shared" si="63"/>
        <v>71654</v>
      </c>
    </row>
    <row r="567" spans="1:10" outlineLevel="1">
      <c r="A567" s="148" t="s">
        <v>467</v>
      </c>
      <c r="B567" s="149"/>
      <c r="C567" s="31">
        <v>110342</v>
      </c>
      <c r="D567" s="31">
        <f>C567</f>
        <v>110342</v>
      </c>
      <c r="E567" s="31">
        <f>D567</f>
        <v>110342</v>
      </c>
      <c r="H567" s="41">
        <f t="shared" si="63"/>
        <v>110342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159058</v>
      </c>
      <c r="D569" s="32">
        <f>SUM(D570:D575)</f>
        <v>159058</v>
      </c>
      <c r="E569" s="32">
        <f>SUM(E570:E575)</f>
        <v>159058</v>
      </c>
      <c r="H569" s="41">
        <f t="shared" si="63"/>
        <v>159058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159058</v>
      </c>
      <c r="D575" s="5">
        <f t="shared" si="69"/>
        <v>159058</v>
      </c>
      <c r="E575" s="5">
        <f t="shared" si="69"/>
        <v>159058</v>
      </c>
      <c r="H575" s="41">
        <f t="shared" si="63"/>
        <v>159058</v>
      </c>
    </row>
    <row r="576" spans="1:10" outlineLevel="1">
      <c r="A576" s="148" t="s">
        <v>480</v>
      </c>
      <c r="B576" s="149"/>
      <c r="C576" s="32">
        <v>230000</v>
      </c>
      <c r="D576" s="32">
        <f>C576</f>
        <v>230000</v>
      </c>
      <c r="E576" s="32">
        <f>D576</f>
        <v>230000</v>
      </c>
      <c r="H576" s="41">
        <f t="shared" si="63"/>
        <v>230000</v>
      </c>
    </row>
    <row r="577" spans="1:8" outlineLevel="1">
      <c r="A577" s="148" t="s">
        <v>481</v>
      </c>
      <c r="B577" s="149"/>
      <c r="C577" s="32">
        <f>SUM(C578:C580)</f>
        <v>24383</v>
      </c>
      <c r="D577" s="32">
        <f>SUM(D578:D580)</f>
        <v>24383</v>
      </c>
      <c r="E577" s="32">
        <f>SUM(E578:E580)</f>
        <v>24383</v>
      </c>
      <c r="H577" s="41">
        <f t="shared" si="63"/>
        <v>24383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20000</v>
      </c>
      <c r="D579" s="5">
        <f t="shared" si="70"/>
        <v>20000</v>
      </c>
      <c r="E579" s="5">
        <f t="shared" si="70"/>
        <v>20000</v>
      </c>
      <c r="H579" s="41">
        <f t="shared" si="71"/>
        <v>20000</v>
      </c>
    </row>
    <row r="580" spans="1:8" outlineLevel="2">
      <c r="A580" s="7">
        <v>6605</v>
      </c>
      <c r="B580" s="4" t="s">
        <v>484</v>
      </c>
      <c r="C580" s="5">
        <v>4383</v>
      </c>
      <c r="D580" s="5">
        <f t="shared" si="70"/>
        <v>4383</v>
      </c>
      <c r="E580" s="5">
        <f t="shared" si="70"/>
        <v>4383</v>
      </c>
      <c r="H580" s="41">
        <f t="shared" si="71"/>
        <v>4383</v>
      </c>
    </row>
    <row r="581" spans="1:8" outlineLevel="1">
      <c r="A581" s="148" t="s">
        <v>485</v>
      </c>
      <c r="B581" s="149"/>
      <c r="C581" s="32">
        <f>SUM(C582:C583)</f>
        <v>292606</v>
      </c>
      <c r="D581" s="32">
        <f>SUM(D582:D583)</f>
        <v>292606</v>
      </c>
      <c r="E581" s="32">
        <f>SUM(E582:E583)</f>
        <v>292606</v>
      </c>
      <c r="H581" s="41">
        <f t="shared" si="71"/>
        <v>292606</v>
      </c>
    </row>
    <row r="582" spans="1:8" outlineLevel="2">
      <c r="A582" s="7">
        <v>6606</v>
      </c>
      <c r="B582" s="4" t="s">
        <v>486</v>
      </c>
      <c r="C582" s="5">
        <v>211370</v>
      </c>
      <c r="D582" s="5">
        <f t="shared" ref="D582:E586" si="72">C582</f>
        <v>211370</v>
      </c>
      <c r="E582" s="5">
        <f t="shared" si="72"/>
        <v>211370</v>
      </c>
      <c r="H582" s="41">
        <f t="shared" si="71"/>
        <v>211370</v>
      </c>
    </row>
    <row r="583" spans="1:8" outlineLevel="2">
      <c r="A583" s="7">
        <v>6606</v>
      </c>
      <c r="B583" s="4" t="s">
        <v>487</v>
      </c>
      <c r="C583" s="5">
        <v>81236</v>
      </c>
      <c r="D583" s="5">
        <f t="shared" si="72"/>
        <v>81236</v>
      </c>
      <c r="E583" s="5">
        <f t="shared" si="72"/>
        <v>81236</v>
      </c>
      <c r="H583" s="41">
        <f t="shared" si="71"/>
        <v>81236</v>
      </c>
    </row>
    <row r="584" spans="1:8" outlineLevel="1">
      <c r="A584" s="148" t="s">
        <v>488</v>
      </c>
      <c r="B584" s="149"/>
      <c r="C584" s="32">
        <v>8400</v>
      </c>
      <c r="D584" s="32">
        <f t="shared" si="72"/>
        <v>8400</v>
      </c>
      <c r="E584" s="32">
        <f t="shared" si="72"/>
        <v>8400</v>
      </c>
      <c r="H584" s="41">
        <f t="shared" si="71"/>
        <v>8400</v>
      </c>
    </row>
    <row r="585" spans="1:8" outlineLevel="1" collapsed="1">
      <c r="A585" s="148" t="s">
        <v>489</v>
      </c>
      <c r="B585" s="149"/>
      <c r="C585" s="32">
        <v>63620</v>
      </c>
      <c r="D585" s="32">
        <f t="shared" si="72"/>
        <v>63620</v>
      </c>
      <c r="E585" s="32">
        <f t="shared" si="72"/>
        <v>63620</v>
      </c>
      <c r="H585" s="41">
        <f t="shared" si="71"/>
        <v>63620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64896</v>
      </c>
      <c r="D587" s="32">
        <f>SUM(D588:D591)</f>
        <v>64896</v>
      </c>
      <c r="E587" s="32">
        <f>SUM(E588:E591)</f>
        <v>64896</v>
      </c>
      <c r="H587" s="41">
        <f t="shared" si="71"/>
        <v>64896</v>
      </c>
    </row>
    <row r="588" spans="1:8" outlineLevel="2">
      <c r="A588" s="7">
        <v>6610</v>
      </c>
      <c r="B588" s="4" t="s">
        <v>492</v>
      </c>
      <c r="C588" s="5">
        <v>31211</v>
      </c>
      <c r="D588" s="5">
        <f>C588</f>
        <v>31211</v>
      </c>
      <c r="E588" s="5">
        <f>D588</f>
        <v>31211</v>
      </c>
      <c r="H588" s="41">
        <f t="shared" si="71"/>
        <v>31211</v>
      </c>
    </row>
    <row r="589" spans="1:8" outlineLevel="2">
      <c r="A589" s="7">
        <v>6610</v>
      </c>
      <c r="B589" s="4" t="s">
        <v>493</v>
      </c>
      <c r="C589" s="5">
        <v>13685</v>
      </c>
      <c r="D589" s="5">
        <f t="shared" ref="D589:E591" si="73">C589</f>
        <v>13685</v>
      </c>
      <c r="E589" s="5">
        <f t="shared" si="73"/>
        <v>13685</v>
      </c>
      <c r="H589" s="41">
        <f t="shared" si="71"/>
        <v>13685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20000</v>
      </c>
      <c r="D591" s="5">
        <f t="shared" si="73"/>
        <v>20000</v>
      </c>
      <c r="E591" s="5">
        <f t="shared" si="73"/>
        <v>20000</v>
      </c>
      <c r="H591" s="41">
        <f t="shared" si="71"/>
        <v>20000</v>
      </c>
    </row>
    <row r="592" spans="1:8" outlineLevel="1">
      <c r="A592" s="148" t="s">
        <v>498</v>
      </c>
      <c r="B592" s="149"/>
      <c r="C592" s="32">
        <f>SUM(C593:C594)</f>
        <v>55322</v>
      </c>
      <c r="D592" s="32">
        <f>SUM(D593:D594)</f>
        <v>55322</v>
      </c>
      <c r="E592" s="32">
        <f>SUM(E593:E594)</f>
        <v>55322</v>
      </c>
      <c r="H592" s="41">
        <f t="shared" si="71"/>
        <v>55322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55322</v>
      </c>
      <c r="D594" s="5">
        <f>C594</f>
        <v>55322</v>
      </c>
      <c r="E594" s="5">
        <f>D594</f>
        <v>55322</v>
      </c>
      <c r="H594" s="41">
        <f t="shared" si="71"/>
        <v>55322</v>
      </c>
    </row>
    <row r="595" spans="1:8" outlineLevel="1">
      <c r="A595" s="148" t="s">
        <v>502</v>
      </c>
      <c r="B595" s="149"/>
      <c r="C595" s="32">
        <f>SUM(C596:C598)</f>
        <v>21665</v>
      </c>
      <c r="D595" s="32">
        <f>SUM(D596:D598)</f>
        <v>21665</v>
      </c>
      <c r="E595" s="32">
        <f>SUM(E596:E598)</f>
        <v>21665</v>
      </c>
      <c r="H595" s="41">
        <f t="shared" si="71"/>
        <v>21665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21665</v>
      </c>
      <c r="D597" s="5">
        <f t="shared" ref="D597:E598" si="74">C597</f>
        <v>21665</v>
      </c>
      <c r="E597" s="5">
        <f t="shared" si="74"/>
        <v>21665</v>
      </c>
      <c r="H597" s="41">
        <f t="shared" si="71"/>
        <v>21665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297315</v>
      </c>
      <c r="D599" s="32">
        <f>SUM(D600:D602)</f>
        <v>297315</v>
      </c>
      <c r="E599" s="32">
        <f>SUM(E600:E602)</f>
        <v>297315</v>
      </c>
      <c r="H599" s="41">
        <f t="shared" si="71"/>
        <v>297315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159358</v>
      </c>
      <c r="D601" s="5">
        <f t="shared" si="75"/>
        <v>159358</v>
      </c>
      <c r="E601" s="5">
        <f t="shared" si="75"/>
        <v>159358</v>
      </c>
      <c r="H601" s="41">
        <f t="shared" si="71"/>
        <v>159358</v>
      </c>
    </row>
    <row r="602" spans="1:8" outlineLevel="2">
      <c r="A602" s="7">
        <v>6613</v>
      </c>
      <c r="B602" s="4" t="s">
        <v>501</v>
      </c>
      <c r="C602" s="5">
        <v>137957</v>
      </c>
      <c r="D602" s="5">
        <f t="shared" si="75"/>
        <v>137957</v>
      </c>
      <c r="E602" s="5">
        <f t="shared" si="75"/>
        <v>137957</v>
      </c>
      <c r="H602" s="41">
        <f t="shared" si="71"/>
        <v>137957</v>
      </c>
    </row>
    <row r="603" spans="1:8" outlineLevel="1">
      <c r="A603" s="148" t="s">
        <v>506</v>
      </c>
      <c r="B603" s="149"/>
      <c r="C603" s="32">
        <f>SUM(C604:C609)</f>
        <v>37095</v>
      </c>
      <c r="D603" s="32">
        <f>SUM(D604:D609)</f>
        <v>37095</v>
      </c>
      <c r="E603" s="32">
        <f>SUM(E604:E609)</f>
        <v>37095</v>
      </c>
      <c r="H603" s="41">
        <f t="shared" si="71"/>
        <v>37095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37095</v>
      </c>
      <c r="D609" s="5">
        <f t="shared" si="76"/>
        <v>37095</v>
      </c>
      <c r="E609" s="5">
        <f t="shared" si="76"/>
        <v>37095</v>
      </c>
      <c r="H609" s="41">
        <f t="shared" si="71"/>
        <v>37095</v>
      </c>
    </row>
    <row r="610" spans="1:8" outlineLevel="1">
      <c r="A610" s="148" t="s">
        <v>513</v>
      </c>
      <c r="B610" s="149"/>
      <c r="C610" s="32">
        <f>SUM(C611:C615)</f>
        <v>103390</v>
      </c>
      <c r="D610" s="32">
        <f>SUM(D611:D615)</f>
        <v>103390</v>
      </c>
      <c r="E610" s="32">
        <f>SUM(E611:E615)</f>
        <v>103390</v>
      </c>
      <c r="H610" s="41">
        <f t="shared" si="71"/>
        <v>103390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103390</v>
      </c>
      <c r="D615" s="5">
        <f t="shared" si="77"/>
        <v>103390</v>
      </c>
      <c r="E615" s="5">
        <f t="shared" si="77"/>
        <v>103390</v>
      </c>
      <c r="H615" s="41">
        <f t="shared" si="71"/>
        <v>103390</v>
      </c>
    </row>
    <row r="616" spans="1:8" outlineLevel="1">
      <c r="A616" s="148" t="s">
        <v>519</v>
      </c>
      <c r="B616" s="149"/>
      <c r="C616" s="32">
        <f>SUM(C617:C627)</f>
        <v>141933</v>
      </c>
      <c r="D616" s="32">
        <f>SUM(D617:D627)</f>
        <v>141933</v>
      </c>
      <c r="E616" s="32">
        <f>SUM(E617:E627)</f>
        <v>141933</v>
      </c>
      <c r="H616" s="41">
        <f t="shared" si="71"/>
        <v>141933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50000</v>
      </c>
      <c r="D618" s="5">
        <f t="shared" ref="D618:E627" si="78">C618</f>
        <v>50000</v>
      </c>
      <c r="E618" s="5">
        <f t="shared" si="78"/>
        <v>50000</v>
      </c>
      <c r="H618" s="41">
        <f t="shared" si="71"/>
        <v>50000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10708</v>
      </c>
      <c r="D621" s="5">
        <f t="shared" si="78"/>
        <v>10708</v>
      </c>
      <c r="E621" s="5">
        <f t="shared" si="78"/>
        <v>10708</v>
      </c>
      <c r="H621" s="41">
        <f t="shared" si="71"/>
        <v>10708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1225</v>
      </c>
      <c r="D623" s="5">
        <f t="shared" si="78"/>
        <v>1225</v>
      </c>
      <c r="E623" s="5">
        <f t="shared" si="78"/>
        <v>1225</v>
      </c>
      <c r="H623" s="41">
        <f t="shared" si="71"/>
        <v>1225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80000</v>
      </c>
      <c r="D627" s="5">
        <f t="shared" si="78"/>
        <v>80000</v>
      </c>
      <c r="E627" s="5">
        <f t="shared" si="78"/>
        <v>80000</v>
      </c>
      <c r="H627" s="41">
        <f t="shared" si="71"/>
        <v>80000</v>
      </c>
    </row>
    <row r="628" spans="1:10" outlineLevel="1">
      <c r="A628" s="148" t="s">
        <v>531</v>
      </c>
      <c r="B628" s="149"/>
      <c r="C628" s="32">
        <f>SUM(C629:C637)</f>
        <v>153938</v>
      </c>
      <c r="D628" s="32">
        <f>SUM(D629:D637)</f>
        <v>153938</v>
      </c>
      <c r="E628" s="32">
        <f>SUM(E629:E637)</f>
        <v>153938</v>
      </c>
      <c r="H628" s="41">
        <f t="shared" si="71"/>
        <v>153938</v>
      </c>
    </row>
    <row r="629" spans="1:10" outlineLevel="2">
      <c r="A629" s="7">
        <v>6617</v>
      </c>
      <c r="B629" s="4" t="s">
        <v>532</v>
      </c>
      <c r="C629" s="5">
        <v>153938</v>
      </c>
      <c r="D629" s="5">
        <f>C629</f>
        <v>153938</v>
      </c>
      <c r="E629" s="5">
        <f>D629</f>
        <v>153938</v>
      </c>
      <c r="H629" s="41">
        <f t="shared" si="71"/>
        <v>153938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350582</v>
      </c>
      <c r="D642" s="38">
        <f>D643+D644</f>
        <v>350582</v>
      </c>
      <c r="E642" s="38">
        <f>E643+E644</f>
        <v>350582</v>
      </c>
      <c r="G642" s="39" t="s">
        <v>597</v>
      </c>
      <c r="H642" s="41">
        <f t="shared" ref="H642:H705" si="81">C642</f>
        <v>350582</v>
      </c>
      <c r="I642" s="42"/>
      <c r="J642" s="40" t="b">
        <f>AND(H642=I642)</f>
        <v>0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350582</v>
      </c>
      <c r="D644" s="32">
        <f>C644</f>
        <v>350582</v>
      </c>
      <c r="E644" s="32">
        <f>D644</f>
        <v>350582</v>
      </c>
      <c r="H644" s="41">
        <f t="shared" si="81"/>
        <v>350582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1047455</v>
      </c>
      <c r="D716" s="36">
        <f>D717</f>
        <v>1047455</v>
      </c>
      <c r="E716" s="36">
        <f>E717</f>
        <v>1047455</v>
      </c>
      <c r="G716" s="39" t="s">
        <v>66</v>
      </c>
      <c r="H716" s="41">
        <f t="shared" si="92"/>
        <v>1047455</v>
      </c>
      <c r="I716" s="42"/>
      <c r="J716" s="40" t="b">
        <f>AND(H716=I716)</f>
        <v>0</v>
      </c>
    </row>
    <row r="717" spans="1:10">
      <c r="A717" s="144" t="s">
        <v>571</v>
      </c>
      <c r="B717" s="145"/>
      <c r="C717" s="33">
        <f>C718+C722</f>
        <v>1047455</v>
      </c>
      <c r="D717" s="33">
        <f>D718+D722</f>
        <v>1047455</v>
      </c>
      <c r="E717" s="33">
        <f>E718+E722</f>
        <v>1047455</v>
      </c>
      <c r="G717" s="39" t="s">
        <v>599</v>
      </c>
      <c r="H717" s="41">
        <f t="shared" si="92"/>
        <v>1047455</v>
      </c>
      <c r="I717" s="42"/>
      <c r="J717" s="40" t="b">
        <f>AND(H717=I717)</f>
        <v>0</v>
      </c>
    </row>
    <row r="718" spans="1:10" outlineLevel="1" collapsed="1">
      <c r="A718" s="142" t="s">
        <v>851</v>
      </c>
      <c r="B718" s="143"/>
      <c r="C718" s="31">
        <f>SUM(C719:C721)</f>
        <v>1047455</v>
      </c>
      <c r="D718" s="31">
        <f>SUM(D719:D721)</f>
        <v>1047455</v>
      </c>
      <c r="E718" s="31">
        <f>SUM(E719:E721)</f>
        <v>1047455</v>
      </c>
      <c r="H718" s="41">
        <f t="shared" si="92"/>
        <v>1047455</v>
      </c>
    </row>
    <row r="719" spans="1:10" ht="15" customHeight="1" outlineLevel="2">
      <c r="A719" s="6">
        <v>10950</v>
      </c>
      <c r="B719" s="4" t="s">
        <v>572</v>
      </c>
      <c r="C719" s="5">
        <v>1047455</v>
      </c>
      <c r="D719" s="5">
        <f>C719</f>
        <v>1047455</v>
      </c>
      <c r="E719" s="5">
        <f>D719</f>
        <v>1047455</v>
      </c>
      <c r="H719" s="41">
        <f t="shared" si="92"/>
        <v>1047455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215341</v>
      </c>
      <c r="D725" s="36">
        <f>D726</f>
        <v>201877</v>
      </c>
      <c r="E725" s="36">
        <f>E726</f>
        <v>201877</v>
      </c>
      <c r="G725" s="39" t="s">
        <v>216</v>
      </c>
      <c r="H725" s="41">
        <f t="shared" si="92"/>
        <v>215341</v>
      </c>
      <c r="I725" s="42"/>
      <c r="J725" s="40" t="b">
        <f>AND(H725=I725)</f>
        <v>0</v>
      </c>
    </row>
    <row r="726" spans="1:10">
      <c r="A726" s="144" t="s">
        <v>588</v>
      </c>
      <c r="B726" s="145"/>
      <c r="C726" s="33">
        <f>C727+C730+C733+C739+C741+C743+C750+C755+C760+C765+C767+C771+C777</f>
        <v>215341</v>
      </c>
      <c r="D726" s="33">
        <f>D727+D730+D733+D739+D741+D743+D750+D755+D760+D765+D767+D771+D777</f>
        <v>201877</v>
      </c>
      <c r="E726" s="33">
        <f>E727+E730+E733+E739+E741+E743+E750+E755+E760+E765+E767+E771+E777</f>
        <v>201877</v>
      </c>
      <c r="G726" s="39" t="s">
        <v>600</v>
      </c>
      <c r="H726" s="41">
        <f t="shared" si="92"/>
        <v>215341</v>
      </c>
      <c r="I726" s="42"/>
      <c r="J726" s="40" t="b">
        <f>AND(H726=I726)</f>
        <v>0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21886</v>
      </c>
      <c r="D750" s="31">
        <f>D754++D751</f>
        <v>21886</v>
      </c>
      <c r="E750" s="31">
        <f>E754++E751</f>
        <v>21886</v>
      </c>
    </row>
    <row r="751" spans="1:5" outlineLevel="2">
      <c r="A751" s="6">
        <v>2</v>
      </c>
      <c r="B751" s="4" t="s">
        <v>822</v>
      </c>
      <c r="C751" s="5">
        <f>C753+C752</f>
        <v>21886</v>
      </c>
      <c r="D751" s="5">
        <f>D753+D752</f>
        <v>21886</v>
      </c>
      <c r="E751" s="5">
        <f>E753+E752</f>
        <v>21886</v>
      </c>
    </row>
    <row r="752" spans="1:5" s="123" customFormat="1" outlineLevel="3">
      <c r="A752" s="126"/>
      <c r="B752" s="125" t="s">
        <v>835</v>
      </c>
      <c r="C752" s="124">
        <v>21886</v>
      </c>
      <c r="D752" s="124">
        <f t="shared" ref="D752:E754" si="98">C752</f>
        <v>21886</v>
      </c>
      <c r="E752" s="124">
        <f t="shared" si="98"/>
        <v>21886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14159</v>
      </c>
      <c r="D755" s="31">
        <f>D756</f>
        <v>14159</v>
      </c>
      <c r="E755" s="31">
        <f>E756</f>
        <v>14159</v>
      </c>
    </row>
    <row r="756" spans="1:5" outlineLevel="2">
      <c r="A756" s="6">
        <v>2</v>
      </c>
      <c r="B756" s="4" t="s">
        <v>822</v>
      </c>
      <c r="C756" s="5">
        <f>C757+C758+C759</f>
        <v>14159</v>
      </c>
      <c r="D756" s="5">
        <f>D757+D758+D759</f>
        <v>14159</v>
      </c>
      <c r="E756" s="5">
        <f>E757+E758+E759</f>
        <v>14159</v>
      </c>
    </row>
    <row r="757" spans="1:5" outlineLevel="3">
      <c r="A757" s="29"/>
      <c r="B757" s="28" t="s">
        <v>833</v>
      </c>
      <c r="C757" s="30">
        <v>14159</v>
      </c>
      <c r="D757" s="30">
        <f>C757</f>
        <v>14159</v>
      </c>
      <c r="E757" s="30">
        <f>D757</f>
        <v>14159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165832</v>
      </c>
      <c r="D760" s="31">
        <f>D761+D764</f>
        <v>165832</v>
      </c>
      <c r="E760" s="31">
        <f>E761+E764</f>
        <v>165832</v>
      </c>
    </row>
    <row r="761" spans="1:5" outlineLevel="2">
      <c r="A761" s="6">
        <v>2</v>
      </c>
      <c r="B761" s="4" t="s">
        <v>822</v>
      </c>
      <c r="C761" s="5">
        <f>C762+C763</f>
        <v>165832</v>
      </c>
      <c r="D761" s="5">
        <f>D762+D763</f>
        <v>165832</v>
      </c>
      <c r="E761" s="5">
        <f>E762+E763</f>
        <v>165832</v>
      </c>
    </row>
    <row r="762" spans="1:5" outlineLevel="3">
      <c r="A762" s="29"/>
      <c r="B762" s="28" t="s">
        <v>829</v>
      </c>
      <c r="C762" s="30">
        <v>165832</v>
      </c>
      <c r="D762" s="30">
        <f t="shared" ref="D762:E764" si="100">C762</f>
        <v>165832</v>
      </c>
      <c r="E762" s="30">
        <f t="shared" si="100"/>
        <v>165832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v>13464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198" t="s">
        <v>815</v>
      </c>
      <c r="B1" s="19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42" zoomScale="110" zoomScaleNormal="110" workbookViewId="0">
      <selection activeCell="H607" sqref="H607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34.7109375" customWidth="1"/>
    <col min="4" max="4" width="25.28515625" customWidth="1"/>
    <col min="5" max="5" width="23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8474006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6502000</v>
      </c>
      <c r="D2" s="26">
        <f>D3+D67</f>
        <v>6502000</v>
      </c>
      <c r="E2" s="26">
        <f>E3+E67</f>
        <v>6502000</v>
      </c>
      <c r="G2" s="39" t="s">
        <v>60</v>
      </c>
      <c r="H2" s="41">
        <f>C2</f>
        <v>6502000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4996000</v>
      </c>
      <c r="D3" s="23">
        <f>D4+D11+D38+D61</f>
        <v>4996000</v>
      </c>
      <c r="E3" s="23">
        <f>E4+E11+E38+E61</f>
        <v>4996000</v>
      </c>
      <c r="G3" s="39" t="s">
        <v>57</v>
      </c>
      <c r="H3" s="41">
        <f t="shared" ref="H3:H66" si="0">C3</f>
        <v>4996000</v>
      </c>
      <c r="I3" s="42"/>
      <c r="J3" s="40" t="b">
        <f>AND(H3=I3)</f>
        <v>0</v>
      </c>
    </row>
    <row r="4" spans="1:14" ht="15" customHeight="1">
      <c r="A4" s="159" t="s">
        <v>124</v>
      </c>
      <c r="B4" s="160"/>
      <c r="C4" s="21">
        <f>SUM(C5:C10)</f>
        <v>3690000</v>
      </c>
      <c r="D4" s="21">
        <f>SUM(D5:D10)</f>
        <v>3690000</v>
      </c>
      <c r="E4" s="21">
        <f>SUM(E5:E10)</f>
        <v>3690000</v>
      </c>
      <c r="F4" s="17"/>
      <c r="G4" s="39" t="s">
        <v>53</v>
      </c>
      <c r="H4" s="41">
        <f t="shared" si="0"/>
        <v>3690000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170000</v>
      </c>
      <c r="D5" s="2">
        <f>C5</f>
        <v>170000</v>
      </c>
      <c r="E5" s="2">
        <f>D5</f>
        <v>170000</v>
      </c>
      <c r="F5" s="17"/>
      <c r="G5" s="17"/>
      <c r="H5" s="41">
        <f t="shared" si="0"/>
        <v>170000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480000</v>
      </c>
      <c r="D7" s="2">
        <f t="shared" si="1"/>
        <v>480000</v>
      </c>
      <c r="E7" s="2">
        <f t="shared" si="1"/>
        <v>480000</v>
      </c>
      <c r="F7" s="17"/>
      <c r="G7" s="17"/>
      <c r="H7" s="41">
        <f t="shared" si="0"/>
        <v>480000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3000000</v>
      </c>
      <c r="D9" s="2">
        <f t="shared" si="1"/>
        <v>3000000</v>
      </c>
      <c r="E9" s="2">
        <f t="shared" si="1"/>
        <v>3000000</v>
      </c>
      <c r="F9" s="17"/>
      <c r="G9" s="17"/>
      <c r="H9" s="41">
        <f t="shared" si="0"/>
        <v>3000000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20000</v>
      </c>
      <c r="D10" s="2">
        <f t="shared" si="1"/>
        <v>20000</v>
      </c>
      <c r="E10" s="2">
        <f t="shared" si="1"/>
        <v>20000</v>
      </c>
      <c r="F10" s="17"/>
      <c r="G10" s="17"/>
      <c r="H10" s="41">
        <f t="shared" si="0"/>
        <v>20000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308000</v>
      </c>
      <c r="D11" s="21">
        <f>SUM(D12:D37)</f>
        <v>308000</v>
      </c>
      <c r="E11" s="21">
        <f>SUM(E12:E37)</f>
        <v>308000</v>
      </c>
      <c r="F11" s="17"/>
      <c r="G11" s="39" t="s">
        <v>54</v>
      </c>
      <c r="H11" s="41">
        <f t="shared" si="0"/>
        <v>308000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200000</v>
      </c>
      <c r="D12" s="2">
        <f>C12</f>
        <v>200000</v>
      </c>
      <c r="E12" s="2">
        <f>D12</f>
        <v>200000</v>
      </c>
      <c r="H12" s="41">
        <f t="shared" si="0"/>
        <v>200000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30000</v>
      </c>
      <c r="D14" s="2">
        <f t="shared" si="2"/>
        <v>30000</v>
      </c>
      <c r="E14" s="2">
        <f t="shared" si="2"/>
        <v>30000</v>
      </c>
      <c r="H14" s="41">
        <f t="shared" si="0"/>
        <v>30000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>
        <v>2000</v>
      </c>
      <c r="D20" s="2">
        <f t="shared" si="2"/>
        <v>2000</v>
      </c>
      <c r="E20" s="2">
        <f t="shared" si="2"/>
        <v>2000</v>
      </c>
      <c r="H20" s="41">
        <f t="shared" si="0"/>
        <v>2000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outlineLevel="1">
      <c r="A35" s="3">
        <v>2405</v>
      </c>
      <c r="B35" s="1" t="s">
        <v>8</v>
      </c>
      <c r="C35" s="2">
        <v>10000</v>
      </c>
      <c r="D35" s="2">
        <f t="shared" si="3"/>
        <v>10000</v>
      </c>
      <c r="E35" s="2">
        <f t="shared" si="3"/>
        <v>10000</v>
      </c>
      <c r="H35" s="41">
        <f t="shared" si="0"/>
        <v>10000</v>
      </c>
    </row>
    <row r="36" spans="1:10" outlineLevel="1">
      <c r="A36" s="3">
        <v>2406</v>
      </c>
      <c r="B36" s="1" t="s">
        <v>9</v>
      </c>
      <c r="C36" s="2">
        <v>40000</v>
      </c>
      <c r="D36" s="2">
        <f t="shared" si="3"/>
        <v>40000</v>
      </c>
      <c r="E36" s="2">
        <f t="shared" si="3"/>
        <v>40000</v>
      </c>
      <c r="H36" s="41">
        <f t="shared" si="0"/>
        <v>40000</v>
      </c>
    </row>
    <row r="37" spans="1:10" outlineLevel="1">
      <c r="A37" s="3">
        <v>2499</v>
      </c>
      <c r="B37" s="1" t="s">
        <v>10</v>
      </c>
      <c r="C37" s="15">
        <v>20000</v>
      </c>
      <c r="D37" s="2">
        <f t="shared" si="3"/>
        <v>20000</v>
      </c>
      <c r="E37" s="2">
        <f t="shared" si="3"/>
        <v>20000</v>
      </c>
      <c r="H37" s="41">
        <f t="shared" si="0"/>
        <v>20000</v>
      </c>
    </row>
    <row r="38" spans="1:10">
      <c r="A38" s="159" t="s">
        <v>145</v>
      </c>
      <c r="B38" s="160"/>
      <c r="C38" s="21">
        <f>SUM(C39:C60)</f>
        <v>994000</v>
      </c>
      <c r="D38" s="21">
        <f>SUM(D39:D60)</f>
        <v>994000</v>
      </c>
      <c r="E38" s="21">
        <f>SUM(E39:E60)</f>
        <v>994000</v>
      </c>
      <c r="G38" s="39" t="s">
        <v>55</v>
      </c>
      <c r="H38" s="41">
        <f t="shared" si="0"/>
        <v>994000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40000</v>
      </c>
      <c r="D39" s="2">
        <f>C39</f>
        <v>40000</v>
      </c>
      <c r="E39" s="2">
        <f>D39</f>
        <v>40000</v>
      </c>
      <c r="H39" s="41">
        <f t="shared" si="0"/>
        <v>40000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outlineLevel="1">
      <c r="A41" s="20">
        <v>3103</v>
      </c>
      <c r="B41" s="20" t="s">
        <v>13</v>
      </c>
      <c r="C41" s="2">
        <v>20000</v>
      </c>
      <c r="D41" s="2">
        <f t="shared" si="4"/>
        <v>20000</v>
      </c>
      <c r="E41" s="2">
        <f t="shared" si="4"/>
        <v>20000</v>
      </c>
      <c r="H41" s="41">
        <f t="shared" si="0"/>
        <v>20000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30000</v>
      </c>
      <c r="D44" s="2">
        <f t="shared" si="4"/>
        <v>30000</v>
      </c>
      <c r="E44" s="2">
        <f t="shared" si="4"/>
        <v>30000</v>
      </c>
      <c r="H44" s="41">
        <f t="shared" si="0"/>
        <v>30000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>
        <v>2000</v>
      </c>
      <c r="D46" s="2">
        <f t="shared" si="4"/>
        <v>2000</v>
      </c>
      <c r="E46" s="2">
        <f t="shared" si="4"/>
        <v>2000</v>
      </c>
      <c r="H46" s="41">
        <f t="shared" si="0"/>
        <v>2000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100000</v>
      </c>
      <c r="D48" s="2">
        <f t="shared" si="4"/>
        <v>100000</v>
      </c>
      <c r="E48" s="2">
        <f t="shared" si="4"/>
        <v>100000</v>
      </c>
      <c r="H48" s="41">
        <f t="shared" si="0"/>
        <v>100000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30000</v>
      </c>
      <c r="D54" s="2">
        <f t="shared" si="4"/>
        <v>30000</v>
      </c>
      <c r="E54" s="2">
        <f t="shared" si="4"/>
        <v>30000</v>
      </c>
      <c r="H54" s="41">
        <f t="shared" si="0"/>
        <v>30000</v>
      </c>
    </row>
    <row r="55" spans="1:10" outlineLevel="1">
      <c r="A55" s="20">
        <v>3303</v>
      </c>
      <c r="B55" s="20" t="s">
        <v>153</v>
      </c>
      <c r="C55" s="2">
        <v>750000</v>
      </c>
      <c r="D55" s="2">
        <f t="shared" si="4"/>
        <v>750000</v>
      </c>
      <c r="E55" s="2">
        <f t="shared" si="4"/>
        <v>750000</v>
      </c>
      <c r="H55" s="41">
        <f t="shared" si="0"/>
        <v>750000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59" t="s">
        <v>158</v>
      </c>
      <c r="B61" s="160"/>
      <c r="C61" s="22">
        <f>SUM(C62:C66)</f>
        <v>4000</v>
      </c>
      <c r="D61" s="22">
        <f>SUM(D62:D66)</f>
        <v>4000</v>
      </c>
      <c r="E61" s="22">
        <f>SUM(E62:E66)</f>
        <v>4000</v>
      </c>
      <c r="G61" s="39" t="s">
        <v>105</v>
      </c>
      <c r="H61" s="41">
        <f t="shared" si="0"/>
        <v>4000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4000</v>
      </c>
      <c r="D65" s="2">
        <f t="shared" si="6"/>
        <v>4000</v>
      </c>
      <c r="E65" s="2">
        <f t="shared" si="6"/>
        <v>4000</v>
      </c>
      <c r="H65" s="41">
        <f t="shared" si="0"/>
        <v>4000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1506000</v>
      </c>
      <c r="D67" s="25">
        <f>D97+D68</f>
        <v>1506000</v>
      </c>
      <c r="E67" s="25">
        <f>E97+E68</f>
        <v>1506000</v>
      </c>
      <c r="G67" s="39" t="s">
        <v>59</v>
      </c>
      <c r="H67" s="41">
        <f t="shared" ref="H67:H130" si="7">C67</f>
        <v>1506000</v>
      </c>
      <c r="I67" s="42"/>
      <c r="J67" s="40" t="b">
        <f>AND(H67=I67)</f>
        <v>0</v>
      </c>
    </row>
    <row r="68" spans="1:10">
      <c r="A68" s="159" t="s">
        <v>163</v>
      </c>
      <c r="B68" s="160"/>
      <c r="C68" s="21">
        <f>SUM(C69:C96)</f>
        <v>471000</v>
      </c>
      <c r="D68" s="21">
        <f>SUM(D69:D96)</f>
        <v>471000</v>
      </c>
      <c r="E68" s="21">
        <f>SUM(E69:E96)</f>
        <v>471000</v>
      </c>
      <c r="G68" s="39" t="s">
        <v>56</v>
      </c>
      <c r="H68" s="41">
        <f t="shared" si="7"/>
        <v>471000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1000</v>
      </c>
      <c r="D73" s="2">
        <f t="shared" si="8"/>
        <v>1000</v>
      </c>
      <c r="E73" s="2">
        <f t="shared" si="8"/>
        <v>1000</v>
      </c>
      <c r="H73" s="41">
        <f t="shared" si="7"/>
        <v>1000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5000</v>
      </c>
      <c r="D76" s="2">
        <f t="shared" si="8"/>
        <v>5000</v>
      </c>
      <c r="E76" s="2">
        <f t="shared" si="8"/>
        <v>5000</v>
      </c>
      <c r="H76" s="41">
        <f t="shared" si="7"/>
        <v>5000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400000</v>
      </c>
      <c r="D79" s="2">
        <f t="shared" si="8"/>
        <v>400000</v>
      </c>
      <c r="E79" s="2">
        <f t="shared" si="8"/>
        <v>400000</v>
      </c>
      <c r="H79" s="41">
        <f t="shared" si="7"/>
        <v>400000</v>
      </c>
    </row>
    <row r="80" spans="1:10" ht="15" customHeight="1" outlineLevel="1">
      <c r="A80" s="3">
        <v>5202</v>
      </c>
      <c r="B80" s="2" t="s">
        <v>172</v>
      </c>
      <c r="C80" s="2">
        <v>30000</v>
      </c>
      <c r="D80" s="2">
        <f t="shared" si="8"/>
        <v>30000</v>
      </c>
      <c r="E80" s="2">
        <f t="shared" si="8"/>
        <v>30000</v>
      </c>
      <c r="H80" s="41">
        <f t="shared" si="7"/>
        <v>30000</v>
      </c>
    </row>
    <row r="81" spans="1:8" ht="15" customHeight="1" outlineLevel="1">
      <c r="A81" s="3">
        <v>5203</v>
      </c>
      <c r="B81" s="2" t="s">
        <v>21</v>
      </c>
      <c r="C81" s="2">
        <v>25000</v>
      </c>
      <c r="D81" s="2">
        <f t="shared" si="8"/>
        <v>25000</v>
      </c>
      <c r="E81" s="2">
        <f t="shared" si="8"/>
        <v>25000</v>
      </c>
      <c r="H81" s="41">
        <f t="shared" si="7"/>
        <v>25000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10000</v>
      </c>
      <c r="D96" s="2">
        <f t="shared" si="9"/>
        <v>10000</v>
      </c>
      <c r="E96" s="2">
        <f t="shared" si="9"/>
        <v>10000</v>
      </c>
      <c r="H96" s="41">
        <f t="shared" si="7"/>
        <v>10000</v>
      </c>
    </row>
    <row r="97" spans="1:10">
      <c r="A97" s="19" t="s">
        <v>184</v>
      </c>
      <c r="B97" s="24"/>
      <c r="C97" s="21">
        <f>SUM(C98:C113)</f>
        <v>1035000</v>
      </c>
      <c r="D97" s="21">
        <f>SUM(D98:D113)</f>
        <v>1035000</v>
      </c>
      <c r="E97" s="21">
        <f>SUM(E98:E113)</f>
        <v>1035000</v>
      </c>
      <c r="G97" s="39" t="s">
        <v>58</v>
      </c>
      <c r="H97" s="41">
        <f t="shared" si="7"/>
        <v>1035000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1000000</v>
      </c>
      <c r="D98" s="2">
        <f>C98</f>
        <v>1000000</v>
      </c>
      <c r="E98" s="2">
        <f>D98</f>
        <v>1000000</v>
      </c>
      <c r="H98" s="41">
        <f t="shared" si="7"/>
        <v>1000000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5000</v>
      </c>
      <c r="D103" s="2">
        <f t="shared" si="10"/>
        <v>5000</v>
      </c>
      <c r="E103" s="2">
        <f t="shared" si="10"/>
        <v>5000</v>
      </c>
      <c r="H103" s="41">
        <f t="shared" si="7"/>
        <v>5000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15000</v>
      </c>
      <c r="D106" s="2">
        <f t="shared" si="10"/>
        <v>15000</v>
      </c>
      <c r="E106" s="2">
        <f t="shared" si="10"/>
        <v>15000</v>
      </c>
      <c r="H106" s="41">
        <f t="shared" si="7"/>
        <v>15000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5000</v>
      </c>
      <c r="D113" s="2">
        <f t="shared" si="10"/>
        <v>5000</v>
      </c>
      <c r="E113" s="2">
        <f t="shared" si="10"/>
        <v>5000</v>
      </c>
      <c r="H113" s="41">
        <f t="shared" si="7"/>
        <v>5000</v>
      </c>
    </row>
    <row r="114" spans="1:10">
      <c r="A114" s="164" t="s">
        <v>62</v>
      </c>
      <c r="B114" s="165"/>
      <c r="C114" s="26">
        <f>C115+C152+C177</f>
        <v>1972006</v>
      </c>
      <c r="D114" s="26">
        <f>D115+D152+D177</f>
        <v>1972006</v>
      </c>
      <c r="E114" s="26">
        <f>E115+E152+E177</f>
        <v>1972006</v>
      </c>
      <c r="G114" s="39" t="s">
        <v>62</v>
      </c>
      <c r="H114" s="41">
        <f t="shared" si="7"/>
        <v>1972006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1564275</v>
      </c>
      <c r="D115" s="23">
        <f>D116+D135</f>
        <v>1564275</v>
      </c>
      <c r="E115" s="23">
        <f>E116+E135</f>
        <v>1564275</v>
      </c>
      <c r="G115" s="39" t="s">
        <v>61</v>
      </c>
      <c r="H115" s="41">
        <f t="shared" si="7"/>
        <v>1564275</v>
      </c>
      <c r="I115" s="42"/>
      <c r="J115" s="40" t="b">
        <f>AND(H115=I115)</f>
        <v>0</v>
      </c>
    </row>
    <row r="116" spans="1:10" ht="15" customHeight="1">
      <c r="A116" s="159" t="s">
        <v>195</v>
      </c>
      <c r="B116" s="160"/>
      <c r="C116" s="21">
        <f>C117+C120+C123+C126+C129+C132</f>
        <v>122372</v>
      </c>
      <c r="D116" s="21">
        <f>D117+D120+D123+D126+D129+D132</f>
        <v>122372</v>
      </c>
      <c r="E116" s="21">
        <f>E117+E120+E123+E126+E129+E132</f>
        <v>122372</v>
      </c>
      <c r="G116" s="39" t="s">
        <v>583</v>
      </c>
      <c r="H116" s="41">
        <f t="shared" si="7"/>
        <v>122372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22372</v>
      </c>
      <c r="D117" s="2">
        <f>D118+D119</f>
        <v>22372</v>
      </c>
      <c r="E117" s="2">
        <f>E118+E119</f>
        <v>22372</v>
      </c>
      <c r="H117" s="41">
        <f t="shared" si="7"/>
        <v>22372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22372</v>
      </c>
      <c r="D119" s="128">
        <f>C119</f>
        <v>22372</v>
      </c>
      <c r="E119" s="128">
        <f>D119</f>
        <v>22372</v>
      </c>
      <c r="H119" s="41">
        <f t="shared" si="7"/>
        <v>22372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100000</v>
      </c>
      <c r="D126" s="2">
        <f>D127+D128</f>
        <v>100000</v>
      </c>
      <c r="E126" s="2">
        <f>E127+E128</f>
        <v>100000</v>
      </c>
      <c r="H126" s="41">
        <f t="shared" si="7"/>
        <v>100000</v>
      </c>
    </row>
    <row r="127" spans="1:10" ht="15" customHeight="1" outlineLevel="2">
      <c r="A127" s="130"/>
      <c r="B127" s="129" t="s">
        <v>855</v>
      </c>
      <c r="C127" s="128">
        <v>100000</v>
      </c>
      <c r="D127" s="128">
        <f>C127</f>
        <v>100000</v>
      </c>
      <c r="E127" s="128">
        <f>D127</f>
        <v>100000</v>
      </c>
      <c r="H127" s="41">
        <f t="shared" si="7"/>
        <v>100000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1441903</v>
      </c>
      <c r="D135" s="21">
        <f>D136+D140+D143+D146+D149</f>
        <v>1441903</v>
      </c>
      <c r="E135" s="21">
        <f>E136+E140+E143+E146+E149</f>
        <v>1441903</v>
      </c>
      <c r="G135" s="39" t="s">
        <v>584</v>
      </c>
      <c r="H135" s="41">
        <f t="shared" si="11"/>
        <v>1441903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184000</v>
      </c>
      <c r="D136" s="2">
        <f>D137+D138+D139</f>
        <v>184000</v>
      </c>
      <c r="E136" s="2">
        <f>E137+E138+E139</f>
        <v>184000</v>
      </c>
      <c r="H136" s="41">
        <f t="shared" si="11"/>
        <v>184000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160000</v>
      </c>
      <c r="D138" s="128">
        <f t="shared" ref="D138:E139" si="12">C138</f>
        <v>160000</v>
      </c>
      <c r="E138" s="128">
        <f t="shared" si="12"/>
        <v>160000</v>
      </c>
      <c r="H138" s="41">
        <f t="shared" si="11"/>
        <v>160000</v>
      </c>
    </row>
    <row r="139" spans="1:10" ht="15" customHeight="1" outlineLevel="2">
      <c r="A139" s="130"/>
      <c r="B139" s="129" t="s">
        <v>861</v>
      </c>
      <c r="C139" s="128">
        <v>24000</v>
      </c>
      <c r="D139" s="128">
        <f t="shared" si="12"/>
        <v>24000</v>
      </c>
      <c r="E139" s="128">
        <f t="shared" si="12"/>
        <v>24000</v>
      </c>
      <c r="H139" s="41">
        <f t="shared" si="11"/>
        <v>24000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1257903</v>
      </c>
      <c r="D149" s="2">
        <f>D150+D151</f>
        <v>1257903</v>
      </c>
      <c r="E149" s="2">
        <f>E150+E151</f>
        <v>1257903</v>
      </c>
      <c r="H149" s="41">
        <f t="shared" si="11"/>
        <v>1257903</v>
      </c>
    </row>
    <row r="150" spans="1:10" ht="15" customHeight="1" outlineLevel="2">
      <c r="A150" s="130"/>
      <c r="B150" s="129" t="s">
        <v>855</v>
      </c>
      <c r="C150" s="128">
        <v>1257903</v>
      </c>
      <c r="D150" s="128">
        <f>C150</f>
        <v>1257903</v>
      </c>
      <c r="E150" s="128">
        <f>D150</f>
        <v>1257903</v>
      </c>
      <c r="H150" s="41">
        <f t="shared" si="11"/>
        <v>1257903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37059</v>
      </c>
      <c r="D152" s="23">
        <f>D153+D163+D170</f>
        <v>37059</v>
      </c>
      <c r="E152" s="23">
        <f>E153+E163+E170</f>
        <v>37059</v>
      </c>
      <c r="G152" s="39" t="s">
        <v>66</v>
      </c>
      <c r="H152" s="41">
        <f t="shared" si="11"/>
        <v>37059</v>
      </c>
      <c r="I152" s="42"/>
      <c r="J152" s="40" t="b">
        <f>AND(H152=I152)</f>
        <v>0</v>
      </c>
    </row>
    <row r="153" spans="1:10">
      <c r="A153" s="159" t="s">
        <v>208</v>
      </c>
      <c r="B153" s="160"/>
      <c r="C153" s="21">
        <f>C154+C157+C160</f>
        <v>37059</v>
      </c>
      <c r="D153" s="21">
        <f>D154+D157+D160</f>
        <v>37059</v>
      </c>
      <c r="E153" s="21">
        <f>E154+E157+E160</f>
        <v>37059</v>
      </c>
      <c r="G153" s="39" t="s">
        <v>585</v>
      </c>
      <c r="H153" s="41">
        <f t="shared" si="11"/>
        <v>37059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37059</v>
      </c>
      <c r="D154" s="2">
        <f>D155+D156</f>
        <v>37059</v>
      </c>
      <c r="E154" s="2">
        <f>E155+E156</f>
        <v>37059</v>
      </c>
      <c r="H154" s="41">
        <f t="shared" si="11"/>
        <v>37059</v>
      </c>
    </row>
    <row r="155" spans="1:10" ht="15" customHeight="1" outlineLevel="2">
      <c r="A155" s="130"/>
      <c r="B155" s="129" t="s">
        <v>855</v>
      </c>
      <c r="C155" s="128">
        <v>37059</v>
      </c>
      <c r="D155" s="128">
        <f>C155</f>
        <v>37059</v>
      </c>
      <c r="E155" s="128">
        <f>D155</f>
        <v>37059</v>
      </c>
      <c r="H155" s="41">
        <f t="shared" si="11"/>
        <v>37059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370672</v>
      </c>
      <c r="D177" s="27">
        <f>D178</f>
        <v>370672</v>
      </c>
      <c r="E177" s="27">
        <f>E178</f>
        <v>370672</v>
      </c>
      <c r="G177" s="39" t="s">
        <v>216</v>
      </c>
      <c r="H177" s="41">
        <f t="shared" si="11"/>
        <v>370672</v>
      </c>
      <c r="I177" s="42"/>
      <c r="J177" s="40" t="b">
        <f>AND(H177=I177)</f>
        <v>0</v>
      </c>
    </row>
    <row r="178" spans="1:10">
      <c r="A178" s="159" t="s">
        <v>217</v>
      </c>
      <c r="B178" s="160"/>
      <c r="C178" s="21">
        <f>C179+C184+C188+C197+C200+C203+C215+C222+C228+C235+C238+C243+C250</f>
        <v>370672</v>
      </c>
      <c r="D178" s="21">
        <f>D179+D184+D188+D197+D200+D203+D215+D222+D228+D235+D238+D243+D250</f>
        <v>370672</v>
      </c>
      <c r="E178" s="21">
        <f>E179+E184+E188+E197+E200+E203+E215+E222+E228+E235+E238+E243+E250</f>
        <v>370672</v>
      </c>
      <c r="G178" s="39" t="s">
        <v>587</v>
      </c>
      <c r="H178" s="41">
        <f t="shared" si="11"/>
        <v>370672</v>
      </c>
      <c r="I178" s="42"/>
      <c r="J178" s="40" t="b">
        <f>AND(H178=I178)</f>
        <v>0</v>
      </c>
    </row>
    <row r="179" spans="1:10" outlineLevel="1">
      <c r="A179" s="156" t="s">
        <v>849</v>
      </c>
      <c r="B179" s="157"/>
      <c r="C179" s="2">
        <f>C180+C182</f>
        <v>26732</v>
      </c>
      <c r="D179" s="2">
        <f>D180+D182</f>
        <v>26732</v>
      </c>
      <c r="E179" s="2">
        <f>E180+E182</f>
        <v>26732</v>
      </c>
    </row>
    <row r="180" spans="1:10" outlineLevel="2">
      <c r="A180" s="130">
        <v>3</v>
      </c>
      <c r="B180" s="129" t="s">
        <v>857</v>
      </c>
      <c r="C180" s="128">
        <f>C181</f>
        <v>26732</v>
      </c>
      <c r="D180" s="128">
        <f>D181</f>
        <v>26732</v>
      </c>
      <c r="E180" s="128">
        <f>E181</f>
        <v>26732</v>
      </c>
    </row>
    <row r="181" spans="1:10" outlineLevel="2">
      <c r="A181" s="90"/>
      <c r="B181" s="89" t="s">
        <v>855</v>
      </c>
      <c r="C181" s="127">
        <v>26732</v>
      </c>
      <c r="D181" s="127">
        <f>C181</f>
        <v>26732</v>
      </c>
      <c r="E181" s="127">
        <f>D181</f>
        <v>26732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14159</v>
      </c>
      <c r="D184" s="2">
        <f>D185</f>
        <v>14159</v>
      </c>
      <c r="E184" s="2">
        <f>E185</f>
        <v>14159</v>
      </c>
    </row>
    <row r="185" spans="1:10" outlineLevel="2">
      <c r="A185" s="130">
        <v>2</v>
      </c>
      <c r="B185" s="129" t="s">
        <v>856</v>
      </c>
      <c r="C185" s="128">
        <f>C186+C187</f>
        <v>14159</v>
      </c>
      <c r="D185" s="128">
        <f>D186+D187</f>
        <v>14159</v>
      </c>
      <c r="E185" s="128">
        <f>E186+E187</f>
        <v>14159</v>
      </c>
    </row>
    <row r="186" spans="1:10" outlineLevel="3">
      <c r="A186" s="90"/>
      <c r="B186" s="89" t="s">
        <v>855</v>
      </c>
      <c r="C186" s="127">
        <v>14159</v>
      </c>
      <c r="D186" s="127">
        <f>C186</f>
        <v>14159</v>
      </c>
      <c r="E186" s="127">
        <f>D186</f>
        <v>14159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324781</v>
      </c>
      <c r="D228" s="2">
        <f>D229+D233</f>
        <v>324781</v>
      </c>
      <c r="E228" s="2">
        <f>E229+E233</f>
        <v>324781</v>
      </c>
    </row>
    <row r="229" spans="1:5" outlineLevel="2">
      <c r="A229" s="130">
        <v>2</v>
      </c>
      <c r="B229" s="129" t="s">
        <v>856</v>
      </c>
      <c r="C229" s="128">
        <f>C231+C232+C230</f>
        <v>324781</v>
      </c>
      <c r="D229" s="128">
        <f>D231+D232+D230</f>
        <v>324781</v>
      </c>
      <c r="E229" s="128">
        <f>E231+E232+E230</f>
        <v>324781</v>
      </c>
    </row>
    <row r="230" spans="1:5" outlineLevel="3">
      <c r="A230" s="90"/>
      <c r="B230" s="89" t="s">
        <v>855</v>
      </c>
      <c r="C230" s="127">
        <v>124781</v>
      </c>
      <c r="D230" s="127">
        <f>C230</f>
        <v>124781</v>
      </c>
      <c r="E230" s="127">
        <f>D230</f>
        <v>124781</v>
      </c>
    </row>
    <row r="231" spans="1:5" outlineLevel="3">
      <c r="A231" s="90"/>
      <c r="B231" s="89" t="s">
        <v>829</v>
      </c>
      <c r="C231" s="127">
        <v>200000</v>
      </c>
      <c r="D231" s="127">
        <f t="shared" ref="D231:E232" si="18">C231</f>
        <v>200000</v>
      </c>
      <c r="E231" s="127">
        <f t="shared" si="18"/>
        <v>200000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5000</v>
      </c>
      <c r="D250" s="2">
        <f>D251+D252</f>
        <v>5000</v>
      </c>
      <c r="E250" s="2">
        <f>E251+E252</f>
        <v>5000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5000</v>
      </c>
      <c r="D252" s="127">
        <f>C252</f>
        <v>5000</v>
      </c>
      <c r="E252" s="127">
        <f>D252</f>
        <v>5000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8474006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5655349</v>
      </c>
      <c r="D257" s="37">
        <f>D258+D550</f>
        <v>5655349</v>
      </c>
      <c r="E257" s="37">
        <f>E258+E550</f>
        <v>5655349</v>
      </c>
      <c r="G257" s="39" t="s">
        <v>60</v>
      </c>
      <c r="H257" s="41">
        <f>C257</f>
        <v>5655349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5253685</v>
      </c>
      <c r="D258" s="36">
        <f>D259+D339+D483+D547</f>
        <v>5253685</v>
      </c>
      <c r="E258" s="36">
        <f>E259+E339+E483+E547</f>
        <v>5253685</v>
      </c>
      <c r="G258" s="39" t="s">
        <v>57</v>
      </c>
      <c r="H258" s="41">
        <f t="shared" ref="H258:H321" si="21">C258</f>
        <v>5253685</v>
      </c>
      <c r="I258" s="42"/>
      <c r="J258" s="40" t="b">
        <f>AND(H258=I258)</f>
        <v>0</v>
      </c>
    </row>
    <row r="259" spans="1:10">
      <c r="A259" s="144" t="s">
        <v>267</v>
      </c>
      <c r="B259" s="145"/>
      <c r="C259" s="33">
        <f>C260+C263+C314</f>
        <v>2589405</v>
      </c>
      <c r="D259" s="33">
        <f>D260+D263+D314</f>
        <v>2589405</v>
      </c>
      <c r="E259" s="33">
        <f>E260+E263+E314</f>
        <v>2589405</v>
      </c>
      <c r="G259" s="39" t="s">
        <v>590</v>
      </c>
      <c r="H259" s="41">
        <f t="shared" si="21"/>
        <v>2589405</v>
      </c>
      <c r="I259" s="42"/>
      <c r="J259" s="40" t="b">
        <f>AND(H259=I259)</f>
        <v>0</v>
      </c>
    </row>
    <row r="260" spans="1:10" outlineLevel="1">
      <c r="A260" s="148" t="s">
        <v>268</v>
      </c>
      <c r="B260" s="149"/>
      <c r="C260" s="32">
        <f>SUM(C261:C262)</f>
        <v>38900</v>
      </c>
      <c r="D260" s="32">
        <f>SUM(D261:D262)</f>
        <v>38900</v>
      </c>
      <c r="E260" s="32">
        <f>SUM(E261:E262)</f>
        <v>38900</v>
      </c>
      <c r="H260" s="41">
        <f t="shared" si="21"/>
        <v>38900</v>
      </c>
    </row>
    <row r="261" spans="1:10" outlineLevel="2">
      <c r="A261" s="7">
        <v>1100</v>
      </c>
      <c r="B261" s="4" t="s">
        <v>32</v>
      </c>
      <c r="C261" s="5">
        <v>28100</v>
      </c>
      <c r="D261" s="5">
        <f>C261</f>
        <v>28100</v>
      </c>
      <c r="E261" s="5">
        <f>D261</f>
        <v>28100</v>
      </c>
      <c r="H261" s="41">
        <f t="shared" si="21"/>
        <v>28100</v>
      </c>
    </row>
    <row r="262" spans="1:10" outlineLevel="2">
      <c r="A262" s="6">
        <v>1100</v>
      </c>
      <c r="B262" s="4" t="s">
        <v>33</v>
      </c>
      <c r="C262" s="5">
        <v>10800</v>
      </c>
      <c r="D262" s="5">
        <f>C262</f>
        <v>10800</v>
      </c>
      <c r="E262" s="5">
        <f>D262</f>
        <v>10800</v>
      </c>
      <c r="H262" s="41">
        <f t="shared" si="21"/>
        <v>10800</v>
      </c>
    </row>
    <row r="263" spans="1:10" outlineLevel="1">
      <c r="A263" s="148" t="s">
        <v>269</v>
      </c>
      <c r="B263" s="149"/>
      <c r="C263" s="32">
        <f>C264+C265+C289+C296+C298+C302+C305+C308+C313</f>
        <v>2487316</v>
      </c>
      <c r="D263" s="32">
        <f>D264+D265+D289+D296+D298+D302+D305+D308+D313</f>
        <v>2487316</v>
      </c>
      <c r="E263" s="32">
        <f>E264+E265+E289+E296+E298+E302+E305+E308+E313</f>
        <v>2487316</v>
      </c>
      <c r="H263" s="41">
        <f t="shared" si="21"/>
        <v>2487316</v>
      </c>
    </row>
    <row r="264" spans="1:10" outlineLevel="2">
      <c r="A264" s="6">
        <v>1101</v>
      </c>
      <c r="B264" s="4" t="s">
        <v>34</v>
      </c>
      <c r="C264" s="5">
        <v>1278556</v>
      </c>
      <c r="D264" s="5">
        <f>C264</f>
        <v>1278556</v>
      </c>
      <c r="E264" s="5">
        <f>D264</f>
        <v>1278556</v>
      </c>
      <c r="H264" s="41">
        <f t="shared" si="21"/>
        <v>1278556</v>
      </c>
    </row>
    <row r="265" spans="1:10" outlineLevel="2">
      <c r="A265" s="6">
        <v>1101</v>
      </c>
      <c r="B265" s="4" t="s">
        <v>35</v>
      </c>
      <c r="C265" s="5">
        <f>SUM(C266:C288)</f>
        <v>721868</v>
      </c>
      <c r="D265" s="5">
        <f>SUM(D266:D288)</f>
        <v>721868</v>
      </c>
      <c r="E265" s="5">
        <f>SUM(E266:E288)</f>
        <v>721868</v>
      </c>
      <c r="H265" s="41">
        <f t="shared" si="21"/>
        <v>721868</v>
      </c>
    </row>
    <row r="266" spans="1:10" outlineLevel="3">
      <c r="A266" s="29"/>
      <c r="B266" s="28" t="s">
        <v>218</v>
      </c>
      <c r="C266" s="30">
        <v>51751</v>
      </c>
      <c r="D266" s="30">
        <f>C266</f>
        <v>51751</v>
      </c>
      <c r="E266" s="30">
        <f>D266</f>
        <v>51751</v>
      </c>
      <c r="H266" s="41">
        <f t="shared" si="21"/>
        <v>51751</v>
      </c>
    </row>
    <row r="267" spans="1:10" outlineLevel="3">
      <c r="A267" s="29"/>
      <c r="B267" s="28" t="s">
        <v>219</v>
      </c>
      <c r="C267" s="30">
        <v>248946</v>
      </c>
      <c r="D267" s="30">
        <f t="shared" ref="D267:E282" si="22">C267</f>
        <v>248946</v>
      </c>
      <c r="E267" s="30">
        <f t="shared" si="22"/>
        <v>248946</v>
      </c>
      <c r="H267" s="41">
        <f t="shared" si="21"/>
        <v>248946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>
        <v>2580</v>
      </c>
      <c r="D269" s="30">
        <f t="shared" si="22"/>
        <v>2580</v>
      </c>
      <c r="E269" s="30">
        <f t="shared" si="22"/>
        <v>2580</v>
      </c>
      <c r="H269" s="41">
        <f t="shared" si="21"/>
        <v>2580</v>
      </c>
    </row>
    <row r="270" spans="1:10" outlineLevel="3">
      <c r="A270" s="29"/>
      <c r="B270" s="28" t="s">
        <v>222</v>
      </c>
      <c r="C270" s="30">
        <v>10659</v>
      </c>
      <c r="D270" s="30">
        <f t="shared" si="22"/>
        <v>10659</v>
      </c>
      <c r="E270" s="30">
        <f t="shared" si="22"/>
        <v>10659</v>
      </c>
      <c r="H270" s="41">
        <f t="shared" si="21"/>
        <v>10659</v>
      </c>
    </row>
    <row r="271" spans="1:10" outlineLevel="3">
      <c r="A271" s="29"/>
      <c r="B271" s="28" t="s">
        <v>223</v>
      </c>
      <c r="C271" s="30">
        <v>62040</v>
      </c>
      <c r="D271" s="30">
        <f t="shared" si="22"/>
        <v>62040</v>
      </c>
      <c r="E271" s="30">
        <f t="shared" si="22"/>
        <v>62040</v>
      </c>
      <c r="H271" s="41">
        <f t="shared" si="21"/>
        <v>62040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4452</v>
      </c>
      <c r="D276" s="30">
        <f t="shared" si="22"/>
        <v>4452</v>
      </c>
      <c r="E276" s="30">
        <f t="shared" si="22"/>
        <v>4452</v>
      </c>
      <c r="H276" s="41">
        <f t="shared" si="21"/>
        <v>4452</v>
      </c>
    </row>
    <row r="277" spans="1:8" outlineLevel="3">
      <c r="A277" s="29"/>
      <c r="B277" s="28" t="s">
        <v>229</v>
      </c>
      <c r="C277" s="30">
        <v>4062</v>
      </c>
      <c r="D277" s="30">
        <f t="shared" si="22"/>
        <v>4062</v>
      </c>
      <c r="E277" s="30">
        <f t="shared" si="22"/>
        <v>4062</v>
      </c>
      <c r="H277" s="41">
        <f t="shared" si="21"/>
        <v>4062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>
        <v>121</v>
      </c>
      <c r="D283" s="30">
        <f t="shared" ref="D283:E288" si="23">C283</f>
        <v>121</v>
      </c>
      <c r="E283" s="30">
        <f t="shared" si="23"/>
        <v>121</v>
      </c>
      <c r="H283" s="41">
        <f t="shared" si="21"/>
        <v>121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316425</v>
      </c>
      <c r="D286" s="30">
        <f t="shared" si="23"/>
        <v>316425</v>
      </c>
      <c r="E286" s="30">
        <f t="shared" si="23"/>
        <v>316425</v>
      </c>
      <c r="H286" s="41">
        <f t="shared" si="21"/>
        <v>316425</v>
      </c>
    </row>
    <row r="287" spans="1:8" outlineLevel="3">
      <c r="A287" s="29"/>
      <c r="B287" s="28" t="s">
        <v>239</v>
      </c>
      <c r="C287" s="30">
        <v>20832</v>
      </c>
      <c r="D287" s="30">
        <f t="shared" si="23"/>
        <v>20832</v>
      </c>
      <c r="E287" s="30">
        <f t="shared" si="23"/>
        <v>20832</v>
      </c>
      <c r="H287" s="41">
        <f t="shared" si="21"/>
        <v>20832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36296</v>
      </c>
      <c r="D289" s="5">
        <f>SUM(D290:D295)</f>
        <v>36296</v>
      </c>
      <c r="E289" s="5">
        <f>SUM(E290:E295)</f>
        <v>36296</v>
      </c>
      <c r="H289" s="41">
        <f t="shared" si="21"/>
        <v>36296</v>
      </c>
    </row>
    <row r="290" spans="1:8" outlineLevel="3">
      <c r="A290" s="29"/>
      <c r="B290" s="28" t="s">
        <v>241</v>
      </c>
      <c r="C290" s="30">
        <v>23160</v>
      </c>
      <c r="D290" s="30">
        <f>C290</f>
        <v>23160</v>
      </c>
      <c r="E290" s="30">
        <f>D290</f>
        <v>23160</v>
      </c>
      <c r="H290" s="41">
        <f t="shared" si="21"/>
        <v>23160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5921</v>
      </c>
      <c r="D292" s="30">
        <f t="shared" si="24"/>
        <v>5921</v>
      </c>
      <c r="E292" s="30">
        <f t="shared" si="24"/>
        <v>5921</v>
      </c>
      <c r="H292" s="41">
        <f t="shared" si="21"/>
        <v>5921</v>
      </c>
    </row>
    <row r="293" spans="1:8" outlineLevel="3">
      <c r="A293" s="29"/>
      <c r="B293" s="28" t="s">
        <v>244</v>
      </c>
      <c r="C293" s="30">
        <v>1035</v>
      </c>
      <c r="D293" s="30">
        <f t="shared" si="24"/>
        <v>1035</v>
      </c>
      <c r="E293" s="30">
        <f t="shared" si="24"/>
        <v>1035</v>
      </c>
      <c r="H293" s="41">
        <f t="shared" si="21"/>
        <v>1035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6180</v>
      </c>
      <c r="D295" s="30">
        <f t="shared" si="24"/>
        <v>6180</v>
      </c>
      <c r="E295" s="30">
        <f t="shared" si="24"/>
        <v>6180</v>
      </c>
      <c r="H295" s="41">
        <f t="shared" si="21"/>
        <v>6180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70733</v>
      </c>
      <c r="D298" s="5">
        <f>SUM(D299:D301)</f>
        <v>70733</v>
      </c>
      <c r="E298" s="5">
        <f>SUM(E299:E301)</f>
        <v>70733</v>
      </c>
      <c r="H298" s="41">
        <f t="shared" si="21"/>
        <v>70733</v>
      </c>
    </row>
    <row r="299" spans="1:8" outlineLevel="3">
      <c r="A299" s="29"/>
      <c r="B299" s="28" t="s">
        <v>248</v>
      </c>
      <c r="C299" s="30">
        <v>23920</v>
      </c>
      <c r="D299" s="30">
        <f>C299</f>
        <v>23920</v>
      </c>
      <c r="E299" s="30">
        <f>D299</f>
        <v>23920</v>
      </c>
      <c r="H299" s="41">
        <f t="shared" si="21"/>
        <v>23920</v>
      </c>
    </row>
    <row r="300" spans="1:8" outlineLevel="3">
      <c r="A300" s="29"/>
      <c r="B300" s="28" t="s">
        <v>249</v>
      </c>
      <c r="C300" s="30">
        <v>46813</v>
      </c>
      <c r="D300" s="30">
        <f t="shared" ref="D300:E301" si="25">C300</f>
        <v>46813</v>
      </c>
      <c r="E300" s="30">
        <f t="shared" si="25"/>
        <v>46813</v>
      </c>
      <c r="H300" s="41">
        <f t="shared" si="21"/>
        <v>46813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28982</v>
      </c>
      <c r="D305" s="5">
        <f>SUM(D306:D307)</f>
        <v>28982</v>
      </c>
      <c r="E305" s="5">
        <f>SUM(E306:E307)</f>
        <v>28982</v>
      </c>
      <c r="H305" s="41">
        <f t="shared" si="21"/>
        <v>28982</v>
      </c>
    </row>
    <row r="306" spans="1:8" outlineLevel="3">
      <c r="A306" s="29"/>
      <c r="B306" s="28" t="s">
        <v>254</v>
      </c>
      <c r="C306" s="30">
        <v>20791</v>
      </c>
      <c r="D306" s="30">
        <f>C306</f>
        <v>20791</v>
      </c>
      <c r="E306" s="30">
        <f>D306</f>
        <v>20791</v>
      </c>
      <c r="H306" s="41">
        <f t="shared" si="21"/>
        <v>20791</v>
      </c>
    </row>
    <row r="307" spans="1:8" outlineLevel="3">
      <c r="A307" s="29"/>
      <c r="B307" s="28" t="s">
        <v>255</v>
      </c>
      <c r="C307" s="30">
        <v>8191</v>
      </c>
      <c r="D307" s="30">
        <f>C307</f>
        <v>8191</v>
      </c>
      <c r="E307" s="30">
        <f>D307</f>
        <v>8191</v>
      </c>
      <c r="H307" s="41">
        <f t="shared" si="21"/>
        <v>8191</v>
      </c>
    </row>
    <row r="308" spans="1:8" outlineLevel="2">
      <c r="A308" s="6">
        <v>1101</v>
      </c>
      <c r="B308" s="4" t="s">
        <v>39</v>
      </c>
      <c r="C308" s="5">
        <f>SUM(C309:C312)</f>
        <v>321127</v>
      </c>
      <c r="D308" s="5">
        <f>SUM(D309:D312)</f>
        <v>321127</v>
      </c>
      <c r="E308" s="5">
        <f>SUM(E309:E312)</f>
        <v>321127</v>
      </c>
      <c r="H308" s="41">
        <f t="shared" si="21"/>
        <v>321127</v>
      </c>
    </row>
    <row r="309" spans="1:8" outlineLevel="3">
      <c r="A309" s="29"/>
      <c r="B309" s="28" t="s">
        <v>256</v>
      </c>
      <c r="C309" s="30">
        <v>229376</v>
      </c>
      <c r="D309" s="30">
        <f>C309</f>
        <v>229376</v>
      </c>
      <c r="E309" s="30">
        <f>D309</f>
        <v>229376</v>
      </c>
      <c r="H309" s="41">
        <f t="shared" si="21"/>
        <v>229376</v>
      </c>
    </row>
    <row r="310" spans="1:8" outlineLevel="3">
      <c r="A310" s="29"/>
      <c r="B310" s="28" t="s">
        <v>257</v>
      </c>
      <c r="C310" s="30">
        <v>73401</v>
      </c>
      <c r="D310" s="30">
        <f t="shared" ref="D310:E312" si="26">C310</f>
        <v>73401</v>
      </c>
      <c r="E310" s="30">
        <f t="shared" si="26"/>
        <v>73401</v>
      </c>
      <c r="H310" s="41">
        <f t="shared" si="21"/>
        <v>73401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18350</v>
      </c>
      <c r="D312" s="30">
        <f t="shared" si="26"/>
        <v>18350</v>
      </c>
      <c r="E312" s="30">
        <f t="shared" si="26"/>
        <v>18350</v>
      </c>
      <c r="H312" s="41">
        <f t="shared" si="21"/>
        <v>18350</v>
      </c>
    </row>
    <row r="313" spans="1:8" outlineLevel="2">
      <c r="A313" s="6">
        <v>1101</v>
      </c>
      <c r="B313" s="4" t="s">
        <v>112</v>
      </c>
      <c r="C313" s="5">
        <v>29754</v>
      </c>
      <c r="D313" s="5">
        <f>C313</f>
        <v>29754</v>
      </c>
      <c r="E313" s="5">
        <f>D313</f>
        <v>29754</v>
      </c>
      <c r="H313" s="41">
        <f t="shared" si="21"/>
        <v>29754</v>
      </c>
    </row>
    <row r="314" spans="1:8" outlineLevel="1">
      <c r="A314" s="148" t="s">
        <v>601</v>
      </c>
      <c r="B314" s="149"/>
      <c r="C314" s="32">
        <f>C315+C325+C331+C336+C337+C338+C328</f>
        <v>63189</v>
      </c>
      <c r="D314" s="32">
        <f>D315+D325+D331+D336+D337+D338+D328</f>
        <v>63189</v>
      </c>
      <c r="E314" s="32">
        <f>E315+E325+E331+E336+E337+E338+E328</f>
        <v>63189</v>
      </c>
      <c r="H314" s="41">
        <f t="shared" si="21"/>
        <v>63189</v>
      </c>
    </row>
    <row r="315" spans="1:8" outlineLevel="2">
      <c r="A315" s="6">
        <v>1102</v>
      </c>
      <c r="B315" s="4" t="s">
        <v>65</v>
      </c>
      <c r="C315" s="5">
        <f>SUM(C316:C324)</f>
        <v>14844</v>
      </c>
      <c r="D315" s="5">
        <f>SUM(D316:D324)</f>
        <v>14844</v>
      </c>
      <c r="E315" s="5">
        <f>SUM(E316:E324)</f>
        <v>14844</v>
      </c>
      <c r="H315" s="41">
        <f t="shared" si="21"/>
        <v>14844</v>
      </c>
    </row>
    <row r="316" spans="1:8" outlineLevel="3">
      <c r="A316" s="29"/>
      <c r="B316" s="28" t="s">
        <v>260</v>
      </c>
      <c r="C316" s="30">
        <v>10608</v>
      </c>
      <c r="D316" s="30">
        <f>C316</f>
        <v>10608</v>
      </c>
      <c r="E316" s="30">
        <f>D316</f>
        <v>10608</v>
      </c>
      <c r="H316" s="41">
        <f t="shared" si="21"/>
        <v>10608</v>
      </c>
    </row>
    <row r="317" spans="1:8" outlineLevel="3">
      <c r="A317" s="29"/>
      <c r="B317" s="28" t="s">
        <v>218</v>
      </c>
      <c r="C317" s="30">
        <v>728</v>
      </c>
      <c r="D317" s="30">
        <f t="shared" ref="D317:E324" si="27">C317</f>
        <v>728</v>
      </c>
      <c r="E317" s="30">
        <f t="shared" si="27"/>
        <v>728</v>
      </c>
      <c r="H317" s="41">
        <f t="shared" si="21"/>
        <v>728</v>
      </c>
    </row>
    <row r="318" spans="1:8" outlineLevel="3">
      <c r="A318" s="29"/>
      <c r="B318" s="28" t="s">
        <v>261</v>
      </c>
      <c r="C318" s="30">
        <v>2448</v>
      </c>
      <c r="D318" s="30">
        <f t="shared" si="27"/>
        <v>2448</v>
      </c>
      <c r="E318" s="30">
        <f t="shared" si="27"/>
        <v>2448</v>
      </c>
      <c r="H318" s="41">
        <f t="shared" si="21"/>
        <v>2448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>
        <v>1060</v>
      </c>
      <c r="D320" s="30">
        <f t="shared" si="27"/>
        <v>1060</v>
      </c>
      <c r="E320" s="30">
        <f t="shared" si="27"/>
        <v>1060</v>
      </c>
      <c r="H320" s="41">
        <f t="shared" si="21"/>
        <v>1060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30638</v>
      </c>
      <c r="D325" s="5">
        <f>SUM(D326:D327)</f>
        <v>30638</v>
      </c>
      <c r="E325" s="5">
        <f>SUM(E326:E327)</f>
        <v>30638</v>
      </c>
      <c r="H325" s="41">
        <f t="shared" si="28"/>
        <v>30638</v>
      </c>
    </row>
    <row r="326" spans="1:8" outlineLevel="3">
      <c r="A326" s="29"/>
      <c r="B326" s="28" t="s">
        <v>264</v>
      </c>
      <c r="C326" s="30">
        <v>30638</v>
      </c>
      <c r="D326" s="30">
        <f>C326</f>
        <v>30638</v>
      </c>
      <c r="E326" s="30">
        <f>D326</f>
        <v>30638</v>
      </c>
      <c r="H326" s="41">
        <f t="shared" si="28"/>
        <v>30638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32</v>
      </c>
      <c r="D328" s="5">
        <f>SUM(D329:D330)</f>
        <v>32</v>
      </c>
      <c r="E328" s="5">
        <f>SUM(E329:E330)</f>
        <v>32</v>
      </c>
      <c r="H328" s="41">
        <f t="shared" si="28"/>
        <v>32</v>
      </c>
    </row>
    <row r="329" spans="1:8" outlineLevel="3">
      <c r="A329" s="29"/>
      <c r="B329" s="28" t="s">
        <v>254</v>
      </c>
      <c r="C329" s="30">
        <v>22</v>
      </c>
      <c r="D329" s="30">
        <f>C329</f>
        <v>22</v>
      </c>
      <c r="E329" s="30">
        <f>D329</f>
        <v>22</v>
      </c>
      <c r="H329" s="41">
        <f t="shared" si="28"/>
        <v>22</v>
      </c>
    </row>
    <row r="330" spans="1:8" outlineLevel="3">
      <c r="A330" s="29"/>
      <c r="B330" s="28" t="s">
        <v>255</v>
      </c>
      <c r="C330" s="30">
        <v>10</v>
      </c>
      <c r="D330" s="30">
        <f>C330</f>
        <v>10</v>
      </c>
      <c r="E330" s="30">
        <f>D330</f>
        <v>10</v>
      </c>
      <c r="H330" s="41">
        <f t="shared" si="28"/>
        <v>10</v>
      </c>
    </row>
    <row r="331" spans="1:8" outlineLevel="2">
      <c r="A331" s="6">
        <v>1102</v>
      </c>
      <c r="B331" s="4" t="s">
        <v>39</v>
      </c>
      <c r="C331" s="5">
        <f>SUM(C332:C335)</f>
        <v>9413</v>
      </c>
      <c r="D331" s="5">
        <f>SUM(D332:D335)</f>
        <v>9413</v>
      </c>
      <c r="E331" s="5">
        <f>SUM(E332:E335)</f>
        <v>9413</v>
      </c>
      <c r="H331" s="41">
        <f t="shared" si="28"/>
        <v>9413</v>
      </c>
    </row>
    <row r="332" spans="1:8" outlineLevel="3">
      <c r="A332" s="29"/>
      <c r="B332" s="28" t="s">
        <v>256</v>
      </c>
      <c r="C332" s="30">
        <v>6723</v>
      </c>
      <c r="D332" s="30">
        <f>C332</f>
        <v>6723</v>
      </c>
      <c r="E332" s="30">
        <f>D332</f>
        <v>6723</v>
      </c>
      <c r="H332" s="41">
        <f t="shared" si="28"/>
        <v>6723</v>
      </c>
    </row>
    <row r="333" spans="1:8" outlineLevel="3">
      <c r="A333" s="29"/>
      <c r="B333" s="28" t="s">
        <v>257</v>
      </c>
      <c r="C333" s="30">
        <v>2152</v>
      </c>
      <c r="D333" s="30">
        <f t="shared" ref="D333:E335" si="29">C333</f>
        <v>2152</v>
      </c>
      <c r="E333" s="30">
        <f t="shared" si="29"/>
        <v>2152</v>
      </c>
      <c r="H333" s="41">
        <f t="shared" si="28"/>
        <v>2152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538</v>
      </c>
      <c r="D335" s="30">
        <f t="shared" si="29"/>
        <v>538</v>
      </c>
      <c r="E335" s="30">
        <f t="shared" si="29"/>
        <v>538</v>
      </c>
      <c r="H335" s="41">
        <f t="shared" si="28"/>
        <v>538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8262</v>
      </c>
      <c r="D338" s="5">
        <f t="shared" si="30"/>
        <v>8262</v>
      </c>
      <c r="E338" s="5">
        <f t="shared" si="30"/>
        <v>8262</v>
      </c>
      <c r="H338" s="41">
        <f t="shared" si="28"/>
        <v>8262</v>
      </c>
    </row>
    <row r="339" spans="1:10">
      <c r="A339" s="144" t="s">
        <v>270</v>
      </c>
      <c r="B339" s="145"/>
      <c r="C339" s="33">
        <f>C340+C444+C482</f>
        <v>2363180</v>
      </c>
      <c r="D339" s="33">
        <f>D340+D444+D482</f>
        <v>2363180</v>
      </c>
      <c r="E339" s="33">
        <f>E340+E444+E482</f>
        <v>2363180</v>
      </c>
      <c r="G339" s="39" t="s">
        <v>591</v>
      </c>
      <c r="H339" s="41">
        <f t="shared" si="28"/>
        <v>2363180</v>
      </c>
      <c r="I339" s="42"/>
      <c r="J339" s="40" t="b">
        <f>AND(H339=I339)</f>
        <v>0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1390180</v>
      </c>
      <c r="D340" s="32">
        <f>D341+D342+D343+D344+D347+D348+D353+D356+D357+D362+D367+BH290668+D371+D372+D373+D376+D377+D378+D382+D388+D391+D392+D395+D398+D399+D404+D407+D408+D409+D412+D415+D416+D419+D420+D421+D422+D429+D443</f>
        <v>1390180</v>
      </c>
      <c r="E340" s="32">
        <f>E341+E342+E343+E344+E347+E348+E353+E356+E357+E362+E367+BI290668+E371+E372+E373+E376+E377+E378+E382+E388+E391+E392+E395+E398+E399+E404+E407+E408+E409+E412+E415+E416+E419+E420+E421+E422+E429+E443</f>
        <v>1390180</v>
      </c>
      <c r="H340" s="41">
        <f t="shared" si="28"/>
        <v>1390180</v>
      </c>
    </row>
    <row r="341" spans="1:10" outlineLevel="2">
      <c r="A341" s="6">
        <v>2201</v>
      </c>
      <c r="B341" s="34" t="s">
        <v>272</v>
      </c>
      <c r="C341" s="5">
        <v>3000</v>
      </c>
      <c r="D341" s="5">
        <f>C341</f>
        <v>3000</v>
      </c>
      <c r="E341" s="5">
        <f>D341</f>
        <v>3000</v>
      </c>
      <c r="H341" s="41">
        <f t="shared" si="28"/>
        <v>3000</v>
      </c>
    </row>
    <row r="342" spans="1:10" outlineLevel="2">
      <c r="A342" s="6">
        <v>2201</v>
      </c>
      <c r="B342" s="4" t="s">
        <v>40</v>
      </c>
      <c r="C342" s="5">
        <v>86000</v>
      </c>
      <c r="D342" s="5">
        <f t="shared" ref="D342:E343" si="31">C342</f>
        <v>86000</v>
      </c>
      <c r="E342" s="5">
        <f t="shared" si="31"/>
        <v>86000</v>
      </c>
      <c r="H342" s="41">
        <f t="shared" si="28"/>
        <v>86000</v>
      </c>
    </row>
    <row r="343" spans="1:10" outlineLevel="2">
      <c r="A343" s="6">
        <v>2201</v>
      </c>
      <c r="B343" s="4" t="s">
        <v>41</v>
      </c>
      <c r="C343" s="5">
        <v>500000</v>
      </c>
      <c r="D343" s="5">
        <f t="shared" si="31"/>
        <v>500000</v>
      </c>
      <c r="E343" s="5">
        <f t="shared" si="31"/>
        <v>500000</v>
      </c>
      <c r="H343" s="41">
        <f t="shared" si="28"/>
        <v>500000</v>
      </c>
    </row>
    <row r="344" spans="1:10" outlineLevel="2">
      <c r="A344" s="6">
        <v>2201</v>
      </c>
      <c r="B344" s="4" t="s">
        <v>273</v>
      </c>
      <c r="C344" s="5">
        <f>SUM(C345:C346)</f>
        <v>38000</v>
      </c>
      <c r="D344" s="5">
        <f>SUM(D345:D346)</f>
        <v>38000</v>
      </c>
      <c r="E344" s="5">
        <f>SUM(E345:E346)</f>
        <v>38000</v>
      </c>
      <c r="H344" s="41">
        <f t="shared" si="28"/>
        <v>38000</v>
      </c>
    </row>
    <row r="345" spans="1:10" outlineLevel="3">
      <c r="A345" s="29"/>
      <c r="B345" s="28" t="s">
        <v>274</v>
      </c>
      <c r="C345" s="30">
        <v>20000</v>
      </c>
      <c r="D345" s="30">
        <f t="shared" ref="D345:E347" si="32">C345</f>
        <v>20000</v>
      </c>
      <c r="E345" s="30">
        <f t="shared" si="32"/>
        <v>20000</v>
      </c>
      <c r="H345" s="41">
        <f t="shared" si="28"/>
        <v>20000</v>
      </c>
    </row>
    <row r="346" spans="1:10" outlineLevel="3">
      <c r="A346" s="29"/>
      <c r="B346" s="28" t="s">
        <v>275</v>
      </c>
      <c r="C346" s="30">
        <v>18000</v>
      </c>
      <c r="D346" s="30">
        <f t="shared" si="32"/>
        <v>18000</v>
      </c>
      <c r="E346" s="30">
        <f t="shared" si="32"/>
        <v>18000</v>
      </c>
      <c r="H346" s="41">
        <f t="shared" si="28"/>
        <v>18000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outlineLevel="2">
      <c r="A348" s="6">
        <v>2201</v>
      </c>
      <c r="B348" s="4" t="s">
        <v>277</v>
      </c>
      <c r="C348" s="5">
        <f>SUM(C349:C352)</f>
        <v>205000</v>
      </c>
      <c r="D348" s="5">
        <f>SUM(D349:D352)</f>
        <v>205000</v>
      </c>
      <c r="E348" s="5">
        <f>SUM(E349:E352)</f>
        <v>205000</v>
      </c>
      <c r="H348" s="41">
        <f t="shared" si="28"/>
        <v>205000</v>
      </c>
    </row>
    <row r="349" spans="1:10" outlineLevel="3">
      <c r="A349" s="29"/>
      <c r="B349" s="28" t="s">
        <v>278</v>
      </c>
      <c r="C349" s="30">
        <v>180000</v>
      </c>
      <c r="D349" s="30">
        <f>C349</f>
        <v>180000</v>
      </c>
      <c r="E349" s="30">
        <f>D349</f>
        <v>180000</v>
      </c>
      <c r="H349" s="41">
        <f t="shared" si="28"/>
        <v>180000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25000</v>
      </c>
      <c r="D351" s="30">
        <f t="shared" si="33"/>
        <v>25000</v>
      </c>
      <c r="E351" s="30">
        <f t="shared" si="33"/>
        <v>25000</v>
      </c>
      <c r="H351" s="41">
        <f t="shared" si="28"/>
        <v>25000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1000</v>
      </c>
      <c r="D355" s="30">
        <f t="shared" si="34"/>
        <v>1000</v>
      </c>
      <c r="E355" s="30">
        <f t="shared" si="34"/>
        <v>1000</v>
      </c>
      <c r="H355" s="41">
        <f t="shared" si="28"/>
        <v>1000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28000</v>
      </c>
      <c r="D357" s="5">
        <f>SUM(D358:D361)</f>
        <v>28000</v>
      </c>
      <c r="E357" s="5">
        <f>SUM(E358:E361)</f>
        <v>28000</v>
      </c>
      <c r="H357" s="41">
        <f t="shared" si="28"/>
        <v>28000</v>
      </c>
    </row>
    <row r="358" spans="1:8" outlineLevel="3">
      <c r="A358" s="29"/>
      <c r="B358" s="28" t="s">
        <v>286</v>
      </c>
      <c r="C358" s="30">
        <v>25000</v>
      </c>
      <c r="D358" s="30">
        <f>C358</f>
        <v>25000</v>
      </c>
      <c r="E358" s="30">
        <f>D358</f>
        <v>25000</v>
      </c>
      <c r="H358" s="41">
        <f t="shared" si="28"/>
        <v>25000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3000</v>
      </c>
      <c r="D360" s="30">
        <f t="shared" si="35"/>
        <v>3000</v>
      </c>
      <c r="E360" s="30">
        <f t="shared" si="35"/>
        <v>3000</v>
      </c>
      <c r="H360" s="41">
        <f t="shared" si="28"/>
        <v>3000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193000</v>
      </c>
      <c r="D362" s="5">
        <f>SUM(D363:D366)</f>
        <v>193000</v>
      </c>
      <c r="E362" s="5">
        <f>SUM(E363:E366)</f>
        <v>193000</v>
      </c>
      <c r="H362" s="41">
        <f t="shared" si="28"/>
        <v>193000</v>
      </c>
    </row>
    <row r="363" spans="1:8" outlineLevel="3">
      <c r="A363" s="29"/>
      <c r="B363" s="28" t="s">
        <v>291</v>
      </c>
      <c r="C363" s="30">
        <v>40000</v>
      </c>
      <c r="D363" s="30">
        <f>C363</f>
        <v>40000</v>
      </c>
      <c r="E363" s="30">
        <f>D363</f>
        <v>40000</v>
      </c>
      <c r="H363" s="41">
        <f t="shared" si="28"/>
        <v>40000</v>
      </c>
    </row>
    <row r="364" spans="1:8" outlineLevel="3">
      <c r="A364" s="29"/>
      <c r="B364" s="28" t="s">
        <v>292</v>
      </c>
      <c r="C364" s="30">
        <v>135000</v>
      </c>
      <c r="D364" s="30">
        <f t="shared" ref="D364:E366" si="36">C364</f>
        <v>135000</v>
      </c>
      <c r="E364" s="30">
        <f t="shared" si="36"/>
        <v>135000</v>
      </c>
      <c r="H364" s="41">
        <f t="shared" si="28"/>
        <v>135000</v>
      </c>
    </row>
    <row r="365" spans="1:8" outlineLevel="3">
      <c r="A365" s="29"/>
      <c r="B365" s="28" t="s">
        <v>293</v>
      </c>
      <c r="C365" s="30">
        <v>15000</v>
      </c>
      <c r="D365" s="30">
        <f t="shared" si="36"/>
        <v>15000</v>
      </c>
      <c r="E365" s="30">
        <f t="shared" si="36"/>
        <v>15000</v>
      </c>
      <c r="H365" s="41">
        <f t="shared" si="28"/>
        <v>15000</v>
      </c>
    </row>
    <row r="366" spans="1:8" outlineLevel="3">
      <c r="A366" s="29"/>
      <c r="B366" s="28" t="s">
        <v>294</v>
      </c>
      <c r="C366" s="30">
        <v>3000</v>
      </c>
      <c r="D366" s="30">
        <f t="shared" si="36"/>
        <v>3000</v>
      </c>
      <c r="E366" s="30">
        <f t="shared" si="36"/>
        <v>3000</v>
      </c>
      <c r="H366" s="41">
        <f t="shared" si="28"/>
        <v>3000</v>
      </c>
    </row>
    <row r="367" spans="1:8" outlineLevel="2">
      <c r="A367" s="6">
        <v>2201</v>
      </c>
      <c r="B367" s="4" t="s">
        <v>43</v>
      </c>
      <c r="C367" s="5">
        <v>2500</v>
      </c>
      <c r="D367" s="5">
        <f>C367</f>
        <v>2500</v>
      </c>
      <c r="E367" s="5">
        <f>D367</f>
        <v>2500</v>
      </c>
      <c r="H367" s="41">
        <f t="shared" si="28"/>
        <v>2500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15000</v>
      </c>
      <c r="D371" s="5">
        <f t="shared" si="37"/>
        <v>15000</v>
      </c>
      <c r="E371" s="5">
        <f t="shared" si="37"/>
        <v>15000</v>
      </c>
      <c r="H371" s="41">
        <f t="shared" si="28"/>
        <v>15000</v>
      </c>
    </row>
    <row r="372" spans="1:8" outlineLevel="2">
      <c r="A372" s="6">
        <v>2201</v>
      </c>
      <c r="B372" s="4" t="s">
        <v>45</v>
      </c>
      <c r="C372" s="5">
        <v>17000</v>
      </c>
      <c r="D372" s="5">
        <f t="shared" si="37"/>
        <v>17000</v>
      </c>
      <c r="E372" s="5">
        <f t="shared" si="37"/>
        <v>17000</v>
      </c>
      <c r="H372" s="41">
        <f t="shared" si="28"/>
        <v>17000</v>
      </c>
    </row>
    <row r="373" spans="1:8" outlineLevel="2" collapsed="1">
      <c r="A373" s="6">
        <v>2201</v>
      </c>
      <c r="B373" s="4" t="s">
        <v>298</v>
      </c>
      <c r="C373" s="5">
        <f>SUM(C374:C375)</f>
        <v>1500</v>
      </c>
      <c r="D373" s="5">
        <f>SUM(D374:D375)</f>
        <v>1500</v>
      </c>
      <c r="E373" s="5">
        <f>SUM(E374:E375)</f>
        <v>1500</v>
      </c>
      <c r="H373" s="41">
        <f t="shared" si="28"/>
        <v>1500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outlineLevel="2">
      <c r="A378" s="6">
        <v>2201</v>
      </c>
      <c r="B378" s="4" t="s">
        <v>303</v>
      </c>
      <c r="C378" s="5">
        <f>SUM(C379:C381)</f>
        <v>25000</v>
      </c>
      <c r="D378" s="5">
        <f>SUM(D379:D381)</f>
        <v>25000</v>
      </c>
      <c r="E378" s="5">
        <f>SUM(E379:E381)</f>
        <v>25000</v>
      </c>
      <c r="H378" s="41">
        <f t="shared" si="28"/>
        <v>25000</v>
      </c>
    </row>
    <row r="379" spans="1:8" outlineLevel="3">
      <c r="A379" s="29"/>
      <c r="B379" s="28" t="s">
        <v>46</v>
      </c>
      <c r="C379" s="30">
        <v>13000</v>
      </c>
      <c r="D379" s="30">
        <f>C379</f>
        <v>13000</v>
      </c>
      <c r="E379" s="30">
        <f>D379</f>
        <v>13000</v>
      </c>
      <c r="H379" s="41">
        <f t="shared" si="28"/>
        <v>13000</v>
      </c>
    </row>
    <row r="380" spans="1:8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outlineLevel="3">
      <c r="A381" s="29"/>
      <c r="B381" s="28" t="s">
        <v>47</v>
      </c>
      <c r="C381" s="30">
        <v>10000</v>
      </c>
      <c r="D381" s="30">
        <f t="shared" si="39"/>
        <v>10000</v>
      </c>
      <c r="E381" s="30">
        <f t="shared" si="39"/>
        <v>10000</v>
      </c>
      <c r="H381" s="41">
        <f t="shared" si="28"/>
        <v>10000</v>
      </c>
    </row>
    <row r="382" spans="1:8" outlineLevel="2">
      <c r="A382" s="6">
        <v>2201</v>
      </c>
      <c r="B382" s="4" t="s">
        <v>114</v>
      </c>
      <c r="C382" s="5">
        <f>SUM(C383:C387)</f>
        <v>18500</v>
      </c>
      <c r="D382" s="5">
        <f>SUM(D383:D387)</f>
        <v>18500</v>
      </c>
      <c r="E382" s="5">
        <f>SUM(E383:E387)</f>
        <v>18500</v>
      </c>
      <c r="H382" s="41">
        <f t="shared" si="28"/>
        <v>18500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>
        <v>4000</v>
      </c>
      <c r="D384" s="30">
        <f t="shared" ref="D384:E387" si="40">C384</f>
        <v>4000</v>
      </c>
      <c r="E384" s="30">
        <f t="shared" si="40"/>
        <v>4000</v>
      </c>
      <c r="H384" s="41">
        <f t="shared" si="28"/>
        <v>4000</v>
      </c>
    </row>
    <row r="385" spans="1:8" outlineLevel="3">
      <c r="A385" s="29"/>
      <c r="B385" s="28" t="s">
        <v>306</v>
      </c>
      <c r="C385" s="30">
        <v>500</v>
      </c>
      <c r="D385" s="30">
        <f t="shared" si="40"/>
        <v>500</v>
      </c>
      <c r="E385" s="30">
        <f t="shared" si="40"/>
        <v>500</v>
      </c>
      <c r="H385" s="41">
        <f t="shared" si="28"/>
        <v>500</v>
      </c>
    </row>
    <row r="386" spans="1:8" outlineLevel="3">
      <c r="A386" s="29"/>
      <c r="B386" s="28" t="s">
        <v>307</v>
      </c>
      <c r="C386" s="30">
        <v>7000</v>
      </c>
      <c r="D386" s="30">
        <f t="shared" si="40"/>
        <v>7000</v>
      </c>
      <c r="E386" s="30">
        <f t="shared" si="40"/>
        <v>7000</v>
      </c>
      <c r="H386" s="41">
        <f t="shared" ref="H386:H449" si="41">C386</f>
        <v>7000</v>
      </c>
    </row>
    <row r="387" spans="1:8" outlineLevel="3">
      <c r="A387" s="29"/>
      <c r="B387" s="28" t="s">
        <v>308</v>
      </c>
      <c r="C387" s="30">
        <v>5000</v>
      </c>
      <c r="D387" s="30">
        <f t="shared" si="40"/>
        <v>5000</v>
      </c>
      <c r="E387" s="30">
        <f t="shared" si="40"/>
        <v>5000</v>
      </c>
      <c r="H387" s="41">
        <f t="shared" si="41"/>
        <v>5000</v>
      </c>
    </row>
    <row r="388" spans="1:8" outlineLevel="2">
      <c r="A388" s="6">
        <v>2201</v>
      </c>
      <c r="B388" s="4" t="s">
        <v>309</v>
      </c>
      <c r="C388" s="5">
        <f>SUM(C389:C390)</f>
        <v>10000</v>
      </c>
      <c r="D388" s="5">
        <f>SUM(D389:D390)</f>
        <v>10000</v>
      </c>
      <c r="E388" s="5">
        <f>SUM(E389:E390)</f>
        <v>10000</v>
      </c>
      <c r="H388" s="41">
        <f t="shared" si="41"/>
        <v>10000</v>
      </c>
    </row>
    <row r="389" spans="1:8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outlineLevel="3">
      <c r="A390" s="29"/>
      <c r="B390" s="28" t="s">
        <v>310</v>
      </c>
      <c r="C390" s="30">
        <v>5000</v>
      </c>
      <c r="D390" s="30">
        <f t="shared" si="42"/>
        <v>5000</v>
      </c>
      <c r="E390" s="30">
        <f t="shared" si="42"/>
        <v>5000</v>
      </c>
      <c r="H390" s="41">
        <f t="shared" si="41"/>
        <v>5000</v>
      </c>
    </row>
    <row r="391" spans="1:8" outlineLevel="2">
      <c r="A391" s="6">
        <v>2201</v>
      </c>
      <c r="B391" s="4" t="s">
        <v>311</v>
      </c>
      <c r="C391" s="5">
        <v>3000</v>
      </c>
      <c r="D391" s="5">
        <f t="shared" si="42"/>
        <v>3000</v>
      </c>
      <c r="E391" s="5">
        <f t="shared" si="42"/>
        <v>3000</v>
      </c>
      <c r="H391" s="41">
        <f t="shared" si="41"/>
        <v>3000</v>
      </c>
    </row>
    <row r="392" spans="1:8" outlineLevel="2" collapsed="1">
      <c r="A392" s="6">
        <v>2201</v>
      </c>
      <c r="B392" s="4" t="s">
        <v>312</v>
      </c>
      <c r="C392" s="5">
        <f>SUM(C393:C394)</f>
        <v>40000</v>
      </c>
      <c r="D392" s="5">
        <f>SUM(D393:D394)</f>
        <v>40000</v>
      </c>
      <c r="E392" s="5">
        <f>SUM(E393:E394)</f>
        <v>40000</v>
      </c>
      <c r="H392" s="41">
        <f t="shared" si="41"/>
        <v>40000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40000</v>
      </c>
      <c r="D394" s="30">
        <f>C394</f>
        <v>40000</v>
      </c>
      <c r="E394" s="30">
        <f>D394</f>
        <v>40000</v>
      </c>
      <c r="H394" s="41">
        <f t="shared" si="41"/>
        <v>40000</v>
      </c>
    </row>
    <row r="395" spans="1:8" outlineLevel="2">
      <c r="A395" s="6">
        <v>2201</v>
      </c>
      <c r="B395" s="4" t="s">
        <v>115</v>
      </c>
      <c r="C395" s="5">
        <f>SUM(C396:C397)</f>
        <v>3000</v>
      </c>
      <c r="D395" s="5">
        <f>SUM(D396:D397)</f>
        <v>3000</v>
      </c>
      <c r="E395" s="5">
        <f>SUM(E396:E397)</f>
        <v>3000</v>
      </c>
      <c r="H395" s="41">
        <f t="shared" si="41"/>
        <v>3000</v>
      </c>
    </row>
    <row r="396" spans="1:8" outlineLevel="3">
      <c r="A396" s="29"/>
      <c r="B396" s="28" t="s">
        <v>315</v>
      </c>
      <c r="C396" s="30">
        <v>3000</v>
      </c>
      <c r="D396" s="30">
        <f t="shared" ref="D396:E398" si="43">C396</f>
        <v>3000</v>
      </c>
      <c r="E396" s="30">
        <f t="shared" si="43"/>
        <v>3000</v>
      </c>
      <c r="H396" s="41">
        <f t="shared" si="41"/>
        <v>3000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1000</v>
      </c>
      <c r="D398" s="5">
        <f t="shared" si="43"/>
        <v>1000</v>
      </c>
      <c r="E398" s="5">
        <f t="shared" si="43"/>
        <v>1000</v>
      </c>
      <c r="H398" s="41">
        <f t="shared" si="41"/>
        <v>1000</v>
      </c>
    </row>
    <row r="399" spans="1:8" outlineLevel="2" collapsed="1">
      <c r="A399" s="6">
        <v>2201</v>
      </c>
      <c r="B399" s="4" t="s">
        <v>116</v>
      </c>
      <c r="C399" s="5">
        <f>SUM(C400:C403)</f>
        <v>5000</v>
      </c>
      <c r="D399" s="5">
        <f>SUM(D400:D403)</f>
        <v>5000</v>
      </c>
      <c r="E399" s="5">
        <f>SUM(E400:E403)</f>
        <v>5000</v>
      </c>
      <c r="H399" s="41">
        <f t="shared" si="41"/>
        <v>5000</v>
      </c>
    </row>
    <row r="400" spans="1:8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  <c r="H400" s="41">
        <f t="shared" si="41"/>
        <v>1000</v>
      </c>
    </row>
    <row r="401" spans="1:8" outlineLevel="3">
      <c r="A401" s="29"/>
      <c r="B401" s="28" t="s">
        <v>319</v>
      </c>
      <c r="C401" s="30">
        <v>2000</v>
      </c>
      <c r="D401" s="30">
        <f t="shared" ref="D401:E403" si="44">C401</f>
        <v>2000</v>
      </c>
      <c r="E401" s="30">
        <f t="shared" si="44"/>
        <v>2000</v>
      </c>
      <c r="H401" s="41">
        <f t="shared" si="41"/>
        <v>2000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2000</v>
      </c>
      <c r="D403" s="30">
        <f t="shared" si="44"/>
        <v>2000</v>
      </c>
      <c r="E403" s="30">
        <f t="shared" si="44"/>
        <v>2000</v>
      </c>
      <c r="H403" s="41">
        <f t="shared" si="41"/>
        <v>2000</v>
      </c>
    </row>
    <row r="404" spans="1:8" outlineLevel="2">
      <c r="A404" s="6">
        <v>2201</v>
      </c>
      <c r="B404" s="4" t="s">
        <v>322</v>
      </c>
      <c r="C404" s="5">
        <f>SUM(C405:C406)</f>
        <v>13000</v>
      </c>
      <c r="D404" s="5">
        <f>SUM(D405:D406)</f>
        <v>13000</v>
      </c>
      <c r="E404" s="5">
        <f>SUM(E405:E406)</f>
        <v>13000</v>
      </c>
      <c r="H404" s="41">
        <f t="shared" si="41"/>
        <v>13000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10000</v>
      </c>
      <c r="D406" s="30">
        <f t="shared" si="45"/>
        <v>10000</v>
      </c>
      <c r="E406" s="30">
        <f t="shared" si="45"/>
        <v>10000</v>
      </c>
      <c r="H406" s="41">
        <f t="shared" si="41"/>
        <v>10000</v>
      </c>
    </row>
    <row r="407" spans="1:8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outlineLevel="2" collapsed="1">
      <c r="A408" s="6">
        <v>2201</v>
      </c>
      <c r="B408" s="4" t="s">
        <v>326</v>
      </c>
      <c r="C408" s="5">
        <v>5000</v>
      </c>
      <c r="D408" s="5">
        <f t="shared" si="45"/>
        <v>5000</v>
      </c>
      <c r="E408" s="5">
        <f t="shared" si="45"/>
        <v>5000</v>
      </c>
      <c r="H408" s="41">
        <f t="shared" si="41"/>
        <v>5000</v>
      </c>
    </row>
    <row r="409" spans="1:8" outlineLevel="2" collapsed="1">
      <c r="A409" s="6">
        <v>2201</v>
      </c>
      <c r="B409" s="4" t="s">
        <v>327</v>
      </c>
      <c r="C409" s="5">
        <f>SUM(C410:C411)</f>
        <v>6000</v>
      </c>
      <c r="D409" s="5">
        <f>SUM(D410:D411)</f>
        <v>6000</v>
      </c>
      <c r="E409" s="5">
        <f>SUM(E410:E411)</f>
        <v>6000</v>
      </c>
      <c r="H409" s="41">
        <f t="shared" si="41"/>
        <v>6000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outlineLevel="2">
      <c r="A412" s="6">
        <v>2201</v>
      </c>
      <c r="B412" s="4" t="s">
        <v>117</v>
      </c>
      <c r="C412" s="5">
        <f>SUM(C413:C414)</f>
        <v>15000</v>
      </c>
      <c r="D412" s="5">
        <f>SUM(D413:D414)</f>
        <v>15000</v>
      </c>
      <c r="E412" s="5">
        <f>SUM(E413:E414)</f>
        <v>15000</v>
      </c>
      <c r="H412" s="41">
        <f t="shared" si="41"/>
        <v>15000</v>
      </c>
    </row>
    <row r="413" spans="1:8" outlineLevel="3" collapsed="1">
      <c r="A413" s="29"/>
      <c r="B413" s="28" t="s">
        <v>328</v>
      </c>
      <c r="C413" s="30">
        <v>10000</v>
      </c>
      <c r="D413" s="30">
        <f t="shared" ref="D413:E415" si="46">C413</f>
        <v>10000</v>
      </c>
      <c r="E413" s="30">
        <f t="shared" si="46"/>
        <v>10000</v>
      </c>
      <c r="H413" s="41">
        <f t="shared" si="41"/>
        <v>10000</v>
      </c>
    </row>
    <row r="414" spans="1:8" outlineLevel="3">
      <c r="A414" s="29"/>
      <c r="B414" s="28" t="s">
        <v>329</v>
      </c>
      <c r="C414" s="30">
        <v>5000</v>
      </c>
      <c r="D414" s="30">
        <f t="shared" si="46"/>
        <v>5000</v>
      </c>
      <c r="E414" s="30">
        <f t="shared" si="46"/>
        <v>5000</v>
      </c>
      <c r="H414" s="41">
        <f t="shared" si="41"/>
        <v>5000</v>
      </c>
    </row>
    <row r="415" spans="1:8" outlineLevel="2">
      <c r="A415" s="6">
        <v>2201</v>
      </c>
      <c r="B415" s="4" t="s">
        <v>118</v>
      </c>
      <c r="C415" s="5">
        <v>5000</v>
      </c>
      <c r="D415" s="5">
        <f t="shared" si="46"/>
        <v>5000</v>
      </c>
      <c r="E415" s="5">
        <f t="shared" si="46"/>
        <v>5000</v>
      </c>
      <c r="H415" s="41">
        <f t="shared" si="41"/>
        <v>5000</v>
      </c>
    </row>
    <row r="416" spans="1:8" outlineLevel="2" collapsed="1">
      <c r="A416" s="6">
        <v>2201</v>
      </c>
      <c r="B416" s="4" t="s">
        <v>332</v>
      </c>
      <c r="C416" s="5">
        <f>SUM(C417:C418)</f>
        <v>15500</v>
      </c>
      <c r="D416" s="5">
        <f>SUM(D417:D418)</f>
        <v>15500</v>
      </c>
      <c r="E416" s="5">
        <f>SUM(E417:E418)</f>
        <v>15500</v>
      </c>
      <c r="H416" s="41">
        <f t="shared" si="41"/>
        <v>15500</v>
      </c>
    </row>
    <row r="417" spans="1:8" outlineLevel="3" collapsed="1">
      <c r="A417" s="29"/>
      <c r="B417" s="28" t="s">
        <v>330</v>
      </c>
      <c r="C417" s="30">
        <v>15000</v>
      </c>
      <c r="D417" s="30">
        <f t="shared" ref="D417:E421" si="47">C417</f>
        <v>15000</v>
      </c>
      <c r="E417" s="30">
        <f t="shared" si="47"/>
        <v>15000</v>
      </c>
      <c r="H417" s="41">
        <f t="shared" si="41"/>
        <v>15000</v>
      </c>
    </row>
    <row r="418" spans="1:8" outlineLevel="3">
      <c r="A418" s="29"/>
      <c r="B418" s="28" t="s">
        <v>331</v>
      </c>
      <c r="C418" s="30">
        <v>500</v>
      </c>
      <c r="D418" s="30">
        <f t="shared" si="47"/>
        <v>500</v>
      </c>
      <c r="E418" s="30">
        <f t="shared" si="47"/>
        <v>500</v>
      </c>
      <c r="H418" s="41">
        <f t="shared" si="41"/>
        <v>500</v>
      </c>
    </row>
    <row r="419" spans="1:8" outlineLevel="2">
      <c r="A419" s="6">
        <v>2201</v>
      </c>
      <c r="B419" s="4" t="s">
        <v>333</v>
      </c>
      <c r="C419" s="5">
        <v>1000</v>
      </c>
      <c r="D419" s="5">
        <f t="shared" si="47"/>
        <v>1000</v>
      </c>
      <c r="E419" s="5">
        <f t="shared" si="47"/>
        <v>1000</v>
      </c>
      <c r="H419" s="41">
        <f t="shared" si="41"/>
        <v>1000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6180</v>
      </c>
      <c r="D422" s="5">
        <f>SUM(D423:D428)</f>
        <v>6180</v>
      </c>
      <c r="E422" s="5">
        <f>SUM(E423:E428)</f>
        <v>6180</v>
      </c>
      <c r="H422" s="41">
        <f t="shared" si="41"/>
        <v>6180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3000</v>
      </c>
      <c r="D424" s="30">
        <f t="shared" ref="D424:E428" si="48">C424</f>
        <v>3000</v>
      </c>
      <c r="E424" s="30">
        <f t="shared" si="48"/>
        <v>3000</v>
      </c>
      <c r="H424" s="41">
        <f t="shared" si="41"/>
        <v>3000</v>
      </c>
    </row>
    <row r="425" spans="1:8" outlineLevel="3">
      <c r="A425" s="29"/>
      <c r="B425" s="28" t="s">
        <v>338</v>
      </c>
      <c r="C425" s="30">
        <v>3000</v>
      </c>
      <c r="D425" s="30">
        <f t="shared" si="48"/>
        <v>3000</v>
      </c>
      <c r="E425" s="30">
        <f t="shared" si="48"/>
        <v>3000</v>
      </c>
      <c r="H425" s="41">
        <f t="shared" si="41"/>
        <v>3000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105000</v>
      </c>
      <c r="D429" s="5">
        <f>SUM(D430:D442)</f>
        <v>105000</v>
      </c>
      <c r="E429" s="5">
        <f>SUM(E430:E442)</f>
        <v>105000</v>
      </c>
      <c r="H429" s="41">
        <f t="shared" si="41"/>
        <v>105000</v>
      </c>
    </row>
    <row r="430" spans="1:8" outlineLevel="3">
      <c r="A430" s="29"/>
      <c r="B430" s="28" t="s">
        <v>343</v>
      </c>
      <c r="C430" s="30">
        <v>3000</v>
      </c>
      <c r="D430" s="30">
        <f>C430</f>
        <v>3000</v>
      </c>
      <c r="E430" s="30">
        <f>D430</f>
        <v>3000</v>
      </c>
      <c r="H430" s="41">
        <f t="shared" si="41"/>
        <v>3000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>
        <v>50000</v>
      </c>
      <c r="D432" s="30">
        <f t="shared" si="49"/>
        <v>50000</v>
      </c>
      <c r="E432" s="30">
        <f t="shared" si="49"/>
        <v>50000</v>
      </c>
      <c r="H432" s="41">
        <f t="shared" si="41"/>
        <v>50000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7000</v>
      </c>
      <c r="D436" s="30">
        <f t="shared" si="49"/>
        <v>7000</v>
      </c>
      <c r="E436" s="30">
        <f t="shared" si="49"/>
        <v>7000</v>
      </c>
      <c r="H436" s="41">
        <f t="shared" si="41"/>
        <v>7000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30000</v>
      </c>
      <c r="D441" s="30">
        <f t="shared" si="49"/>
        <v>30000</v>
      </c>
      <c r="E441" s="30">
        <f t="shared" si="49"/>
        <v>30000</v>
      </c>
      <c r="H441" s="41">
        <f t="shared" si="41"/>
        <v>30000</v>
      </c>
    </row>
    <row r="442" spans="1:8" outlineLevel="3">
      <c r="A442" s="29"/>
      <c r="B442" s="28" t="s">
        <v>355</v>
      </c>
      <c r="C442" s="30">
        <v>15000</v>
      </c>
      <c r="D442" s="30">
        <f t="shared" si="49"/>
        <v>15000</v>
      </c>
      <c r="E442" s="30">
        <f t="shared" si="49"/>
        <v>15000</v>
      </c>
      <c r="H442" s="41">
        <f t="shared" si="41"/>
        <v>15000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8" t="s">
        <v>357</v>
      </c>
      <c r="B444" s="149"/>
      <c r="C444" s="32">
        <f>C445+C454+C455+C459+C462+C463+C468+C474+C477+C480+C481+C450</f>
        <v>973000</v>
      </c>
      <c r="D444" s="32">
        <f>D445+D454+D455+D459+D462+D463+D468+D474+D477+D480+D481+D450</f>
        <v>973000</v>
      </c>
      <c r="E444" s="32">
        <f>E445+E454+E455+E459+E462+E463+E468+E474+E477+E480+E481+E450</f>
        <v>973000</v>
      </c>
      <c r="H444" s="41">
        <f t="shared" si="41"/>
        <v>973000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118000</v>
      </c>
      <c r="D445" s="5">
        <f>SUM(D446:D449)</f>
        <v>118000</v>
      </c>
      <c r="E445" s="5">
        <f>SUM(E446:E449)</f>
        <v>118000</v>
      </c>
      <c r="H445" s="41">
        <f t="shared" si="41"/>
        <v>118000</v>
      </c>
    </row>
    <row r="446" spans="1:8" ht="15" customHeight="1" outlineLevel="3">
      <c r="A446" s="28"/>
      <c r="B446" s="28" t="s">
        <v>359</v>
      </c>
      <c r="C446" s="30">
        <v>4000</v>
      </c>
      <c r="D446" s="30">
        <f>C446</f>
        <v>4000</v>
      </c>
      <c r="E446" s="30">
        <f>D446</f>
        <v>4000</v>
      </c>
      <c r="H446" s="41">
        <f t="shared" si="41"/>
        <v>4000</v>
      </c>
    </row>
    <row r="447" spans="1:8" ht="15" customHeight="1" outlineLevel="3">
      <c r="A447" s="28"/>
      <c r="B447" s="28" t="s">
        <v>360</v>
      </c>
      <c r="C447" s="30">
        <v>10000</v>
      </c>
      <c r="D447" s="30">
        <f t="shared" ref="D447:E449" si="50">C447</f>
        <v>10000</v>
      </c>
      <c r="E447" s="30">
        <f t="shared" si="50"/>
        <v>10000</v>
      </c>
      <c r="H447" s="41">
        <f t="shared" si="41"/>
        <v>10000</v>
      </c>
    </row>
    <row r="448" spans="1:8" ht="15" customHeight="1" outlineLevel="3">
      <c r="A448" s="28"/>
      <c r="B448" s="28" t="s">
        <v>361</v>
      </c>
      <c r="C448" s="30">
        <v>4000</v>
      </c>
      <c r="D448" s="30">
        <f t="shared" si="50"/>
        <v>4000</v>
      </c>
      <c r="E448" s="30">
        <f t="shared" si="50"/>
        <v>4000</v>
      </c>
      <c r="H448" s="41">
        <f t="shared" si="41"/>
        <v>4000</v>
      </c>
    </row>
    <row r="449" spans="1:8" ht="15" customHeight="1" outlineLevel="3">
      <c r="A449" s="28"/>
      <c r="B449" s="28" t="s">
        <v>362</v>
      </c>
      <c r="C449" s="30">
        <v>100000</v>
      </c>
      <c r="D449" s="30">
        <f t="shared" si="50"/>
        <v>100000</v>
      </c>
      <c r="E449" s="30">
        <f t="shared" si="50"/>
        <v>100000</v>
      </c>
      <c r="H449" s="41">
        <f t="shared" si="41"/>
        <v>100000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710000</v>
      </c>
      <c r="D450" s="5">
        <f>SUM(D451:D453)</f>
        <v>710000</v>
      </c>
      <c r="E450" s="5">
        <f>SUM(E451:E453)</f>
        <v>710000</v>
      </c>
      <c r="H450" s="41">
        <f t="shared" ref="H450:H513" si="51">C450</f>
        <v>710000</v>
      </c>
    </row>
    <row r="451" spans="1:8" ht="15" customHeight="1" outlineLevel="3">
      <c r="A451" s="28"/>
      <c r="B451" s="28" t="s">
        <v>364</v>
      </c>
      <c r="C451" s="30">
        <v>580000</v>
      </c>
      <c r="D451" s="30">
        <f>C451</f>
        <v>580000</v>
      </c>
      <c r="E451" s="30">
        <f>D451</f>
        <v>580000</v>
      </c>
      <c r="H451" s="41">
        <f t="shared" si="51"/>
        <v>580000</v>
      </c>
    </row>
    <row r="452" spans="1:8" ht="15" customHeight="1" outlineLevel="3">
      <c r="A452" s="28"/>
      <c r="B452" s="28" t="s">
        <v>365</v>
      </c>
      <c r="C452" s="30">
        <v>130000</v>
      </c>
      <c r="D452" s="30">
        <f t="shared" ref="D452:E453" si="52">C452</f>
        <v>130000</v>
      </c>
      <c r="E452" s="30">
        <f t="shared" si="52"/>
        <v>130000</v>
      </c>
      <c r="H452" s="41">
        <f t="shared" si="51"/>
        <v>130000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  <c r="H454" s="41">
        <f t="shared" si="51"/>
        <v>25000</v>
      </c>
    </row>
    <row r="455" spans="1:8" outlineLevel="2">
      <c r="A455" s="6">
        <v>2202</v>
      </c>
      <c r="B455" s="4" t="s">
        <v>120</v>
      </c>
      <c r="C455" s="5">
        <f>SUM(C456:C458)</f>
        <v>20000</v>
      </c>
      <c r="D455" s="5">
        <f>SUM(D456:D458)</f>
        <v>20000</v>
      </c>
      <c r="E455" s="5">
        <f>SUM(E456:E458)</f>
        <v>20000</v>
      </c>
      <c r="H455" s="41">
        <f t="shared" si="51"/>
        <v>20000</v>
      </c>
    </row>
    <row r="456" spans="1:8" ht="15" customHeight="1" outlineLevel="3">
      <c r="A456" s="28"/>
      <c r="B456" s="28" t="s">
        <v>367</v>
      </c>
      <c r="C456" s="30">
        <v>15000</v>
      </c>
      <c r="D456" s="30">
        <f>C456</f>
        <v>15000</v>
      </c>
      <c r="E456" s="30">
        <f>D456</f>
        <v>15000</v>
      </c>
      <c r="H456" s="41">
        <f t="shared" si="51"/>
        <v>15000</v>
      </c>
    </row>
    <row r="457" spans="1:8" ht="15" customHeight="1" outlineLevel="3">
      <c r="A457" s="28"/>
      <c r="B457" s="28" t="s">
        <v>368</v>
      </c>
      <c r="C457" s="30">
        <v>5000</v>
      </c>
      <c r="D457" s="30">
        <f t="shared" ref="D457:E458" si="53">C457</f>
        <v>5000</v>
      </c>
      <c r="E457" s="30">
        <f t="shared" si="53"/>
        <v>5000</v>
      </c>
      <c r="H457" s="41">
        <f t="shared" si="51"/>
        <v>5000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20000</v>
      </c>
      <c r="D459" s="5">
        <f>SUM(D460:D461)</f>
        <v>20000</v>
      </c>
      <c r="E459" s="5">
        <f>SUM(E460:E461)</f>
        <v>20000</v>
      </c>
      <c r="H459" s="41">
        <f t="shared" si="51"/>
        <v>20000</v>
      </c>
    </row>
    <row r="460" spans="1:8" ht="15" customHeight="1" outlineLevel="3">
      <c r="A460" s="28"/>
      <c r="B460" s="28" t="s">
        <v>369</v>
      </c>
      <c r="C460" s="30">
        <v>17000</v>
      </c>
      <c r="D460" s="30">
        <f t="shared" ref="D460:E462" si="54">C460</f>
        <v>17000</v>
      </c>
      <c r="E460" s="30">
        <f t="shared" si="54"/>
        <v>17000</v>
      </c>
      <c r="H460" s="41">
        <f t="shared" si="51"/>
        <v>17000</v>
      </c>
    </row>
    <row r="461" spans="1:8" ht="15" customHeight="1" outlineLevel="3">
      <c r="A461" s="28"/>
      <c r="B461" s="28" t="s">
        <v>370</v>
      </c>
      <c r="C461" s="30">
        <v>3000</v>
      </c>
      <c r="D461" s="30">
        <f t="shared" si="54"/>
        <v>3000</v>
      </c>
      <c r="E461" s="30">
        <f t="shared" si="54"/>
        <v>3000</v>
      </c>
      <c r="H461" s="41">
        <f t="shared" si="51"/>
        <v>3000</v>
      </c>
    </row>
    <row r="462" spans="1:8" outlineLevel="2">
      <c r="A462" s="6">
        <v>2202</v>
      </c>
      <c r="B462" s="4" t="s">
        <v>371</v>
      </c>
      <c r="C462" s="5">
        <v>5000</v>
      </c>
      <c r="D462" s="5">
        <f t="shared" si="54"/>
        <v>5000</v>
      </c>
      <c r="E462" s="5">
        <f t="shared" si="54"/>
        <v>5000</v>
      </c>
      <c r="H462" s="41">
        <f t="shared" si="51"/>
        <v>5000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30000</v>
      </c>
      <c r="D474" s="5">
        <f>SUM(D475:D476)</f>
        <v>30000</v>
      </c>
      <c r="E474" s="5">
        <f>SUM(E475:E476)</f>
        <v>30000</v>
      </c>
      <c r="H474" s="41">
        <f t="shared" si="51"/>
        <v>30000</v>
      </c>
    </row>
    <row r="475" spans="1:8" ht="15" customHeight="1" outlineLevel="3">
      <c r="A475" s="28"/>
      <c r="B475" s="28" t="s">
        <v>383</v>
      </c>
      <c r="C475" s="30">
        <v>25000</v>
      </c>
      <c r="D475" s="30">
        <f>C475</f>
        <v>25000</v>
      </c>
      <c r="E475" s="30">
        <f>D475</f>
        <v>25000</v>
      </c>
      <c r="H475" s="41">
        <f t="shared" si="51"/>
        <v>25000</v>
      </c>
    </row>
    <row r="476" spans="1:8" ht="15" customHeight="1" outlineLevel="3">
      <c r="A476" s="28"/>
      <c r="B476" s="28" t="s">
        <v>384</v>
      </c>
      <c r="C476" s="30">
        <v>5000</v>
      </c>
      <c r="D476" s="30">
        <f>C476</f>
        <v>5000</v>
      </c>
      <c r="E476" s="30">
        <f>D476</f>
        <v>5000</v>
      </c>
      <c r="H476" s="41">
        <f t="shared" si="51"/>
        <v>5000</v>
      </c>
    </row>
    <row r="477" spans="1:8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40000</v>
      </c>
      <c r="D480" s="5">
        <f t="shared" si="57"/>
        <v>40000</v>
      </c>
      <c r="E480" s="5">
        <f t="shared" si="57"/>
        <v>40000</v>
      </c>
      <c r="H480" s="41">
        <f t="shared" si="51"/>
        <v>40000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281100</v>
      </c>
      <c r="D483" s="35">
        <f>D484+D504+D509+D522+D528+D538</f>
        <v>281100</v>
      </c>
      <c r="E483" s="35">
        <f>E484+E504+E509+E522+E528+E538</f>
        <v>281100</v>
      </c>
      <c r="G483" s="39" t="s">
        <v>592</v>
      </c>
      <c r="H483" s="41">
        <f t="shared" si="51"/>
        <v>281100</v>
      </c>
      <c r="I483" s="42"/>
      <c r="J483" s="40" t="b">
        <f>AND(H483=I483)</f>
        <v>0</v>
      </c>
    </row>
    <row r="484" spans="1:10" outlineLevel="1">
      <c r="A484" s="148" t="s">
        <v>390</v>
      </c>
      <c r="B484" s="149"/>
      <c r="C484" s="32">
        <f>C485+C486+C490+C491+C494+C497+C500+C501+C502+C503</f>
        <v>104100</v>
      </c>
      <c r="D484" s="32">
        <f>D485+D486+D490+D491+D494+D497+D500+D501+D502+D503</f>
        <v>104100</v>
      </c>
      <c r="E484" s="32">
        <f>E485+E486+E490+E491+E494+E497+E500+E501+E502+E503</f>
        <v>104100</v>
      </c>
      <c r="H484" s="41">
        <f t="shared" si="51"/>
        <v>104100</v>
      </c>
    </row>
    <row r="485" spans="1:10" outlineLevel="2">
      <c r="A485" s="6">
        <v>3302</v>
      </c>
      <c r="B485" s="4" t="s">
        <v>391</v>
      </c>
      <c r="C485" s="5">
        <v>30000</v>
      </c>
      <c r="D485" s="5">
        <f>C485</f>
        <v>30000</v>
      </c>
      <c r="E485" s="5">
        <f>D485</f>
        <v>30000</v>
      </c>
      <c r="H485" s="41">
        <f t="shared" si="51"/>
        <v>30000</v>
      </c>
    </row>
    <row r="486" spans="1:10" outlineLevel="2">
      <c r="A486" s="6">
        <v>3302</v>
      </c>
      <c r="B486" s="4" t="s">
        <v>392</v>
      </c>
      <c r="C486" s="5">
        <f>SUM(C487:C489)</f>
        <v>8000</v>
      </c>
      <c r="D486" s="5">
        <f>SUM(D487:D489)</f>
        <v>8000</v>
      </c>
      <c r="E486" s="5">
        <f>SUM(E487:E489)</f>
        <v>8000</v>
      </c>
      <c r="H486" s="41">
        <f t="shared" si="51"/>
        <v>8000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8000</v>
      </c>
      <c r="D488" s="30">
        <f t="shared" ref="D488:E489" si="58">C488</f>
        <v>8000</v>
      </c>
      <c r="E488" s="30">
        <f t="shared" si="58"/>
        <v>8000</v>
      </c>
      <c r="H488" s="41">
        <f t="shared" si="51"/>
        <v>8000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1000</v>
      </c>
      <c r="D490" s="5">
        <f>C490</f>
        <v>1000</v>
      </c>
      <c r="E490" s="5">
        <f>D490</f>
        <v>1000</v>
      </c>
      <c r="H490" s="41">
        <f t="shared" si="51"/>
        <v>1000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30000</v>
      </c>
      <c r="D494" s="5">
        <f>SUM(D495:D496)</f>
        <v>30000</v>
      </c>
      <c r="E494" s="5">
        <f>SUM(E495:E496)</f>
        <v>30000</v>
      </c>
      <c r="H494" s="41">
        <f t="shared" si="51"/>
        <v>30000</v>
      </c>
    </row>
    <row r="495" spans="1:10" ht="15" customHeight="1" outlineLevel="3">
      <c r="A495" s="28"/>
      <c r="B495" s="28" t="s">
        <v>401</v>
      </c>
      <c r="C495" s="30">
        <v>20000</v>
      </c>
      <c r="D495" s="30">
        <f>C495</f>
        <v>20000</v>
      </c>
      <c r="E495" s="30">
        <f>D495</f>
        <v>20000</v>
      </c>
      <c r="H495" s="41">
        <f t="shared" si="51"/>
        <v>20000</v>
      </c>
    </row>
    <row r="496" spans="1:10" ht="15" customHeight="1" outlineLevel="3">
      <c r="A496" s="28"/>
      <c r="B496" s="28" t="s">
        <v>402</v>
      </c>
      <c r="C496" s="30">
        <v>10000</v>
      </c>
      <c r="D496" s="30">
        <f>C496</f>
        <v>10000</v>
      </c>
      <c r="E496" s="30">
        <f>D496</f>
        <v>10000</v>
      </c>
      <c r="H496" s="41">
        <f t="shared" si="51"/>
        <v>10000</v>
      </c>
    </row>
    <row r="497" spans="1:12" outlineLevel="2">
      <c r="A497" s="6">
        <v>3302</v>
      </c>
      <c r="B497" s="4" t="s">
        <v>403</v>
      </c>
      <c r="C497" s="5">
        <f>SUM(C498:C499)</f>
        <v>5000</v>
      </c>
      <c r="D497" s="5">
        <f>SUM(D498:D499)</f>
        <v>5000</v>
      </c>
      <c r="E497" s="5">
        <f>SUM(E498:E499)</f>
        <v>5000</v>
      </c>
      <c r="H497" s="41">
        <f t="shared" si="51"/>
        <v>5000</v>
      </c>
    </row>
    <row r="498" spans="1:12" ht="15" customHeight="1" outlineLevel="3">
      <c r="A498" s="28"/>
      <c r="B498" s="28" t="s">
        <v>404</v>
      </c>
      <c r="C498" s="30">
        <v>5000</v>
      </c>
      <c r="D498" s="30">
        <f t="shared" ref="D498:E503" si="59">C498</f>
        <v>5000</v>
      </c>
      <c r="E498" s="30">
        <f t="shared" si="59"/>
        <v>5000</v>
      </c>
      <c r="H498" s="41">
        <f t="shared" si="51"/>
        <v>5000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30000</v>
      </c>
      <c r="D500" s="5">
        <f t="shared" si="59"/>
        <v>30000</v>
      </c>
      <c r="E500" s="5">
        <f t="shared" si="59"/>
        <v>30000</v>
      </c>
      <c r="H500" s="41">
        <f t="shared" si="51"/>
        <v>30000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19000</v>
      </c>
      <c r="D504" s="32">
        <f>SUM(D505:D508)</f>
        <v>19000</v>
      </c>
      <c r="E504" s="32">
        <f>SUM(E505:E508)</f>
        <v>19000</v>
      </c>
      <c r="H504" s="41">
        <f t="shared" si="51"/>
        <v>19000</v>
      </c>
    </row>
    <row r="505" spans="1:12" outlineLevel="2" collapsed="1">
      <c r="A505" s="6">
        <v>3303</v>
      </c>
      <c r="B505" s="4" t="s">
        <v>411</v>
      </c>
      <c r="C505" s="5">
        <v>9000</v>
      </c>
      <c r="D505" s="5">
        <f>C505</f>
        <v>9000</v>
      </c>
      <c r="E505" s="5">
        <f>D505</f>
        <v>9000</v>
      </c>
      <c r="H505" s="41">
        <f t="shared" si="51"/>
        <v>9000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10000</v>
      </c>
      <c r="D507" s="5">
        <f t="shared" si="60"/>
        <v>10000</v>
      </c>
      <c r="E507" s="5">
        <f t="shared" si="60"/>
        <v>10000</v>
      </c>
      <c r="H507" s="41">
        <f t="shared" si="51"/>
        <v>10000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118000</v>
      </c>
      <c r="D509" s="32">
        <f>D510+D511+D512+D513+D517+D518+D519+D520+D521</f>
        <v>118000</v>
      </c>
      <c r="E509" s="32">
        <f>E510+E511+E512+E513+E517+E518+E519+E520+E521</f>
        <v>118000</v>
      </c>
      <c r="F509" s="51"/>
      <c r="H509" s="41">
        <f t="shared" si="51"/>
        <v>118000</v>
      </c>
      <c r="L509" s="51"/>
    </row>
    <row r="510" spans="1:12" outlineLevel="2" collapsed="1">
      <c r="A510" s="6">
        <v>3305</v>
      </c>
      <c r="B510" s="4" t="s">
        <v>415</v>
      </c>
      <c r="C510" s="5">
        <v>3000</v>
      </c>
      <c r="D510" s="5">
        <f>C510</f>
        <v>3000</v>
      </c>
      <c r="E510" s="5">
        <f>D510</f>
        <v>3000</v>
      </c>
      <c r="H510" s="41">
        <f t="shared" si="51"/>
        <v>3000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10000</v>
      </c>
      <c r="D513" s="5">
        <f>SUM(D514:D516)</f>
        <v>10000</v>
      </c>
      <c r="E513" s="5">
        <f>SUM(E514:E516)</f>
        <v>10000</v>
      </c>
      <c r="H513" s="41">
        <f t="shared" si="51"/>
        <v>10000</v>
      </c>
    </row>
    <row r="514" spans="1:8" ht="15" customHeight="1" outlineLevel="3">
      <c r="A514" s="29"/>
      <c r="B514" s="28" t="s">
        <v>419</v>
      </c>
      <c r="C514" s="30">
        <v>5000</v>
      </c>
      <c r="D514" s="30">
        <f t="shared" ref="D514:E521" si="62">C514</f>
        <v>5000</v>
      </c>
      <c r="E514" s="30">
        <f t="shared" si="62"/>
        <v>5000</v>
      </c>
      <c r="H514" s="41">
        <f t="shared" ref="H514:H577" si="63">C514</f>
        <v>5000</v>
      </c>
    </row>
    <row r="515" spans="1:8" ht="15" customHeight="1" outlineLevel="3">
      <c r="A515" s="29"/>
      <c r="B515" s="28" t="s">
        <v>420</v>
      </c>
      <c r="C515" s="30">
        <v>5000</v>
      </c>
      <c r="D515" s="30">
        <f t="shared" si="62"/>
        <v>5000</v>
      </c>
      <c r="E515" s="30">
        <f t="shared" si="62"/>
        <v>5000</v>
      </c>
      <c r="H515" s="41">
        <f t="shared" si="63"/>
        <v>5000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5000</v>
      </c>
      <c r="D517" s="5">
        <f t="shared" si="62"/>
        <v>5000</v>
      </c>
      <c r="E517" s="5">
        <f t="shared" si="62"/>
        <v>5000</v>
      </c>
      <c r="H517" s="41">
        <f t="shared" si="63"/>
        <v>5000</v>
      </c>
    </row>
    <row r="518" spans="1:8" outlineLevel="2">
      <c r="A518" s="6">
        <v>3305</v>
      </c>
      <c r="B518" s="4" t="s">
        <v>423</v>
      </c>
      <c r="C518" s="5">
        <v>5000</v>
      </c>
      <c r="D518" s="5">
        <f t="shared" si="62"/>
        <v>5000</v>
      </c>
      <c r="E518" s="5">
        <f t="shared" si="62"/>
        <v>5000</v>
      </c>
      <c r="H518" s="41">
        <f t="shared" si="63"/>
        <v>5000</v>
      </c>
    </row>
    <row r="519" spans="1:8" outlineLevel="2">
      <c r="A519" s="6">
        <v>3305</v>
      </c>
      <c r="B519" s="4" t="s">
        <v>424</v>
      </c>
      <c r="C519" s="5">
        <v>5000</v>
      </c>
      <c r="D519" s="5">
        <f t="shared" si="62"/>
        <v>5000</v>
      </c>
      <c r="E519" s="5">
        <f t="shared" si="62"/>
        <v>5000</v>
      </c>
      <c r="H519" s="41">
        <f t="shared" si="63"/>
        <v>5000</v>
      </c>
    </row>
    <row r="520" spans="1:8" outlineLevel="2">
      <c r="A520" s="6">
        <v>3305</v>
      </c>
      <c r="B520" s="4" t="s">
        <v>425</v>
      </c>
      <c r="C520" s="5">
        <v>90000</v>
      </c>
      <c r="D520" s="5">
        <f t="shared" si="62"/>
        <v>90000</v>
      </c>
      <c r="E520" s="5">
        <f t="shared" si="62"/>
        <v>90000</v>
      </c>
      <c r="H520" s="41">
        <f t="shared" si="63"/>
        <v>90000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10000</v>
      </c>
      <c r="D522" s="32">
        <f>SUM(D523:D527)</f>
        <v>10000</v>
      </c>
      <c r="E522" s="32">
        <f>SUM(E523:E527)</f>
        <v>10000</v>
      </c>
      <c r="H522" s="41">
        <f t="shared" si="63"/>
        <v>10000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10000</v>
      </c>
      <c r="D527" s="5">
        <f t="shared" si="64"/>
        <v>10000</v>
      </c>
      <c r="E527" s="5">
        <f t="shared" si="64"/>
        <v>10000</v>
      </c>
      <c r="H527" s="41">
        <f t="shared" si="63"/>
        <v>10000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30000</v>
      </c>
      <c r="D538" s="32">
        <f>SUM(D539:D544)</f>
        <v>30000</v>
      </c>
      <c r="E538" s="32">
        <f>SUM(E539:E544)</f>
        <v>30000</v>
      </c>
      <c r="H538" s="41">
        <f t="shared" si="63"/>
        <v>30000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30000</v>
      </c>
      <c r="D544" s="5">
        <f>SUM(D545:D546)</f>
        <v>30000</v>
      </c>
      <c r="E544" s="5">
        <f>SUM(E545:E546)</f>
        <v>30000</v>
      </c>
      <c r="H544" s="41">
        <f t="shared" si="63"/>
        <v>30000</v>
      </c>
    </row>
    <row r="545" spans="1:10" ht="15" customHeight="1" outlineLevel="2">
      <c r="A545" s="29"/>
      <c r="B545" s="28" t="s">
        <v>447</v>
      </c>
      <c r="C545" s="30">
        <v>30000</v>
      </c>
      <c r="D545" s="30">
        <f>C545</f>
        <v>30000</v>
      </c>
      <c r="E545" s="30">
        <f>D545</f>
        <v>30000</v>
      </c>
      <c r="H545" s="41">
        <f t="shared" si="63"/>
        <v>30000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20000</v>
      </c>
      <c r="D547" s="35">
        <f>D548+D549</f>
        <v>20000</v>
      </c>
      <c r="E547" s="35">
        <f>E548+E549</f>
        <v>20000</v>
      </c>
      <c r="G547" s="39" t="s">
        <v>593</v>
      </c>
      <c r="H547" s="41">
        <f t="shared" si="63"/>
        <v>20000</v>
      </c>
      <c r="I547" s="42"/>
      <c r="J547" s="40" t="b">
        <f>AND(H547=I547)</f>
        <v>0</v>
      </c>
    </row>
    <row r="548" spans="1:10" outlineLevel="1">
      <c r="A548" s="148" t="s">
        <v>450</v>
      </c>
      <c r="B548" s="149"/>
      <c r="C548" s="32">
        <v>20000</v>
      </c>
      <c r="D548" s="32">
        <f>C548</f>
        <v>20000</v>
      </c>
      <c r="E548" s="32">
        <f>D548</f>
        <v>20000</v>
      </c>
      <c r="H548" s="41">
        <f t="shared" si="63"/>
        <v>20000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401664</v>
      </c>
      <c r="D550" s="36">
        <f>D551</f>
        <v>401664</v>
      </c>
      <c r="E550" s="36">
        <f>E551</f>
        <v>401664</v>
      </c>
      <c r="G550" s="39" t="s">
        <v>59</v>
      </c>
      <c r="H550" s="41">
        <f t="shared" si="63"/>
        <v>401664</v>
      </c>
      <c r="I550" s="42"/>
      <c r="J550" s="40" t="b">
        <f>AND(H550=I550)</f>
        <v>0</v>
      </c>
    </row>
    <row r="551" spans="1:10">
      <c r="A551" s="144" t="s">
        <v>456</v>
      </c>
      <c r="B551" s="145"/>
      <c r="C551" s="33">
        <f>C552+C556</f>
        <v>401664</v>
      </c>
      <c r="D551" s="33">
        <f>D552+D556</f>
        <v>401664</v>
      </c>
      <c r="E551" s="33">
        <f>E552+E556</f>
        <v>401664</v>
      </c>
      <c r="G551" s="39" t="s">
        <v>594</v>
      </c>
      <c r="H551" s="41">
        <f t="shared" si="63"/>
        <v>401664</v>
      </c>
      <c r="I551" s="42"/>
      <c r="J551" s="40" t="b">
        <f>AND(H551=I551)</f>
        <v>0</v>
      </c>
    </row>
    <row r="552" spans="1:10" outlineLevel="1">
      <c r="A552" s="148" t="s">
        <v>457</v>
      </c>
      <c r="B552" s="149"/>
      <c r="C552" s="32">
        <f>SUM(C553:C555)</f>
        <v>401664</v>
      </c>
      <c r="D552" s="32">
        <f>SUM(D553:D555)</f>
        <v>401664</v>
      </c>
      <c r="E552" s="32">
        <f>SUM(E553:E555)</f>
        <v>401664</v>
      </c>
      <c r="H552" s="41">
        <f t="shared" si="63"/>
        <v>401664</v>
      </c>
    </row>
    <row r="553" spans="1:10" outlineLevel="2" collapsed="1">
      <c r="A553" s="6">
        <v>5500</v>
      </c>
      <c r="B553" s="4" t="s">
        <v>458</v>
      </c>
      <c r="C553" s="5">
        <v>401664</v>
      </c>
      <c r="D553" s="5">
        <f t="shared" ref="D553:E555" si="67">C553</f>
        <v>401664</v>
      </c>
      <c r="E553" s="5">
        <f t="shared" si="67"/>
        <v>401664</v>
      </c>
      <c r="H553" s="41">
        <f t="shared" si="63"/>
        <v>401664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2818657</v>
      </c>
      <c r="D559" s="37">
        <f>D560+D716+D725</f>
        <v>2818657</v>
      </c>
      <c r="E559" s="37">
        <f>E560+E716+E725</f>
        <v>2818657</v>
      </c>
      <c r="G559" s="39" t="s">
        <v>62</v>
      </c>
      <c r="H559" s="41">
        <f t="shared" si="63"/>
        <v>2818657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1746685</v>
      </c>
      <c r="D560" s="36">
        <f>D561+D638+D642+D645</f>
        <v>1746685</v>
      </c>
      <c r="E560" s="36">
        <f>E561+E638+E642+E645</f>
        <v>1746685</v>
      </c>
      <c r="G560" s="39" t="s">
        <v>61</v>
      </c>
      <c r="H560" s="41">
        <f t="shared" si="63"/>
        <v>1746685</v>
      </c>
      <c r="I560" s="42"/>
      <c r="J560" s="40" t="b">
        <f>AND(H560=I560)</f>
        <v>0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1746685</v>
      </c>
      <c r="D561" s="38">
        <f>D562+D567+D568+D569+D576+D577+D581+D584+D585+D586+D587+D592+D595+D599+D603+D610+D616+D628</f>
        <v>1746685</v>
      </c>
      <c r="E561" s="38">
        <f>E562+E567+E568+E569+E576+E577+E581+E584+E585+E586+E587+E592+E595+E599+E603+E610+E616+E628</f>
        <v>1746685</v>
      </c>
      <c r="G561" s="39" t="s">
        <v>595</v>
      </c>
      <c r="H561" s="41">
        <f t="shared" si="63"/>
        <v>1746685</v>
      </c>
      <c r="I561" s="42"/>
      <c r="J561" s="40" t="b">
        <f>AND(H561=I561)</f>
        <v>0</v>
      </c>
    </row>
    <row r="562" spans="1:10" outlineLevel="1">
      <c r="A562" s="148" t="s">
        <v>466</v>
      </c>
      <c r="B562" s="149"/>
      <c r="C562" s="32">
        <f>SUM(C563:C566)</f>
        <v>139403</v>
      </c>
      <c r="D562" s="32">
        <f>SUM(D563:D566)</f>
        <v>139403</v>
      </c>
      <c r="E562" s="32">
        <f>SUM(E563:E566)</f>
        <v>139403</v>
      </c>
      <c r="H562" s="41">
        <f t="shared" si="63"/>
        <v>139403</v>
      </c>
    </row>
    <row r="563" spans="1:10" outlineLevel="2">
      <c r="A563" s="7">
        <v>6600</v>
      </c>
      <c r="B563" s="4" t="s">
        <v>468</v>
      </c>
      <c r="C563" s="5">
        <v>23047</v>
      </c>
      <c r="D563" s="5">
        <f>C563</f>
        <v>23047</v>
      </c>
      <c r="E563" s="5">
        <f>D563</f>
        <v>23047</v>
      </c>
      <c r="H563" s="41">
        <f t="shared" si="63"/>
        <v>23047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/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116356</v>
      </c>
      <c r="D566" s="5">
        <f t="shared" si="68"/>
        <v>116356</v>
      </c>
      <c r="E566" s="5">
        <f t="shared" si="68"/>
        <v>116356</v>
      </c>
      <c r="H566" s="41">
        <f t="shared" si="63"/>
        <v>116356</v>
      </c>
    </row>
    <row r="567" spans="1:10" outlineLevel="1">
      <c r="A567" s="148" t="s">
        <v>467</v>
      </c>
      <c r="B567" s="149"/>
      <c r="C567" s="31">
        <v>110342</v>
      </c>
      <c r="D567" s="31">
        <f>C567</f>
        <v>110342</v>
      </c>
      <c r="E567" s="31">
        <f>D567</f>
        <v>110342</v>
      </c>
      <c r="H567" s="41">
        <f t="shared" si="63"/>
        <v>110342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69074</v>
      </c>
      <c r="D569" s="32">
        <f>SUM(D570:D575)</f>
        <v>69074</v>
      </c>
      <c r="E569" s="32">
        <f>SUM(E570:E575)</f>
        <v>69074</v>
      </c>
      <c r="H569" s="41">
        <f t="shared" si="63"/>
        <v>69074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25000</v>
      </c>
      <c r="D574" s="5">
        <f t="shared" si="69"/>
        <v>25000</v>
      </c>
      <c r="E574" s="5">
        <f t="shared" si="69"/>
        <v>25000</v>
      </c>
      <c r="H574" s="41">
        <f t="shared" si="63"/>
        <v>25000</v>
      </c>
    </row>
    <row r="575" spans="1:10" outlineLevel="2">
      <c r="A575" s="7">
        <v>6603</v>
      </c>
      <c r="B575" s="4" t="s">
        <v>479</v>
      </c>
      <c r="C575" s="5">
        <v>44074</v>
      </c>
      <c r="D575" s="5">
        <f t="shared" si="69"/>
        <v>44074</v>
      </c>
      <c r="E575" s="5">
        <f t="shared" si="69"/>
        <v>44074</v>
      </c>
      <c r="H575" s="41">
        <f t="shared" si="63"/>
        <v>44074</v>
      </c>
    </row>
    <row r="576" spans="1:10" outlineLevel="1">
      <c r="A576" s="148" t="s">
        <v>480</v>
      </c>
      <c r="B576" s="149"/>
      <c r="C576" s="32">
        <v>239679</v>
      </c>
      <c r="D576" s="32">
        <f>C576</f>
        <v>239679</v>
      </c>
      <c r="E576" s="32">
        <f>D576</f>
        <v>239679</v>
      </c>
      <c r="H576" s="41">
        <f t="shared" si="63"/>
        <v>239679</v>
      </c>
    </row>
    <row r="577" spans="1:8" outlineLevel="1">
      <c r="A577" s="148" t="s">
        <v>481</v>
      </c>
      <c r="B577" s="149"/>
      <c r="C577" s="32">
        <f>SUM(C578:C580)</f>
        <v>40482</v>
      </c>
      <c r="D577" s="32">
        <f>SUM(D578:D580)</f>
        <v>40482</v>
      </c>
      <c r="E577" s="32">
        <f>SUM(E578:E580)</f>
        <v>40482</v>
      </c>
      <c r="H577" s="41">
        <f t="shared" si="63"/>
        <v>40482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20000</v>
      </c>
      <c r="D579" s="5">
        <f t="shared" si="70"/>
        <v>20000</v>
      </c>
      <c r="E579" s="5">
        <f t="shared" si="70"/>
        <v>20000</v>
      </c>
      <c r="H579" s="41">
        <f t="shared" si="71"/>
        <v>20000</v>
      </c>
    </row>
    <row r="580" spans="1:8" outlineLevel="2">
      <c r="A580" s="7">
        <v>6605</v>
      </c>
      <c r="B580" s="4" t="s">
        <v>484</v>
      </c>
      <c r="C580" s="5">
        <v>20482</v>
      </c>
      <c r="D580" s="5">
        <f t="shared" si="70"/>
        <v>20482</v>
      </c>
      <c r="E580" s="5">
        <f t="shared" si="70"/>
        <v>20482</v>
      </c>
      <c r="H580" s="41">
        <f t="shared" si="71"/>
        <v>20482</v>
      </c>
    </row>
    <row r="581" spans="1:8" outlineLevel="1">
      <c r="A581" s="148" t="s">
        <v>485</v>
      </c>
      <c r="B581" s="149"/>
      <c r="C581" s="32">
        <f>SUM(C582:C583)</f>
        <v>108241</v>
      </c>
      <c r="D581" s="32">
        <f>SUM(D582:D583)</f>
        <v>108241</v>
      </c>
      <c r="E581" s="32">
        <f>SUM(E582:E583)</f>
        <v>108241</v>
      </c>
      <c r="H581" s="41">
        <f t="shared" si="71"/>
        <v>108241</v>
      </c>
    </row>
    <row r="582" spans="1:8" outlineLevel="2">
      <c r="A582" s="7">
        <v>6606</v>
      </c>
      <c r="B582" s="4" t="s">
        <v>486</v>
      </c>
      <c r="C582" s="5">
        <v>42520</v>
      </c>
      <c r="D582" s="5">
        <f t="shared" ref="D582:E586" si="72">C582</f>
        <v>42520</v>
      </c>
      <c r="E582" s="5">
        <f t="shared" si="72"/>
        <v>42520</v>
      </c>
      <c r="H582" s="41">
        <f t="shared" si="71"/>
        <v>42520</v>
      </c>
    </row>
    <row r="583" spans="1:8" outlineLevel="2">
      <c r="A583" s="7">
        <v>6606</v>
      </c>
      <c r="B583" s="4" t="s">
        <v>487</v>
      </c>
      <c r="C583" s="5">
        <v>65721</v>
      </c>
      <c r="D583" s="5">
        <f t="shared" si="72"/>
        <v>65721</v>
      </c>
      <c r="E583" s="5">
        <f t="shared" si="72"/>
        <v>65721</v>
      </c>
      <c r="H583" s="41">
        <f t="shared" si="71"/>
        <v>65721</v>
      </c>
    </row>
    <row r="584" spans="1:8" outlineLevel="1">
      <c r="A584" s="148" t="s">
        <v>488</v>
      </c>
      <c r="B584" s="149"/>
      <c r="C584" s="32">
        <v>8400</v>
      </c>
      <c r="D584" s="32">
        <f t="shared" si="72"/>
        <v>8400</v>
      </c>
      <c r="E584" s="32">
        <f t="shared" si="72"/>
        <v>8400</v>
      </c>
      <c r="H584" s="41">
        <f t="shared" si="71"/>
        <v>8400</v>
      </c>
    </row>
    <row r="585" spans="1:8" outlineLevel="1" collapsed="1">
      <c r="A585" s="148" t="s">
        <v>489</v>
      </c>
      <c r="B585" s="149"/>
      <c r="C585" s="32">
        <v>63620</v>
      </c>
      <c r="D585" s="32">
        <f t="shared" si="72"/>
        <v>63620</v>
      </c>
      <c r="E585" s="32">
        <f t="shared" si="72"/>
        <v>63620</v>
      </c>
      <c r="H585" s="41">
        <f t="shared" si="71"/>
        <v>63620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108027</v>
      </c>
      <c r="D587" s="32">
        <f>SUM(D588:D591)</f>
        <v>108027</v>
      </c>
      <c r="E587" s="32">
        <f>SUM(E588:E591)</f>
        <v>108027</v>
      </c>
      <c r="H587" s="41">
        <f t="shared" si="71"/>
        <v>108027</v>
      </c>
    </row>
    <row r="588" spans="1:8" outlineLevel="2">
      <c r="A588" s="7">
        <v>6610</v>
      </c>
      <c r="B588" s="4" t="s">
        <v>492</v>
      </c>
      <c r="C588" s="5">
        <v>73342</v>
      </c>
      <c r="D588" s="5">
        <f>C588</f>
        <v>73342</v>
      </c>
      <c r="E588" s="5">
        <f>D588</f>
        <v>73342</v>
      </c>
      <c r="H588" s="41">
        <f t="shared" si="71"/>
        <v>73342</v>
      </c>
    </row>
    <row r="589" spans="1:8" outlineLevel="2">
      <c r="A589" s="7">
        <v>6610</v>
      </c>
      <c r="B589" s="4" t="s">
        <v>493</v>
      </c>
      <c r="C589" s="5">
        <v>13685</v>
      </c>
      <c r="D589" s="5">
        <f t="shared" ref="D589:E591" si="73">C589</f>
        <v>13685</v>
      </c>
      <c r="E589" s="5">
        <f t="shared" si="73"/>
        <v>13685</v>
      </c>
      <c r="H589" s="41">
        <f t="shared" si="71"/>
        <v>13685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21000</v>
      </c>
      <c r="D591" s="5">
        <f t="shared" si="73"/>
        <v>21000</v>
      </c>
      <c r="E591" s="5">
        <f t="shared" si="73"/>
        <v>21000</v>
      </c>
      <c r="H591" s="41">
        <f t="shared" si="71"/>
        <v>21000</v>
      </c>
    </row>
    <row r="592" spans="1:8" outlineLevel="1">
      <c r="A592" s="148" t="s">
        <v>498</v>
      </c>
      <c r="B592" s="149"/>
      <c r="C592" s="32">
        <f>SUM(C593:C594)</f>
        <v>86359</v>
      </c>
      <c r="D592" s="32">
        <f>SUM(D593:D594)</f>
        <v>86359</v>
      </c>
      <c r="E592" s="32">
        <f>SUM(E593:E594)</f>
        <v>86359</v>
      </c>
      <c r="H592" s="41">
        <f t="shared" si="71"/>
        <v>86359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86359</v>
      </c>
      <c r="D594" s="5">
        <f>C594</f>
        <v>86359</v>
      </c>
      <c r="E594" s="5">
        <f>D594</f>
        <v>86359</v>
      </c>
      <c r="H594" s="41">
        <f t="shared" si="71"/>
        <v>86359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417142</v>
      </c>
      <c r="D603" s="32">
        <f>SUM(D604:D609)</f>
        <v>417142</v>
      </c>
      <c r="E603" s="32">
        <f>SUM(E604:E609)</f>
        <v>417142</v>
      </c>
      <c r="H603" s="41">
        <f t="shared" si="71"/>
        <v>417142</v>
      </c>
    </row>
    <row r="604" spans="1:8" outlineLevel="2">
      <c r="A604" s="7">
        <v>6614</v>
      </c>
      <c r="B604" s="4" t="s">
        <v>507</v>
      </c>
      <c r="C604" s="5">
        <v>60000</v>
      </c>
      <c r="D604" s="5">
        <f>C604</f>
        <v>60000</v>
      </c>
      <c r="E604" s="5">
        <f>D604</f>
        <v>60000</v>
      </c>
      <c r="H604" s="41">
        <f t="shared" si="71"/>
        <v>60000</v>
      </c>
    </row>
    <row r="605" spans="1:8" outlineLevel="2">
      <c r="A605" s="7">
        <v>6614</v>
      </c>
      <c r="B605" s="4" t="s">
        <v>508</v>
      </c>
      <c r="C605" s="5">
        <v>301157</v>
      </c>
      <c r="D605" s="5">
        <f t="shared" ref="D605:E609" si="76">C605</f>
        <v>301157</v>
      </c>
      <c r="E605" s="5">
        <f t="shared" si="76"/>
        <v>301157</v>
      </c>
      <c r="H605" s="41">
        <f t="shared" si="71"/>
        <v>301157</v>
      </c>
    </row>
    <row r="606" spans="1:8" outlineLevel="2">
      <c r="A606" s="7">
        <v>6614</v>
      </c>
      <c r="B606" s="4" t="s">
        <v>509</v>
      </c>
      <c r="C606" s="5">
        <v>55985</v>
      </c>
      <c r="D606" s="5">
        <f t="shared" si="76"/>
        <v>55985</v>
      </c>
      <c r="E606" s="5">
        <f t="shared" si="76"/>
        <v>55985</v>
      </c>
      <c r="H606" s="41">
        <f t="shared" si="71"/>
        <v>55985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103390</v>
      </c>
      <c r="D610" s="32">
        <f>SUM(D611:D615)</f>
        <v>103390</v>
      </c>
      <c r="E610" s="32">
        <f>SUM(E611:E615)</f>
        <v>103390</v>
      </c>
      <c r="H610" s="41">
        <f t="shared" si="71"/>
        <v>103390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103390</v>
      </c>
      <c r="D615" s="5">
        <f t="shared" si="77"/>
        <v>103390</v>
      </c>
      <c r="E615" s="5">
        <f t="shared" si="77"/>
        <v>103390</v>
      </c>
      <c r="H615" s="41">
        <f t="shared" si="71"/>
        <v>103390</v>
      </c>
    </row>
    <row r="616" spans="1:8" outlineLevel="1">
      <c r="A616" s="148" t="s">
        <v>519</v>
      </c>
      <c r="B616" s="149"/>
      <c r="C616" s="32">
        <f>SUM(C617:C627)</f>
        <v>143800</v>
      </c>
      <c r="D616" s="32">
        <f>SUM(D617:D627)</f>
        <v>143800</v>
      </c>
      <c r="E616" s="32">
        <f>SUM(E617:E627)</f>
        <v>143800</v>
      </c>
      <c r="H616" s="41">
        <f t="shared" si="71"/>
        <v>143800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50000</v>
      </c>
      <c r="D618" s="5">
        <f t="shared" ref="D618:E627" si="78">C618</f>
        <v>50000</v>
      </c>
      <c r="E618" s="5">
        <f t="shared" si="78"/>
        <v>50000</v>
      </c>
      <c r="H618" s="41">
        <f t="shared" si="71"/>
        <v>50000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10800</v>
      </c>
      <c r="D620" s="5">
        <f t="shared" si="78"/>
        <v>10800</v>
      </c>
      <c r="E620" s="5">
        <f t="shared" si="78"/>
        <v>10800</v>
      </c>
      <c r="H620" s="41">
        <f t="shared" si="71"/>
        <v>10800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10611</v>
      </c>
      <c r="D623" s="5">
        <f t="shared" si="78"/>
        <v>10611</v>
      </c>
      <c r="E623" s="5">
        <f t="shared" si="78"/>
        <v>10611</v>
      </c>
      <c r="H623" s="41">
        <f t="shared" si="71"/>
        <v>10611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72389</v>
      </c>
      <c r="D627" s="5">
        <f t="shared" si="78"/>
        <v>72389</v>
      </c>
      <c r="E627" s="5">
        <f t="shared" si="78"/>
        <v>72389</v>
      </c>
      <c r="H627" s="41">
        <f t="shared" si="71"/>
        <v>72389</v>
      </c>
    </row>
    <row r="628" spans="1:10" outlineLevel="1">
      <c r="A628" s="148" t="s">
        <v>531</v>
      </c>
      <c r="B628" s="149"/>
      <c r="C628" s="32">
        <f>SUM(C629:C637)</f>
        <v>108726</v>
      </c>
      <c r="D628" s="32">
        <f>SUM(D629:D637)</f>
        <v>108726</v>
      </c>
      <c r="E628" s="32">
        <f>SUM(E629:E637)</f>
        <v>108726</v>
      </c>
      <c r="H628" s="41">
        <f t="shared" si="71"/>
        <v>108726</v>
      </c>
    </row>
    <row r="629" spans="1:10" outlineLevel="2">
      <c r="A629" s="7">
        <v>6617</v>
      </c>
      <c r="B629" s="4" t="s">
        <v>532</v>
      </c>
      <c r="C629" s="5">
        <v>108726</v>
      </c>
      <c r="D629" s="5">
        <f>C629</f>
        <v>108726</v>
      </c>
      <c r="E629" s="5">
        <f>D629</f>
        <v>108726</v>
      </c>
      <c r="H629" s="41">
        <f t="shared" si="71"/>
        <v>108726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701300</v>
      </c>
      <c r="D716" s="36">
        <f>D717</f>
        <v>701300</v>
      </c>
      <c r="E716" s="36">
        <f>E717</f>
        <v>701300</v>
      </c>
      <c r="G716" s="39" t="s">
        <v>66</v>
      </c>
      <c r="H716" s="41">
        <f t="shared" si="92"/>
        <v>701300</v>
      </c>
      <c r="I716" s="42"/>
      <c r="J716" s="40" t="b">
        <f>AND(H716=I716)</f>
        <v>0</v>
      </c>
    </row>
    <row r="717" spans="1:10">
      <c r="A717" s="144" t="s">
        <v>571</v>
      </c>
      <c r="B717" s="145"/>
      <c r="C717" s="33">
        <f>C718+C722</f>
        <v>701300</v>
      </c>
      <c r="D717" s="33">
        <f>D718+D722</f>
        <v>701300</v>
      </c>
      <c r="E717" s="33">
        <f>E718+E722</f>
        <v>701300</v>
      </c>
      <c r="G717" s="39" t="s">
        <v>599</v>
      </c>
      <c r="H717" s="41">
        <f t="shared" si="92"/>
        <v>701300</v>
      </c>
      <c r="I717" s="42"/>
      <c r="J717" s="40" t="b">
        <f>AND(H717=I717)</f>
        <v>0</v>
      </c>
    </row>
    <row r="718" spans="1:10" outlineLevel="1" collapsed="1">
      <c r="A718" s="142" t="s">
        <v>851</v>
      </c>
      <c r="B718" s="143"/>
      <c r="C718" s="31">
        <f>SUM(C719:C721)</f>
        <v>701300</v>
      </c>
      <c r="D718" s="31">
        <f>SUM(D719:D721)</f>
        <v>701300</v>
      </c>
      <c r="E718" s="31">
        <f>SUM(E719:E721)</f>
        <v>701300</v>
      </c>
      <c r="H718" s="41">
        <f t="shared" si="92"/>
        <v>701300</v>
      </c>
    </row>
    <row r="719" spans="1:10" ht="15" customHeight="1" outlineLevel="2">
      <c r="A719" s="6">
        <v>10950</v>
      </c>
      <c r="B719" s="4" t="s">
        <v>572</v>
      </c>
      <c r="C719" s="5">
        <v>701300</v>
      </c>
      <c r="D719" s="5">
        <f>C719</f>
        <v>701300</v>
      </c>
      <c r="E719" s="5">
        <f>D719</f>
        <v>701300</v>
      </c>
      <c r="H719" s="41">
        <f t="shared" si="92"/>
        <v>701300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370672</v>
      </c>
      <c r="D725" s="36">
        <f>D726</f>
        <v>370672</v>
      </c>
      <c r="E725" s="36">
        <f>E726</f>
        <v>370672</v>
      </c>
      <c r="G725" s="39" t="s">
        <v>216</v>
      </c>
      <c r="H725" s="41">
        <f t="shared" si="92"/>
        <v>370672</v>
      </c>
      <c r="I725" s="42"/>
      <c r="J725" s="40" t="b">
        <f>AND(H725=I725)</f>
        <v>0</v>
      </c>
    </row>
    <row r="726" spans="1:10">
      <c r="A726" s="144" t="s">
        <v>588</v>
      </c>
      <c r="B726" s="145"/>
      <c r="C726" s="33">
        <f>C727+C730+C733+C739+C741+C743+C750+C755+C760+C765+C767+C771+C777</f>
        <v>370672</v>
      </c>
      <c r="D726" s="33">
        <f>D727+D730+D733+D739+D741+D743+D750+D755+D760+D765+D767+D771+D777</f>
        <v>370672</v>
      </c>
      <c r="E726" s="33">
        <f>E727+E730+E733+E739+E741+E743+E750+E755+E760+E765+E767+E771+E777</f>
        <v>370672</v>
      </c>
      <c r="G726" s="39" t="s">
        <v>600</v>
      </c>
      <c r="H726" s="41">
        <f t="shared" si="92"/>
        <v>370672</v>
      </c>
      <c r="I726" s="42"/>
      <c r="J726" s="40" t="b">
        <f>AND(H726=I726)</f>
        <v>0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21886</v>
      </c>
      <c r="D743" s="31">
        <f>D744+D748+D749+D746</f>
        <v>21886</v>
      </c>
      <c r="E743" s="31">
        <f>E744+E748+E749+E746</f>
        <v>21886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>
        <v>21886</v>
      </c>
      <c r="D748" s="5">
        <f t="shared" si="97"/>
        <v>21886</v>
      </c>
      <c r="E748" s="5">
        <f t="shared" si="97"/>
        <v>21886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4846</v>
      </c>
      <c r="D750" s="31">
        <f>D754++D751</f>
        <v>4846</v>
      </c>
      <c r="E750" s="31">
        <f>E754++E751</f>
        <v>4846</v>
      </c>
    </row>
    <row r="751" spans="1:5" outlineLevel="2">
      <c r="A751" s="6">
        <v>2</v>
      </c>
      <c r="B751" s="4" t="s">
        <v>822</v>
      </c>
      <c r="C751" s="5">
        <f>C753+C752</f>
        <v>4846</v>
      </c>
      <c r="D751" s="5">
        <f>D753+D752</f>
        <v>4846</v>
      </c>
      <c r="E751" s="5">
        <f>E753+E752</f>
        <v>4846</v>
      </c>
    </row>
    <row r="752" spans="1:5" s="123" customFormat="1" outlineLevel="3">
      <c r="A752" s="126"/>
      <c r="B752" s="125" t="s">
        <v>835</v>
      </c>
      <c r="C752" s="124">
        <v>4846</v>
      </c>
      <c r="D752" s="124">
        <f t="shared" ref="D752:E754" si="98">C752</f>
        <v>4846</v>
      </c>
      <c r="E752" s="124">
        <f t="shared" si="98"/>
        <v>4846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14159</v>
      </c>
      <c r="D755" s="31">
        <f>D756</f>
        <v>14159</v>
      </c>
      <c r="E755" s="31">
        <f>E756</f>
        <v>14159</v>
      </c>
    </row>
    <row r="756" spans="1:5" outlineLevel="2">
      <c r="A756" s="6">
        <v>2</v>
      </c>
      <c r="B756" s="4" t="s">
        <v>822</v>
      </c>
      <c r="C756" s="5">
        <f>C757+C758+C759</f>
        <v>14159</v>
      </c>
      <c r="D756" s="5">
        <f>D757+D758+D759</f>
        <v>14159</v>
      </c>
      <c r="E756" s="5">
        <f>E757+E758+E759</f>
        <v>14159</v>
      </c>
    </row>
    <row r="757" spans="1:5" outlineLevel="3">
      <c r="A757" s="29"/>
      <c r="B757" s="28" t="s">
        <v>833</v>
      </c>
      <c r="C757" s="30">
        <v>14159</v>
      </c>
      <c r="D757" s="30">
        <f>C757</f>
        <v>14159</v>
      </c>
      <c r="E757" s="30">
        <f>D757</f>
        <v>14159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324781</v>
      </c>
      <c r="D760" s="31">
        <f>D761+D764</f>
        <v>324781</v>
      </c>
      <c r="E760" s="31">
        <f>E761+E764</f>
        <v>324781</v>
      </c>
    </row>
    <row r="761" spans="1:5" outlineLevel="2">
      <c r="A761" s="6">
        <v>2</v>
      </c>
      <c r="B761" s="4" t="s">
        <v>822</v>
      </c>
      <c r="C761" s="5">
        <f>C762+C763</f>
        <v>324781</v>
      </c>
      <c r="D761" s="5">
        <f>D762+D763</f>
        <v>324781</v>
      </c>
      <c r="E761" s="5">
        <f>E762+E763</f>
        <v>324781</v>
      </c>
    </row>
    <row r="762" spans="1:5" outlineLevel="3">
      <c r="A762" s="29"/>
      <c r="B762" s="28" t="s">
        <v>829</v>
      </c>
      <c r="C762" s="30">
        <v>324781</v>
      </c>
      <c r="D762" s="30">
        <f t="shared" ref="D762:E764" si="100">C762</f>
        <v>324781</v>
      </c>
      <c r="E762" s="30">
        <f t="shared" si="100"/>
        <v>324781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5000</v>
      </c>
      <c r="D777" s="31">
        <f>D778</f>
        <v>5000</v>
      </c>
      <c r="E777" s="31">
        <f>E778</f>
        <v>5000</v>
      </c>
    </row>
    <row r="778" spans="1:5" outlineLevel="2">
      <c r="A778" s="6"/>
      <c r="B778" s="4" t="s">
        <v>816</v>
      </c>
      <c r="C778" s="5">
        <v>5000</v>
      </c>
      <c r="D778" s="5">
        <f>C778</f>
        <v>5000</v>
      </c>
      <c r="E778" s="5">
        <f>D778</f>
        <v>5000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44" zoomScale="120" zoomScaleNormal="120" workbookViewId="0">
      <selection activeCell="H720" sqref="H72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8.85546875" customWidth="1"/>
    <col min="4" max="4" width="24" customWidth="1"/>
    <col min="5" max="5" width="30.7109375" customWidth="1"/>
    <col min="7" max="7" width="15.5703125" bestFit="1" customWidth="1"/>
    <col min="8" max="8" width="26.28515625" customWidth="1"/>
    <col min="9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1" t="s">
        <v>853</v>
      </c>
      <c r="E1" s="141" t="s">
        <v>852</v>
      </c>
      <c r="G1" s="43" t="s">
        <v>31</v>
      </c>
      <c r="H1" s="44">
        <f>C2+C114</f>
        <v>6599292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6545000</v>
      </c>
      <c r="D2" s="26">
        <f>D3+D67</f>
        <v>6545000</v>
      </c>
      <c r="E2" s="26">
        <f>E3+E67</f>
        <v>6545000</v>
      </c>
      <c r="G2" s="39" t="s">
        <v>60</v>
      </c>
      <c r="H2" s="41">
        <f>C2</f>
        <v>6545000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4889000</v>
      </c>
      <c r="D3" s="23">
        <f>D4+D11+D38+D61</f>
        <v>4889000</v>
      </c>
      <c r="E3" s="23">
        <f>E4+E11+E38+E61</f>
        <v>4889000</v>
      </c>
      <c r="G3" s="39" t="s">
        <v>57</v>
      </c>
      <c r="H3" s="41">
        <f t="shared" ref="H3:H66" si="0">C3</f>
        <v>4889000</v>
      </c>
      <c r="I3" s="42"/>
      <c r="J3" s="40" t="b">
        <f>AND(H3=I3)</f>
        <v>0</v>
      </c>
    </row>
    <row r="4" spans="1:14" ht="15" customHeight="1">
      <c r="A4" s="159" t="s">
        <v>124</v>
      </c>
      <c r="B4" s="160"/>
      <c r="C4" s="21">
        <f>SUM(C5:C10)</f>
        <v>3710000</v>
      </c>
      <c r="D4" s="21">
        <f>SUM(D5:D10)</f>
        <v>3710000</v>
      </c>
      <c r="E4" s="21">
        <f>SUM(E5:E10)</f>
        <v>3710000</v>
      </c>
      <c r="F4" s="17"/>
      <c r="G4" s="39" t="s">
        <v>53</v>
      </c>
      <c r="H4" s="41">
        <f t="shared" si="0"/>
        <v>3710000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120000</v>
      </c>
      <c r="D5" s="2">
        <f>C5</f>
        <v>120000</v>
      </c>
      <c r="E5" s="2">
        <f>D5</f>
        <v>120000</v>
      </c>
      <c r="F5" s="17"/>
      <c r="G5" s="17"/>
      <c r="H5" s="41">
        <f t="shared" si="0"/>
        <v>120000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550000</v>
      </c>
      <c r="D7" s="2">
        <f t="shared" si="1"/>
        <v>550000</v>
      </c>
      <c r="E7" s="2">
        <f t="shared" si="1"/>
        <v>550000</v>
      </c>
      <c r="F7" s="17"/>
      <c r="G7" s="17"/>
      <c r="H7" s="41">
        <f t="shared" si="0"/>
        <v>550000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0</v>
      </c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3000000</v>
      </c>
      <c r="D9" s="2">
        <f t="shared" si="1"/>
        <v>3000000</v>
      </c>
      <c r="E9" s="2">
        <f t="shared" si="1"/>
        <v>3000000</v>
      </c>
      <c r="F9" s="17"/>
      <c r="G9" s="17"/>
      <c r="H9" s="41">
        <f t="shared" si="0"/>
        <v>3000000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20000</v>
      </c>
      <c r="D10" s="2">
        <f t="shared" si="1"/>
        <v>20000</v>
      </c>
      <c r="E10" s="2">
        <f t="shared" si="1"/>
        <v>20000</v>
      </c>
      <c r="F10" s="17"/>
      <c r="G10" s="17"/>
      <c r="H10" s="41">
        <f t="shared" si="0"/>
        <v>20000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258000</v>
      </c>
      <c r="D11" s="21">
        <f>SUM(D12:D37)</f>
        <v>258000</v>
      </c>
      <c r="E11" s="21">
        <f>SUM(E12:E37)</f>
        <v>258000</v>
      </c>
      <c r="F11" s="17"/>
      <c r="G11" s="39" t="s">
        <v>54</v>
      </c>
      <c r="H11" s="41">
        <f t="shared" si="0"/>
        <v>258000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150000</v>
      </c>
      <c r="D12" s="2">
        <f>C12</f>
        <v>150000</v>
      </c>
      <c r="E12" s="2">
        <f>D12</f>
        <v>150000</v>
      </c>
      <c r="H12" s="41">
        <f t="shared" si="0"/>
        <v>150000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30000</v>
      </c>
      <c r="D14" s="2">
        <f t="shared" si="2"/>
        <v>30000</v>
      </c>
      <c r="E14" s="2">
        <f t="shared" si="2"/>
        <v>30000</v>
      </c>
      <c r="H14" s="41">
        <f t="shared" si="0"/>
        <v>30000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>
        <v>2000</v>
      </c>
      <c r="D20" s="2">
        <f t="shared" si="2"/>
        <v>2000</v>
      </c>
      <c r="E20" s="2">
        <f t="shared" si="2"/>
        <v>2000</v>
      </c>
      <c r="H20" s="41">
        <f t="shared" si="0"/>
        <v>2000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outlineLevel="1">
      <c r="A35" s="3">
        <v>2405</v>
      </c>
      <c r="B35" s="1" t="s">
        <v>8</v>
      </c>
      <c r="C35" s="2">
        <v>10000</v>
      </c>
      <c r="D35" s="2">
        <f t="shared" si="3"/>
        <v>10000</v>
      </c>
      <c r="E35" s="2">
        <f t="shared" si="3"/>
        <v>10000</v>
      </c>
      <c r="H35" s="41">
        <f t="shared" si="0"/>
        <v>10000</v>
      </c>
    </row>
    <row r="36" spans="1:10" outlineLevel="1">
      <c r="A36" s="3">
        <v>2406</v>
      </c>
      <c r="B36" s="1" t="s">
        <v>9</v>
      </c>
      <c r="C36" s="2">
        <v>40000</v>
      </c>
      <c r="D36" s="2">
        <f t="shared" si="3"/>
        <v>40000</v>
      </c>
      <c r="E36" s="2">
        <f t="shared" si="3"/>
        <v>40000</v>
      </c>
      <c r="H36" s="41">
        <f t="shared" si="0"/>
        <v>40000</v>
      </c>
    </row>
    <row r="37" spans="1:10" outlineLevel="1">
      <c r="A37" s="3">
        <v>2499</v>
      </c>
      <c r="B37" s="1" t="s">
        <v>10</v>
      </c>
      <c r="C37" s="15">
        <v>20000</v>
      </c>
      <c r="D37" s="2">
        <f t="shared" si="3"/>
        <v>20000</v>
      </c>
      <c r="E37" s="2">
        <f t="shared" si="3"/>
        <v>20000</v>
      </c>
      <c r="H37" s="41">
        <f t="shared" si="0"/>
        <v>20000</v>
      </c>
    </row>
    <row r="38" spans="1:10">
      <c r="A38" s="159" t="s">
        <v>145</v>
      </c>
      <c r="B38" s="160"/>
      <c r="C38" s="21">
        <f>SUM(C39:C60)</f>
        <v>881000</v>
      </c>
      <c r="D38" s="21">
        <f>SUM(D39:D60)</f>
        <v>881000</v>
      </c>
      <c r="E38" s="21">
        <f>SUM(E39:E60)</f>
        <v>881000</v>
      </c>
      <c r="G38" s="39" t="s">
        <v>55</v>
      </c>
      <c r="H38" s="41">
        <f t="shared" si="0"/>
        <v>881000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45000</v>
      </c>
      <c r="D39" s="2">
        <f>C39</f>
        <v>45000</v>
      </c>
      <c r="E39" s="2">
        <f>D39</f>
        <v>45000</v>
      </c>
      <c r="H39" s="41">
        <f t="shared" si="0"/>
        <v>45000</v>
      </c>
    </row>
    <row r="40" spans="1:10" outlineLevel="1">
      <c r="A40" s="20">
        <v>3102</v>
      </c>
      <c r="B40" s="20" t="s">
        <v>12</v>
      </c>
      <c r="C40" s="2">
        <v>8000</v>
      </c>
      <c r="D40" s="2">
        <f t="shared" ref="D40:E55" si="4">C40</f>
        <v>8000</v>
      </c>
      <c r="E40" s="2">
        <f t="shared" si="4"/>
        <v>8000</v>
      </c>
      <c r="H40" s="41">
        <f t="shared" si="0"/>
        <v>8000</v>
      </c>
    </row>
    <row r="41" spans="1:10" outlineLevel="1">
      <c r="A41" s="20">
        <v>3103</v>
      </c>
      <c r="B41" s="20" t="s">
        <v>13</v>
      </c>
      <c r="C41" s="2">
        <v>20000</v>
      </c>
      <c r="D41" s="2">
        <f t="shared" si="4"/>
        <v>20000</v>
      </c>
      <c r="E41" s="2">
        <f t="shared" si="4"/>
        <v>20000</v>
      </c>
      <c r="H41" s="41">
        <f t="shared" si="0"/>
        <v>20000</v>
      </c>
    </row>
    <row r="42" spans="1:10" outlineLevel="1">
      <c r="A42" s="20">
        <v>3199</v>
      </c>
      <c r="B42" s="20" t="s">
        <v>14</v>
      </c>
      <c r="C42" s="2">
        <v>5000</v>
      </c>
      <c r="D42" s="2">
        <f t="shared" si="4"/>
        <v>5000</v>
      </c>
      <c r="E42" s="2">
        <f t="shared" si="4"/>
        <v>5000</v>
      </c>
      <c r="H42" s="41">
        <f t="shared" si="0"/>
        <v>5000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30000</v>
      </c>
      <c r="D44" s="2">
        <f t="shared" si="4"/>
        <v>30000</v>
      </c>
      <c r="E44" s="2">
        <f t="shared" si="4"/>
        <v>30000</v>
      </c>
      <c r="H44" s="41">
        <f t="shared" si="0"/>
        <v>30000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>
        <v>2000</v>
      </c>
      <c r="D46" s="2">
        <f t="shared" si="4"/>
        <v>2000</v>
      </c>
      <c r="E46" s="2">
        <f t="shared" si="4"/>
        <v>2000</v>
      </c>
      <c r="H46" s="41">
        <f t="shared" si="0"/>
        <v>2000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85000</v>
      </c>
      <c r="D48" s="2">
        <f t="shared" si="4"/>
        <v>85000</v>
      </c>
      <c r="E48" s="2">
        <f t="shared" si="4"/>
        <v>85000</v>
      </c>
      <c r="H48" s="41">
        <f t="shared" si="0"/>
        <v>85000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15000</v>
      </c>
      <c r="D54" s="2">
        <f t="shared" si="4"/>
        <v>15000</v>
      </c>
      <c r="E54" s="2">
        <f t="shared" si="4"/>
        <v>15000</v>
      </c>
      <c r="H54" s="41">
        <f t="shared" si="0"/>
        <v>15000</v>
      </c>
    </row>
    <row r="55" spans="1:10" outlineLevel="1">
      <c r="A55" s="20">
        <v>3303</v>
      </c>
      <c r="B55" s="20" t="s">
        <v>153</v>
      </c>
      <c r="C55" s="2">
        <v>660000</v>
      </c>
      <c r="D55" s="2">
        <f t="shared" si="4"/>
        <v>660000</v>
      </c>
      <c r="E55" s="2">
        <f t="shared" si="4"/>
        <v>660000</v>
      </c>
      <c r="H55" s="41">
        <f t="shared" si="0"/>
        <v>660000</v>
      </c>
    </row>
    <row r="56" spans="1:10" outlineLevel="1">
      <c r="A56" s="20">
        <v>3303</v>
      </c>
      <c r="B56" s="20" t="s">
        <v>154</v>
      </c>
      <c r="C56" s="2">
        <v>0</v>
      </c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59" t="s">
        <v>158</v>
      </c>
      <c r="B61" s="160"/>
      <c r="C61" s="22">
        <f>SUM(C62:C66)</f>
        <v>40000</v>
      </c>
      <c r="D61" s="22">
        <f>SUM(D62:D66)</f>
        <v>40000</v>
      </c>
      <c r="E61" s="22">
        <f>SUM(E62:E66)</f>
        <v>40000</v>
      </c>
      <c r="G61" s="39" t="s">
        <v>105</v>
      </c>
      <c r="H61" s="41">
        <f t="shared" si="0"/>
        <v>40000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40000</v>
      </c>
      <c r="D65" s="2">
        <f t="shared" si="6"/>
        <v>40000</v>
      </c>
      <c r="E65" s="2">
        <f t="shared" si="6"/>
        <v>40000</v>
      </c>
      <c r="H65" s="41">
        <f t="shared" si="0"/>
        <v>40000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1656000</v>
      </c>
      <c r="D67" s="25">
        <f>D97+D68</f>
        <v>1656000</v>
      </c>
      <c r="E67" s="25">
        <f>E97+E68</f>
        <v>1656000</v>
      </c>
      <c r="G67" s="39" t="s">
        <v>59</v>
      </c>
      <c r="H67" s="41">
        <f t="shared" ref="H67:H130" si="7">C67</f>
        <v>1656000</v>
      </c>
      <c r="I67" s="42"/>
      <c r="J67" s="40" t="b">
        <f>AND(H67=I67)</f>
        <v>0</v>
      </c>
    </row>
    <row r="68" spans="1:10">
      <c r="A68" s="159" t="s">
        <v>163</v>
      </c>
      <c r="B68" s="160"/>
      <c r="C68" s="21">
        <f>SUM(C69:C96)</f>
        <v>420000</v>
      </c>
      <c r="D68" s="21">
        <f>SUM(D69:D96)</f>
        <v>420000</v>
      </c>
      <c r="E68" s="21">
        <f>SUM(E69:E96)</f>
        <v>420000</v>
      </c>
      <c r="G68" s="39" t="s">
        <v>56</v>
      </c>
      <c r="H68" s="41">
        <f t="shared" si="7"/>
        <v>420000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1000</v>
      </c>
      <c r="D73" s="2">
        <f t="shared" si="8"/>
        <v>1000</v>
      </c>
      <c r="E73" s="2">
        <f t="shared" si="8"/>
        <v>1000</v>
      </c>
      <c r="H73" s="41">
        <f t="shared" si="7"/>
        <v>1000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7000</v>
      </c>
      <c r="D76" s="2">
        <f t="shared" si="8"/>
        <v>7000</v>
      </c>
      <c r="E76" s="2">
        <f t="shared" si="8"/>
        <v>7000</v>
      </c>
      <c r="H76" s="41">
        <f t="shared" si="7"/>
        <v>7000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350000</v>
      </c>
      <c r="D79" s="2">
        <f t="shared" si="8"/>
        <v>350000</v>
      </c>
      <c r="E79" s="2">
        <f t="shared" si="8"/>
        <v>350000</v>
      </c>
      <c r="H79" s="41">
        <f t="shared" si="7"/>
        <v>350000</v>
      </c>
    </row>
    <row r="80" spans="1:10" ht="15" customHeight="1" outlineLevel="1">
      <c r="A80" s="3">
        <v>5202</v>
      </c>
      <c r="B80" s="2" t="s">
        <v>172</v>
      </c>
      <c r="C80" s="2">
        <v>30000</v>
      </c>
      <c r="D80" s="2">
        <f t="shared" si="8"/>
        <v>30000</v>
      </c>
      <c r="E80" s="2">
        <f t="shared" si="8"/>
        <v>30000</v>
      </c>
      <c r="H80" s="41">
        <f t="shared" si="7"/>
        <v>30000</v>
      </c>
    </row>
    <row r="81" spans="1:8" ht="15" customHeight="1" outlineLevel="1">
      <c r="A81" s="3">
        <v>5203</v>
      </c>
      <c r="B81" s="2" t="s">
        <v>21</v>
      </c>
      <c r="C81" s="2">
        <v>25000</v>
      </c>
      <c r="D81" s="2">
        <f t="shared" si="8"/>
        <v>25000</v>
      </c>
      <c r="E81" s="2">
        <f t="shared" si="8"/>
        <v>25000</v>
      </c>
      <c r="H81" s="41">
        <f t="shared" si="7"/>
        <v>25000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1000</v>
      </c>
      <c r="D87" s="2">
        <f t="shared" si="9"/>
        <v>1000</v>
      </c>
      <c r="E87" s="2">
        <f t="shared" si="9"/>
        <v>1000</v>
      </c>
      <c r="H87" s="41">
        <f t="shared" si="7"/>
        <v>1000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6000</v>
      </c>
      <c r="D96" s="2">
        <f t="shared" si="9"/>
        <v>6000</v>
      </c>
      <c r="E96" s="2">
        <f t="shared" si="9"/>
        <v>6000</v>
      </c>
      <c r="H96" s="41">
        <f t="shared" si="7"/>
        <v>6000</v>
      </c>
    </row>
    <row r="97" spans="1:10">
      <c r="A97" s="19" t="s">
        <v>184</v>
      </c>
      <c r="B97" s="24"/>
      <c r="C97" s="21">
        <f>SUM(C98:C113)</f>
        <v>1236000</v>
      </c>
      <c r="D97" s="21">
        <f>SUM(D98:D113)</f>
        <v>1236000</v>
      </c>
      <c r="E97" s="21">
        <f>SUM(E98:E113)</f>
        <v>1236000</v>
      </c>
      <c r="G97" s="39" t="s">
        <v>58</v>
      </c>
      <c r="H97" s="41">
        <f t="shared" si="7"/>
        <v>1236000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1200000</v>
      </c>
      <c r="D98" s="2">
        <f>C98</f>
        <v>1200000</v>
      </c>
      <c r="E98" s="2">
        <f>D98</f>
        <v>1200000</v>
      </c>
      <c r="H98" s="41">
        <f t="shared" si="7"/>
        <v>1200000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15000</v>
      </c>
      <c r="D106" s="2">
        <f t="shared" si="10"/>
        <v>15000</v>
      </c>
      <c r="E106" s="2">
        <f t="shared" si="10"/>
        <v>15000</v>
      </c>
      <c r="H106" s="41">
        <f t="shared" si="7"/>
        <v>15000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>
        <v>5000</v>
      </c>
      <c r="D110" s="2">
        <f t="shared" si="10"/>
        <v>5000</v>
      </c>
      <c r="E110" s="2">
        <f t="shared" si="10"/>
        <v>5000</v>
      </c>
      <c r="H110" s="41">
        <f t="shared" si="7"/>
        <v>5000</v>
      </c>
    </row>
    <row r="111" spans="1:10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10000</v>
      </c>
      <c r="D113" s="2">
        <f t="shared" si="10"/>
        <v>10000</v>
      </c>
      <c r="E113" s="2">
        <f t="shared" si="10"/>
        <v>10000</v>
      </c>
      <c r="H113" s="41">
        <f t="shared" si="7"/>
        <v>10000</v>
      </c>
    </row>
    <row r="114" spans="1:10">
      <c r="A114" s="164" t="s">
        <v>62</v>
      </c>
      <c r="B114" s="165"/>
      <c r="C114" s="26">
        <f>C115+C152+C177</f>
        <v>54292</v>
      </c>
      <c r="D114" s="26">
        <f>D115+D152+D177</f>
        <v>54292</v>
      </c>
      <c r="E114" s="26">
        <f>E115+E152+E177</f>
        <v>54292</v>
      </c>
      <c r="G114" s="39" t="s">
        <v>62</v>
      </c>
      <c r="H114" s="41">
        <f t="shared" si="7"/>
        <v>54292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54292</v>
      </c>
      <c r="D115" s="23">
        <f>D116+D135</f>
        <v>54292</v>
      </c>
      <c r="E115" s="23">
        <f>E116+E135</f>
        <v>54292</v>
      </c>
      <c r="G115" s="39" t="s">
        <v>61</v>
      </c>
      <c r="H115" s="41">
        <f t="shared" si="7"/>
        <v>54292</v>
      </c>
      <c r="I115" s="42"/>
      <c r="J115" s="40" t="b">
        <f>AND(H115=I115)</f>
        <v>0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54292</v>
      </c>
      <c r="D135" s="21">
        <f>D136+D140+D143+D146+D149</f>
        <v>54292</v>
      </c>
      <c r="E135" s="21">
        <f>E136+E140+E143+E146+E149</f>
        <v>54292</v>
      </c>
      <c r="G135" s="39" t="s">
        <v>584</v>
      </c>
      <c r="H135" s="41">
        <f t="shared" si="11"/>
        <v>54292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54292</v>
      </c>
      <c r="D136" s="2">
        <f>D137+D138+D139</f>
        <v>54292</v>
      </c>
      <c r="E136" s="2">
        <f>E137+E138+E139</f>
        <v>54292</v>
      </c>
      <c r="H136" s="41">
        <f t="shared" si="11"/>
        <v>54292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>
        <v>54292</v>
      </c>
      <c r="D139" s="128">
        <f t="shared" si="12"/>
        <v>54292</v>
      </c>
      <c r="E139" s="128">
        <f t="shared" si="12"/>
        <v>54292</v>
      </c>
      <c r="H139" s="41">
        <f t="shared" si="11"/>
        <v>54292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1" t="s">
        <v>853</v>
      </c>
      <c r="E256" s="141" t="s">
        <v>852</v>
      </c>
      <c r="G256" s="47" t="s">
        <v>589</v>
      </c>
      <c r="H256" s="48">
        <f>C257+C559</f>
        <v>6599292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5811231</v>
      </c>
      <c r="D257" s="37">
        <f>D258+D550</f>
        <v>5811231</v>
      </c>
      <c r="E257" s="37">
        <f>E258+E550</f>
        <v>5811231</v>
      </c>
      <c r="G257" s="39" t="s">
        <v>60</v>
      </c>
      <c r="H257" s="41">
        <f>C257</f>
        <v>5811231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5461854</v>
      </c>
      <c r="D258" s="36">
        <f>D259+D339+D483+D547</f>
        <v>5461854</v>
      </c>
      <c r="E258" s="36">
        <f>E259+E339+E483+E547</f>
        <v>5461854</v>
      </c>
      <c r="G258" s="39" t="s">
        <v>57</v>
      </c>
      <c r="H258" s="41">
        <f t="shared" ref="H258:H321" si="21">C258</f>
        <v>5461854</v>
      </c>
      <c r="I258" s="42"/>
      <c r="J258" s="40" t="b">
        <f>AND(H258=I258)</f>
        <v>0</v>
      </c>
    </row>
    <row r="259" spans="1:10">
      <c r="A259" s="144" t="s">
        <v>267</v>
      </c>
      <c r="B259" s="145"/>
      <c r="C259" s="33">
        <f>C260+C263+C314</f>
        <v>2503295</v>
      </c>
      <c r="D259" s="33">
        <f>D260+D263+D314</f>
        <v>2503295</v>
      </c>
      <c r="E259" s="33">
        <f>E260+E263+E314</f>
        <v>2503295</v>
      </c>
      <c r="G259" s="39" t="s">
        <v>590</v>
      </c>
      <c r="H259" s="41">
        <f t="shared" si="21"/>
        <v>2503295</v>
      </c>
      <c r="I259" s="42"/>
      <c r="J259" s="40" t="b">
        <f>AND(H259=I259)</f>
        <v>0</v>
      </c>
    </row>
    <row r="260" spans="1:10" outlineLevel="1">
      <c r="A260" s="148" t="s">
        <v>268</v>
      </c>
      <c r="B260" s="149"/>
      <c r="C260" s="32">
        <f>SUM(C261:C262)</f>
        <v>12000</v>
      </c>
      <c r="D260" s="32">
        <f>SUM(D261:D262)</f>
        <v>12000</v>
      </c>
      <c r="E260" s="32">
        <f>SUM(E261:E262)</f>
        <v>12000</v>
      </c>
      <c r="H260" s="41">
        <f t="shared" si="21"/>
        <v>12000</v>
      </c>
    </row>
    <row r="261" spans="1:10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outlineLevel="2">
      <c r="A262" s="6">
        <v>1100</v>
      </c>
      <c r="B262" s="4" t="s">
        <v>33</v>
      </c>
      <c r="C262" s="5">
        <v>10800</v>
      </c>
      <c r="D262" s="5">
        <f>C262</f>
        <v>10800</v>
      </c>
      <c r="E262" s="5">
        <f>D262</f>
        <v>10800</v>
      </c>
      <c r="H262" s="41">
        <f t="shared" si="21"/>
        <v>10800</v>
      </c>
    </row>
    <row r="263" spans="1:10" outlineLevel="1">
      <c r="A263" s="148" t="s">
        <v>269</v>
      </c>
      <c r="B263" s="149"/>
      <c r="C263" s="32">
        <f>C264+C265+C289+C296+C298+C302+C305+C308+C313</f>
        <v>2461295</v>
      </c>
      <c r="D263" s="32">
        <f>D264+D265+D289+D296+D298+D302+D305+D308+D313</f>
        <v>2461295</v>
      </c>
      <c r="E263" s="32">
        <f>E264+E265+E289+E296+E298+E302+E305+E308+E313</f>
        <v>2461295</v>
      </c>
      <c r="H263" s="41">
        <f t="shared" si="21"/>
        <v>2461295</v>
      </c>
    </row>
    <row r="264" spans="1:10" outlineLevel="2">
      <c r="A264" s="6">
        <v>1101</v>
      </c>
      <c r="B264" s="4" t="s">
        <v>34</v>
      </c>
      <c r="C264" s="5">
        <v>979100</v>
      </c>
      <c r="D264" s="5">
        <f>C264</f>
        <v>979100</v>
      </c>
      <c r="E264" s="5">
        <f>D264</f>
        <v>979100</v>
      </c>
      <c r="H264" s="41">
        <f t="shared" si="21"/>
        <v>979100</v>
      </c>
    </row>
    <row r="265" spans="1:10" outlineLevel="2">
      <c r="A265" s="6">
        <v>1101</v>
      </c>
      <c r="B265" s="4" t="s">
        <v>35</v>
      </c>
      <c r="C265" s="5">
        <f>SUM(C266:C288)</f>
        <v>963379</v>
      </c>
      <c r="D265" s="5">
        <f>SUM(D266:D288)</f>
        <v>963379</v>
      </c>
      <c r="E265" s="5">
        <f>SUM(E266:E288)</f>
        <v>963379</v>
      </c>
      <c r="H265" s="41">
        <f t="shared" si="21"/>
        <v>963379</v>
      </c>
    </row>
    <row r="266" spans="1:10" outlineLevel="3">
      <c r="A266" s="29"/>
      <c r="B266" s="28" t="s">
        <v>218</v>
      </c>
      <c r="C266" s="30">
        <v>53755</v>
      </c>
      <c r="D266" s="30">
        <f>C266</f>
        <v>53755</v>
      </c>
      <c r="E266" s="30">
        <f>D266</f>
        <v>53755</v>
      </c>
      <c r="H266" s="41">
        <f t="shared" si="21"/>
        <v>53755</v>
      </c>
    </row>
    <row r="267" spans="1:10" outlineLevel="3">
      <c r="A267" s="29"/>
      <c r="B267" s="28" t="s">
        <v>219</v>
      </c>
      <c r="C267" s="30">
        <v>349597</v>
      </c>
      <c r="D267" s="30">
        <f t="shared" ref="D267:E282" si="22">C267</f>
        <v>349597</v>
      </c>
      <c r="E267" s="30">
        <f t="shared" si="22"/>
        <v>349597</v>
      </c>
      <c r="H267" s="41">
        <f t="shared" si="21"/>
        <v>349597</v>
      </c>
    </row>
    <row r="268" spans="1:10" outlineLevel="3">
      <c r="A268" s="29"/>
      <c r="B268" s="28" t="s">
        <v>220</v>
      </c>
      <c r="C268" s="30">
        <v>2124</v>
      </c>
      <c r="D268" s="30">
        <f t="shared" si="22"/>
        <v>2124</v>
      </c>
      <c r="E268" s="30">
        <f t="shared" si="22"/>
        <v>2124</v>
      </c>
      <c r="H268" s="41">
        <f t="shared" si="21"/>
        <v>2124</v>
      </c>
    </row>
    <row r="269" spans="1:10" outlineLevel="3">
      <c r="A269" s="29"/>
      <c r="B269" s="28" t="s">
        <v>221</v>
      </c>
      <c r="C269" s="30">
        <v>3180</v>
      </c>
      <c r="D269" s="30">
        <f t="shared" si="22"/>
        <v>3180</v>
      </c>
      <c r="E269" s="30">
        <f t="shared" si="22"/>
        <v>3180</v>
      </c>
      <c r="H269" s="41">
        <f t="shared" si="21"/>
        <v>3180</v>
      </c>
    </row>
    <row r="270" spans="1:10" outlineLevel="3">
      <c r="A270" s="29"/>
      <c r="B270" s="28" t="s">
        <v>222</v>
      </c>
      <c r="C270" s="30">
        <v>16704</v>
      </c>
      <c r="D270" s="30">
        <f t="shared" si="22"/>
        <v>16704</v>
      </c>
      <c r="E270" s="30">
        <f t="shared" si="22"/>
        <v>16704</v>
      </c>
      <c r="H270" s="41">
        <f t="shared" si="21"/>
        <v>16704</v>
      </c>
    </row>
    <row r="271" spans="1:10" outlineLevel="3">
      <c r="A271" s="29"/>
      <c r="B271" s="28" t="s">
        <v>223</v>
      </c>
      <c r="C271" s="30">
        <v>85980</v>
      </c>
      <c r="D271" s="30">
        <f t="shared" si="22"/>
        <v>85980</v>
      </c>
      <c r="E271" s="30">
        <f t="shared" si="22"/>
        <v>85980</v>
      </c>
      <c r="H271" s="41">
        <f t="shared" si="21"/>
        <v>85980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5514</v>
      </c>
      <c r="D276" s="30">
        <f t="shared" si="22"/>
        <v>5514</v>
      </c>
      <c r="E276" s="30">
        <f t="shared" si="22"/>
        <v>5514</v>
      </c>
      <c r="H276" s="41">
        <f t="shared" si="21"/>
        <v>5514</v>
      </c>
    </row>
    <row r="277" spans="1:8" outlineLevel="3">
      <c r="A277" s="29"/>
      <c r="B277" s="28" t="s">
        <v>229</v>
      </c>
      <c r="C277" s="30">
        <v>400224</v>
      </c>
      <c r="D277" s="30">
        <f t="shared" si="22"/>
        <v>400224</v>
      </c>
      <c r="E277" s="30">
        <f t="shared" si="22"/>
        <v>400224</v>
      </c>
      <c r="H277" s="41">
        <f t="shared" si="21"/>
        <v>400224</v>
      </c>
    </row>
    <row r="278" spans="1:8" outlineLevel="3">
      <c r="A278" s="29"/>
      <c r="B278" s="28" t="s">
        <v>230</v>
      </c>
      <c r="C278" s="30">
        <v>8352</v>
      </c>
      <c r="D278" s="30">
        <f t="shared" si="22"/>
        <v>8352</v>
      </c>
      <c r="E278" s="30">
        <f t="shared" si="22"/>
        <v>8352</v>
      </c>
      <c r="H278" s="41">
        <f t="shared" si="21"/>
        <v>8352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>
        <v>101</v>
      </c>
      <c r="D284" s="30">
        <f t="shared" si="23"/>
        <v>101</v>
      </c>
      <c r="E284" s="30">
        <f t="shared" si="23"/>
        <v>101</v>
      </c>
      <c r="H284" s="41">
        <f t="shared" si="21"/>
        <v>101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36028</v>
      </c>
      <c r="D286" s="30">
        <f t="shared" si="23"/>
        <v>36028</v>
      </c>
      <c r="E286" s="30">
        <f t="shared" si="23"/>
        <v>36028</v>
      </c>
      <c r="H286" s="41">
        <f t="shared" si="21"/>
        <v>36028</v>
      </c>
    </row>
    <row r="287" spans="1:8" outlineLevel="3">
      <c r="A287" s="29"/>
      <c r="B287" s="28" t="s">
        <v>239</v>
      </c>
      <c r="C287" s="30">
        <v>1820</v>
      </c>
      <c r="D287" s="30">
        <f t="shared" si="23"/>
        <v>1820</v>
      </c>
      <c r="E287" s="30">
        <f t="shared" si="23"/>
        <v>1820</v>
      </c>
      <c r="H287" s="41">
        <f t="shared" si="21"/>
        <v>1820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33322</v>
      </c>
      <c r="D289" s="5">
        <f>SUM(D290:D295)</f>
        <v>33322</v>
      </c>
      <c r="E289" s="5">
        <f>SUM(E290:E295)</f>
        <v>33322</v>
      </c>
      <c r="H289" s="41">
        <f t="shared" si="21"/>
        <v>33322</v>
      </c>
    </row>
    <row r="290" spans="1:8" outlineLevel="3">
      <c r="A290" s="29"/>
      <c r="B290" s="28" t="s">
        <v>241</v>
      </c>
      <c r="C290" s="30">
        <v>23160</v>
      </c>
      <c r="D290" s="30">
        <f>C290</f>
        <v>23160</v>
      </c>
      <c r="E290" s="30">
        <f>D290</f>
        <v>23160</v>
      </c>
      <c r="H290" s="41">
        <f t="shared" si="21"/>
        <v>23160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2902</v>
      </c>
      <c r="D292" s="30">
        <f t="shared" si="24"/>
        <v>2902</v>
      </c>
      <c r="E292" s="30">
        <f t="shared" si="24"/>
        <v>2902</v>
      </c>
      <c r="H292" s="41">
        <f t="shared" si="21"/>
        <v>2902</v>
      </c>
    </row>
    <row r="293" spans="1:8" outlineLevel="3">
      <c r="A293" s="29"/>
      <c r="B293" s="28" t="s">
        <v>244</v>
      </c>
      <c r="C293" s="30">
        <v>960</v>
      </c>
      <c r="D293" s="30">
        <f t="shared" si="24"/>
        <v>960</v>
      </c>
      <c r="E293" s="30">
        <f t="shared" si="24"/>
        <v>960</v>
      </c>
      <c r="H293" s="41">
        <f t="shared" si="21"/>
        <v>960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6300</v>
      </c>
      <c r="D295" s="30">
        <f t="shared" si="24"/>
        <v>6300</v>
      </c>
      <c r="E295" s="30">
        <f t="shared" si="24"/>
        <v>6300</v>
      </c>
      <c r="H295" s="41">
        <f t="shared" si="21"/>
        <v>6300</v>
      </c>
    </row>
    <row r="296" spans="1:8" outlineLevel="2">
      <c r="A296" s="6">
        <v>1101</v>
      </c>
      <c r="B296" s="4" t="s">
        <v>247</v>
      </c>
      <c r="C296" s="5">
        <f>SUM(C297)</f>
        <v>1000</v>
      </c>
      <c r="D296" s="5">
        <f>SUM(D297)</f>
        <v>1000</v>
      </c>
      <c r="E296" s="5">
        <f>SUM(E297)</f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>
        <v>1000</v>
      </c>
      <c r="D297" s="30">
        <f>C297</f>
        <v>1000</v>
      </c>
      <c r="E297" s="30">
        <f>D297</f>
        <v>1000</v>
      </c>
      <c r="H297" s="41">
        <f t="shared" si="21"/>
        <v>1000</v>
      </c>
    </row>
    <row r="298" spans="1:8" outlineLevel="2">
      <c r="A298" s="6">
        <v>1101</v>
      </c>
      <c r="B298" s="4" t="s">
        <v>37</v>
      </c>
      <c r="C298" s="5">
        <f>SUM(C299:C301)</f>
        <v>73674</v>
      </c>
      <c r="D298" s="5">
        <f>SUM(D299:D301)</f>
        <v>73674</v>
      </c>
      <c r="E298" s="5">
        <f>SUM(E299:E301)</f>
        <v>73674</v>
      </c>
      <c r="H298" s="41">
        <f t="shared" si="21"/>
        <v>73674</v>
      </c>
    </row>
    <row r="299" spans="1:8" outlineLevel="3">
      <c r="A299" s="29"/>
      <c r="B299" s="28" t="s">
        <v>248</v>
      </c>
      <c r="C299" s="30">
        <v>25876</v>
      </c>
      <c r="D299" s="30">
        <f>C299</f>
        <v>25876</v>
      </c>
      <c r="E299" s="30">
        <f>D299</f>
        <v>25876</v>
      </c>
      <c r="H299" s="41">
        <f t="shared" si="21"/>
        <v>25876</v>
      </c>
    </row>
    <row r="300" spans="1:8" outlineLevel="3">
      <c r="A300" s="29"/>
      <c r="B300" s="28" t="s">
        <v>249</v>
      </c>
      <c r="C300" s="30">
        <v>47798</v>
      </c>
      <c r="D300" s="30">
        <f t="shared" ref="D300:E301" si="25">C300</f>
        <v>47798</v>
      </c>
      <c r="E300" s="30">
        <f t="shared" si="25"/>
        <v>47798</v>
      </c>
      <c r="H300" s="41">
        <f t="shared" si="21"/>
        <v>47798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28167</v>
      </c>
      <c r="D305" s="5">
        <f>SUM(D306:D307)</f>
        <v>28167</v>
      </c>
      <c r="E305" s="5">
        <f>SUM(E306:E307)</f>
        <v>28167</v>
      </c>
      <c r="H305" s="41">
        <f t="shared" si="21"/>
        <v>28167</v>
      </c>
    </row>
    <row r="306" spans="1:8" outlineLevel="3">
      <c r="A306" s="29"/>
      <c r="B306" s="28" t="s">
        <v>254</v>
      </c>
      <c r="C306" s="30">
        <v>20379</v>
      </c>
      <c r="D306" s="30">
        <f>C306</f>
        <v>20379</v>
      </c>
      <c r="E306" s="30">
        <f>D306</f>
        <v>20379</v>
      </c>
      <c r="H306" s="41">
        <f t="shared" si="21"/>
        <v>20379</v>
      </c>
    </row>
    <row r="307" spans="1:8" outlineLevel="3">
      <c r="A307" s="29"/>
      <c r="B307" s="28" t="s">
        <v>255</v>
      </c>
      <c r="C307" s="30">
        <v>7788</v>
      </c>
      <c r="D307" s="30">
        <f>C307</f>
        <v>7788</v>
      </c>
      <c r="E307" s="30">
        <f>D307</f>
        <v>7788</v>
      </c>
      <c r="H307" s="41">
        <f t="shared" si="21"/>
        <v>7788</v>
      </c>
    </row>
    <row r="308" spans="1:8" outlineLevel="2">
      <c r="A308" s="6">
        <v>1101</v>
      </c>
      <c r="B308" s="4" t="s">
        <v>39</v>
      </c>
      <c r="C308" s="5">
        <f>SUM(C309:C312)</f>
        <v>363165</v>
      </c>
      <c r="D308" s="5">
        <f>SUM(D309:D312)</f>
        <v>363165</v>
      </c>
      <c r="E308" s="5">
        <f>SUM(E309:E312)</f>
        <v>363165</v>
      </c>
      <c r="H308" s="41">
        <f t="shared" si="21"/>
        <v>363165</v>
      </c>
    </row>
    <row r="309" spans="1:8" outlineLevel="3">
      <c r="A309" s="29"/>
      <c r="B309" s="28" t="s">
        <v>256</v>
      </c>
      <c r="C309" s="30">
        <v>259401</v>
      </c>
      <c r="D309" s="30">
        <f>C309</f>
        <v>259401</v>
      </c>
      <c r="E309" s="30">
        <f>D309</f>
        <v>259401</v>
      </c>
      <c r="H309" s="41">
        <f t="shared" si="21"/>
        <v>259401</v>
      </c>
    </row>
    <row r="310" spans="1:8" outlineLevel="3">
      <c r="A310" s="29"/>
      <c r="B310" s="28" t="s">
        <v>257</v>
      </c>
      <c r="C310" s="30">
        <v>83011</v>
      </c>
      <c r="D310" s="30">
        <f t="shared" ref="D310:E312" si="26">C310</f>
        <v>83011</v>
      </c>
      <c r="E310" s="30">
        <f t="shared" si="26"/>
        <v>83011</v>
      </c>
      <c r="H310" s="41">
        <f t="shared" si="21"/>
        <v>83011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20753</v>
      </c>
      <c r="D312" s="30">
        <f t="shared" si="26"/>
        <v>20753</v>
      </c>
      <c r="E312" s="30">
        <f t="shared" si="26"/>
        <v>20753</v>
      </c>
      <c r="H312" s="41">
        <f t="shared" si="21"/>
        <v>20753</v>
      </c>
    </row>
    <row r="313" spans="1:8" outlineLevel="2">
      <c r="A313" s="6">
        <v>1101</v>
      </c>
      <c r="B313" s="4" t="s">
        <v>112</v>
      </c>
      <c r="C313" s="5">
        <v>19488</v>
      </c>
      <c r="D313" s="5">
        <f>C313</f>
        <v>19488</v>
      </c>
      <c r="E313" s="5">
        <f>D313</f>
        <v>19488</v>
      </c>
      <c r="H313" s="41">
        <f t="shared" si="21"/>
        <v>19488</v>
      </c>
    </row>
    <row r="314" spans="1:8" outlineLevel="1">
      <c r="A314" s="148" t="s">
        <v>601</v>
      </c>
      <c r="B314" s="149"/>
      <c r="C314" s="32">
        <f>C315+C325+C331+C336+C337+C338+C328</f>
        <v>30000</v>
      </c>
      <c r="D314" s="32">
        <f>D315+D325+D331+D336+D337+D338+D328</f>
        <v>30000</v>
      </c>
      <c r="E314" s="32">
        <f>E315+E325+E331+E336+E337+E338+E328</f>
        <v>30000</v>
      </c>
      <c r="H314" s="41">
        <f t="shared" si="21"/>
        <v>30000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19138</v>
      </c>
      <c r="D325" s="5">
        <f>SUM(D326:D327)</f>
        <v>19138</v>
      </c>
      <c r="E325" s="5">
        <f>SUM(E326:E327)</f>
        <v>19138</v>
      </c>
      <c r="H325" s="41">
        <f t="shared" si="28"/>
        <v>19138</v>
      </c>
    </row>
    <row r="326" spans="1:8" outlineLevel="3">
      <c r="A326" s="29"/>
      <c r="B326" s="28" t="s">
        <v>264</v>
      </c>
      <c r="C326" s="30">
        <v>19138</v>
      </c>
      <c r="D326" s="30">
        <f>C326</f>
        <v>19138</v>
      </c>
      <c r="E326" s="30">
        <f>D326</f>
        <v>19138</v>
      </c>
      <c r="H326" s="41">
        <f t="shared" si="28"/>
        <v>19138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126</v>
      </c>
      <c r="D328" s="5">
        <f>SUM(D329:D330)</f>
        <v>126</v>
      </c>
      <c r="E328" s="5">
        <f>SUM(E329:E330)</f>
        <v>126</v>
      </c>
      <c r="H328" s="41">
        <f t="shared" si="28"/>
        <v>126</v>
      </c>
    </row>
    <row r="329" spans="1:8" outlineLevel="3">
      <c r="A329" s="29"/>
      <c r="B329" s="28" t="s">
        <v>254</v>
      </c>
      <c r="C329" s="30">
        <v>88</v>
      </c>
      <c r="D329" s="30">
        <f>C329</f>
        <v>88</v>
      </c>
      <c r="E329" s="30">
        <f>D329</f>
        <v>88</v>
      </c>
      <c r="H329" s="41">
        <f t="shared" si="28"/>
        <v>88</v>
      </c>
    </row>
    <row r="330" spans="1:8" outlineLevel="3">
      <c r="A330" s="29"/>
      <c r="B330" s="28" t="s">
        <v>255</v>
      </c>
      <c r="C330" s="30">
        <v>38</v>
      </c>
      <c r="D330" s="30">
        <f>C330</f>
        <v>38</v>
      </c>
      <c r="E330" s="30">
        <f>D330</f>
        <v>38</v>
      </c>
      <c r="H330" s="41">
        <f t="shared" si="28"/>
        <v>38</v>
      </c>
    </row>
    <row r="331" spans="1:8" outlineLevel="2">
      <c r="A331" s="6">
        <v>1102</v>
      </c>
      <c r="B331" s="4" t="s">
        <v>39</v>
      </c>
      <c r="C331" s="5">
        <f>SUM(C332:C335)</f>
        <v>2768</v>
      </c>
      <c r="D331" s="5">
        <f>SUM(D332:D335)</f>
        <v>2768</v>
      </c>
      <c r="E331" s="5">
        <f>SUM(E332:E335)</f>
        <v>2768</v>
      </c>
      <c r="H331" s="41">
        <f t="shared" si="28"/>
        <v>2768</v>
      </c>
    </row>
    <row r="332" spans="1:8" outlineLevel="3">
      <c r="A332" s="29"/>
      <c r="B332" s="28" t="s">
        <v>256</v>
      </c>
      <c r="C332" s="30">
        <v>1976</v>
      </c>
      <c r="D332" s="30">
        <f>C332</f>
        <v>1976</v>
      </c>
      <c r="E332" s="30">
        <f>D332</f>
        <v>1976</v>
      </c>
      <c r="H332" s="41">
        <f t="shared" si="28"/>
        <v>1976</v>
      </c>
    </row>
    <row r="333" spans="1:8" outlineLevel="3">
      <c r="A333" s="29"/>
      <c r="B333" s="28" t="s">
        <v>257</v>
      </c>
      <c r="C333" s="30">
        <v>633</v>
      </c>
      <c r="D333" s="30">
        <f t="shared" ref="D333:E335" si="29">C333</f>
        <v>633</v>
      </c>
      <c r="E333" s="30">
        <f t="shared" si="29"/>
        <v>633</v>
      </c>
      <c r="H333" s="41">
        <f t="shared" si="28"/>
        <v>633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159</v>
      </c>
      <c r="D335" s="30">
        <f t="shared" si="29"/>
        <v>159</v>
      </c>
      <c r="E335" s="30">
        <f t="shared" si="29"/>
        <v>159</v>
      </c>
      <c r="H335" s="41">
        <f t="shared" si="28"/>
        <v>159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7968</v>
      </c>
      <c r="D338" s="5">
        <f t="shared" si="30"/>
        <v>7968</v>
      </c>
      <c r="E338" s="5">
        <f t="shared" si="30"/>
        <v>7968</v>
      </c>
      <c r="H338" s="41">
        <f t="shared" si="28"/>
        <v>7968</v>
      </c>
    </row>
    <row r="339" spans="1:10">
      <c r="A339" s="144" t="s">
        <v>270</v>
      </c>
      <c r="B339" s="145"/>
      <c r="C339" s="33">
        <f>C340+C444+C482</f>
        <v>2570459</v>
      </c>
      <c r="D339" s="33">
        <f>D340+D444+D482</f>
        <v>2570459</v>
      </c>
      <c r="E339" s="33">
        <f>E340+E444+E482</f>
        <v>2570459</v>
      </c>
      <c r="G339" s="39" t="s">
        <v>591</v>
      </c>
      <c r="H339" s="41">
        <f t="shared" si="28"/>
        <v>2570459</v>
      </c>
      <c r="I339" s="42"/>
      <c r="J339" s="40" t="b">
        <f>AND(H339=I339)</f>
        <v>0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1546459</v>
      </c>
      <c r="D340" s="32">
        <f>D341+D342+D343+D344+D347+D348+D353+D356+D357+D362+D367+BH290668+D371+D372+D373+D376+D377+D378+D382+D388+D391+D392+D395+D398+D399+D404+D407+D408+D409+D412+D415+D416+D419+D420+D421+D422+D429+D443</f>
        <v>1546459</v>
      </c>
      <c r="E340" s="32">
        <f>E341+E342+E343+E344+E347+E348+E353+E356+E357+E362+E367+BI290668+E371+E372+E373+E376+E377+E378+E382+E388+E391+E392+E395+E398+E399+E404+E407+E408+E409+E412+E415+E416+E419+E420+E421+E422+E429+E443</f>
        <v>1546459</v>
      </c>
      <c r="H340" s="41">
        <f t="shared" si="28"/>
        <v>1546459</v>
      </c>
    </row>
    <row r="341" spans="1:10" outlineLevel="2">
      <c r="A341" s="6">
        <v>2201</v>
      </c>
      <c r="B341" s="34" t="s">
        <v>272</v>
      </c>
      <c r="C341" s="5">
        <v>3000</v>
      </c>
      <c r="D341" s="5">
        <f>C341</f>
        <v>3000</v>
      </c>
      <c r="E341" s="5">
        <f>D341</f>
        <v>3000</v>
      </c>
      <c r="H341" s="41">
        <f t="shared" si="28"/>
        <v>3000</v>
      </c>
    </row>
    <row r="342" spans="1:10" outlineLevel="2">
      <c r="A342" s="6">
        <v>2201</v>
      </c>
      <c r="B342" s="4" t="s">
        <v>40</v>
      </c>
      <c r="C342" s="5">
        <v>100000</v>
      </c>
      <c r="D342" s="5">
        <f t="shared" ref="D342:E343" si="31">C342</f>
        <v>100000</v>
      </c>
      <c r="E342" s="5">
        <f t="shared" si="31"/>
        <v>100000</v>
      </c>
      <c r="H342" s="41">
        <f t="shared" si="28"/>
        <v>100000</v>
      </c>
    </row>
    <row r="343" spans="1:10" outlineLevel="2">
      <c r="A343" s="6">
        <v>2201</v>
      </c>
      <c r="B343" s="4" t="s">
        <v>41</v>
      </c>
      <c r="C343" s="5">
        <v>500000</v>
      </c>
      <c r="D343" s="5">
        <f t="shared" si="31"/>
        <v>500000</v>
      </c>
      <c r="E343" s="5">
        <f t="shared" si="31"/>
        <v>500000</v>
      </c>
      <c r="H343" s="41">
        <f t="shared" si="28"/>
        <v>500000</v>
      </c>
    </row>
    <row r="344" spans="1:10" outlineLevel="2">
      <c r="A344" s="6">
        <v>2201</v>
      </c>
      <c r="B344" s="4" t="s">
        <v>273</v>
      </c>
      <c r="C344" s="5">
        <f>SUM(C345:C346)</f>
        <v>38000</v>
      </c>
      <c r="D344" s="5">
        <f>SUM(D345:D346)</f>
        <v>38000</v>
      </c>
      <c r="E344" s="5">
        <f>SUM(E345:E346)</f>
        <v>38000</v>
      </c>
      <c r="H344" s="41">
        <f t="shared" si="28"/>
        <v>38000</v>
      </c>
    </row>
    <row r="345" spans="1:10" outlineLevel="3">
      <c r="A345" s="29"/>
      <c r="B345" s="28" t="s">
        <v>274</v>
      </c>
      <c r="C345" s="30">
        <v>20000</v>
      </c>
      <c r="D345" s="30">
        <f t="shared" ref="D345:E347" si="32">C345</f>
        <v>20000</v>
      </c>
      <c r="E345" s="30">
        <f t="shared" si="32"/>
        <v>20000</v>
      </c>
      <c r="H345" s="41">
        <f t="shared" si="28"/>
        <v>20000</v>
      </c>
    </row>
    <row r="346" spans="1:10" outlineLevel="3">
      <c r="A346" s="29"/>
      <c r="B346" s="28" t="s">
        <v>275</v>
      </c>
      <c r="C346" s="30">
        <v>18000</v>
      </c>
      <c r="D346" s="30">
        <f t="shared" si="32"/>
        <v>18000</v>
      </c>
      <c r="E346" s="30">
        <f t="shared" si="32"/>
        <v>18000</v>
      </c>
      <c r="H346" s="41">
        <f t="shared" si="28"/>
        <v>18000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outlineLevel="2">
      <c r="A348" s="6">
        <v>2201</v>
      </c>
      <c r="B348" s="4" t="s">
        <v>277</v>
      </c>
      <c r="C348" s="5">
        <f>SUM(C349:C352)</f>
        <v>245000</v>
      </c>
      <c r="D348" s="5">
        <f>SUM(D349:D352)</f>
        <v>245000</v>
      </c>
      <c r="E348" s="5">
        <f>SUM(E349:E352)</f>
        <v>245000</v>
      </c>
      <c r="H348" s="41">
        <f t="shared" si="28"/>
        <v>245000</v>
      </c>
    </row>
    <row r="349" spans="1:10" outlineLevel="3">
      <c r="A349" s="29"/>
      <c r="B349" s="28" t="s">
        <v>278</v>
      </c>
      <c r="C349" s="30">
        <v>220000</v>
      </c>
      <c r="D349" s="30">
        <f>C349</f>
        <v>220000</v>
      </c>
      <c r="E349" s="30">
        <f>D349</f>
        <v>220000</v>
      </c>
      <c r="H349" s="41">
        <f t="shared" si="28"/>
        <v>220000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25000</v>
      </c>
      <c r="D351" s="30">
        <f t="shared" si="33"/>
        <v>25000</v>
      </c>
      <c r="E351" s="30">
        <f t="shared" si="33"/>
        <v>25000</v>
      </c>
      <c r="H351" s="41">
        <f t="shared" si="28"/>
        <v>25000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1000</v>
      </c>
      <c r="D355" s="30">
        <f t="shared" si="34"/>
        <v>1000</v>
      </c>
      <c r="E355" s="30">
        <f t="shared" si="34"/>
        <v>1000</v>
      </c>
      <c r="H355" s="41">
        <f t="shared" si="28"/>
        <v>1000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40000</v>
      </c>
      <c r="D357" s="5">
        <f>SUM(D358:D361)</f>
        <v>40000</v>
      </c>
      <c r="E357" s="5">
        <f>SUM(E358:E361)</f>
        <v>40000</v>
      </c>
      <c r="H357" s="41">
        <f t="shared" si="28"/>
        <v>40000</v>
      </c>
    </row>
    <row r="358" spans="1:8" outlineLevel="3">
      <c r="A358" s="29"/>
      <c r="B358" s="28" t="s">
        <v>286</v>
      </c>
      <c r="C358" s="30">
        <v>30000</v>
      </c>
      <c r="D358" s="30">
        <f>C358</f>
        <v>30000</v>
      </c>
      <c r="E358" s="30">
        <f>D358</f>
        <v>30000</v>
      </c>
      <c r="H358" s="41">
        <f t="shared" si="28"/>
        <v>30000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10000</v>
      </c>
      <c r="D360" s="30">
        <f t="shared" si="35"/>
        <v>10000</v>
      </c>
      <c r="E360" s="30">
        <f t="shared" si="35"/>
        <v>10000</v>
      </c>
      <c r="H360" s="41">
        <f t="shared" si="28"/>
        <v>10000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223000</v>
      </c>
      <c r="D362" s="5">
        <f>SUM(D363:D366)</f>
        <v>223000</v>
      </c>
      <c r="E362" s="5">
        <f>SUM(E363:E366)</f>
        <v>223000</v>
      </c>
      <c r="H362" s="41">
        <f t="shared" si="28"/>
        <v>223000</v>
      </c>
    </row>
    <row r="363" spans="1:8" outlineLevel="3">
      <c r="A363" s="29"/>
      <c r="B363" s="28" t="s">
        <v>291</v>
      </c>
      <c r="C363" s="30">
        <v>45000</v>
      </c>
      <c r="D363" s="30">
        <f>C363</f>
        <v>45000</v>
      </c>
      <c r="E363" s="30">
        <f>D363</f>
        <v>45000</v>
      </c>
      <c r="H363" s="41">
        <f t="shared" si="28"/>
        <v>45000</v>
      </c>
    </row>
    <row r="364" spans="1:8" outlineLevel="3">
      <c r="A364" s="29"/>
      <c r="B364" s="28" t="s">
        <v>292</v>
      </c>
      <c r="C364" s="30">
        <v>170000</v>
      </c>
      <c r="D364" s="30">
        <f t="shared" ref="D364:E366" si="36">C364</f>
        <v>170000</v>
      </c>
      <c r="E364" s="30">
        <f t="shared" si="36"/>
        <v>170000</v>
      </c>
      <c r="H364" s="41">
        <f t="shared" si="28"/>
        <v>170000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>
        <v>3000</v>
      </c>
      <c r="D366" s="30">
        <f t="shared" si="36"/>
        <v>3000</v>
      </c>
      <c r="E366" s="30">
        <f t="shared" si="36"/>
        <v>3000</v>
      </c>
      <c r="H366" s="41">
        <f t="shared" si="28"/>
        <v>3000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15000</v>
      </c>
      <c r="D371" s="5">
        <f t="shared" si="37"/>
        <v>15000</v>
      </c>
      <c r="E371" s="5">
        <f t="shared" si="37"/>
        <v>15000</v>
      </c>
      <c r="H371" s="41">
        <f t="shared" si="28"/>
        <v>15000</v>
      </c>
    </row>
    <row r="372" spans="1:8" outlineLevel="2">
      <c r="A372" s="6">
        <v>2201</v>
      </c>
      <c r="B372" s="4" t="s">
        <v>45</v>
      </c>
      <c r="C372" s="5">
        <v>15000</v>
      </c>
      <c r="D372" s="5">
        <f t="shared" si="37"/>
        <v>15000</v>
      </c>
      <c r="E372" s="5">
        <f t="shared" si="37"/>
        <v>15000</v>
      </c>
      <c r="H372" s="41">
        <f t="shared" si="28"/>
        <v>15000</v>
      </c>
    </row>
    <row r="373" spans="1:8" outlineLevel="2" collapsed="1">
      <c r="A373" s="6">
        <v>2201</v>
      </c>
      <c r="B373" s="4" t="s">
        <v>298</v>
      </c>
      <c r="C373" s="5">
        <f>SUM(C374:C375)</f>
        <v>1500</v>
      </c>
      <c r="D373" s="5">
        <f>SUM(D374:D375)</f>
        <v>1500</v>
      </c>
      <c r="E373" s="5">
        <f>SUM(E374:E375)</f>
        <v>1500</v>
      </c>
      <c r="H373" s="41">
        <f t="shared" si="28"/>
        <v>1500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outlineLevel="2">
      <c r="A378" s="6">
        <v>2201</v>
      </c>
      <c r="B378" s="4" t="s">
        <v>303</v>
      </c>
      <c r="C378" s="5">
        <f>SUM(C379:C381)</f>
        <v>40000</v>
      </c>
      <c r="D378" s="5">
        <f>SUM(D379:D381)</f>
        <v>40000</v>
      </c>
      <c r="E378" s="5">
        <f>SUM(E379:E381)</f>
        <v>40000</v>
      </c>
      <c r="H378" s="41">
        <f t="shared" si="28"/>
        <v>40000</v>
      </c>
    </row>
    <row r="379" spans="1:8" outlineLevel="3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  <c r="H379" s="41">
        <f t="shared" si="28"/>
        <v>15000</v>
      </c>
    </row>
    <row r="380" spans="1:8" outlineLevel="3">
      <c r="A380" s="29"/>
      <c r="B380" s="28" t="s">
        <v>113</v>
      </c>
      <c r="C380" s="30">
        <v>10000</v>
      </c>
      <c r="D380" s="30">
        <f t="shared" ref="D380:E381" si="39">C380</f>
        <v>10000</v>
      </c>
      <c r="E380" s="30">
        <f t="shared" si="39"/>
        <v>10000</v>
      </c>
      <c r="H380" s="41">
        <f t="shared" si="28"/>
        <v>10000</v>
      </c>
    </row>
    <row r="381" spans="1:8" outlineLevel="3">
      <c r="A381" s="29"/>
      <c r="B381" s="28" t="s">
        <v>47</v>
      </c>
      <c r="C381" s="30">
        <v>15000</v>
      </c>
      <c r="D381" s="30">
        <f t="shared" si="39"/>
        <v>15000</v>
      </c>
      <c r="E381" s="30">
        <f t="shared" si="39"/>
        <v>15000</v>
      </c>
      <c r="H381" s="41">
        <f t="shared" si="28"/>
        <v>15000</v>
      </c>
    </row>
    <row r="382" spans="1:8" outlineLevel="2">
      <c r="A382" s="6">
        <v>2201</v>
      </c>
      <c r="B382" s="4" t="s">
        <v>114</v>
      </c>
      <c r="C382" s="5">
        <f>SUM(C383:C387)</f>
        <v>18500</v>
      </c>
      <c r="D382" s="5">
        <f>SUM(D383:D387)</f>
        <v>18500</v>
      </c>
      <c r="E382" s="5">
        <f>SUM(E383:E387)</f>
        <v>18500</v>
      </c>
      <c r="H382" s="41">
        <f t="shared" si="28"/>
        <v>18500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>
        <v>4000</v>
      </c>
      <c r="D384" s="30">
        <f t="shared" ref="D384:E387" si="40">C384</f>
        <v>4000</v>
      </c>
      <c r="E384" s="30">
        <f t="shared" si="40"/>
        <v>4000</v>
      </c>
      <c r="H384" s="41">
        <f t="shared" si="28"/>
        <v>4000</v>
      </c>
    </row>
    <row r="385" spans="1:8" outlineLevel="3">
      <c r="A385" s="29"/>
      <c r="B385" s="28" t="s">
        <v>306</v>
      </c>
      <c r="C385" s="30">
        <v>500</v>
      </c>
      <c r="D385" s="30">
        <f t="shared" si="40"/>
        <v>500</v>
      </c>
      <c r="E385" s="30">
        <f t="shared" si="40"/>
        <v>500</v>
      </c>
      <c r="H385" s="41">
        <f t="shared" si="28"/>
        <v>500</v>
      </c>
    </row>
    <row r="386" spans="1:8" outlineLevel="3">
      <c r="A386" s="29"/>
      <c r="B386" s="28" t="s">
        <v>307</v>
      </c>
      <c r="C386" s="30">
        <v>7000</v>
      </c>
      <c r="D386" s="30">
        <f t="shared" si="40"/>
        <v>7000</v>
      </c>
      <c r="E386" s="30">
        <f t="shared" si="40"/>
        <v>7000</v>
      </c>
      <c r="H386" s="41">
        <f t="shared" ref="H386:H449" si="41">C386</f>
        <v>7000</v>
      </c>
    </row>
    <row r="387" spans="1:8" outlineLevel="3">
      <c r="A387" s="29"/>
      <c r="B387" s="28" t="s">
        <v>308</v>
      </c>
      <c r="C387" s="30">
        <v>5000</v>
      </c>
      <c r="D387" s="30">
        <f t="shared" si="40"/>
        <v>5000</v>
      </c>
      <c r="E387" s="30">
        <f t="shared" si="40"/>
        <v>5000</v>
      </c>
      <c r="H387" s="41">
        <f t="shared" si="41"/>
        <v>5000</v>
      </c>
    </row>
    <row r="388" spans="1:8" outlineLevel="2">
      <c r="A388" s="6">
        <v>2201</v>
      </c>
      <c r="B388" s="4" t="s">
        <v>309</v>
      </c>
      <c r="C388" s="5">
        <f>SUM(C389:C390)</f>
        <v>10000</v>
      </c>
      <c r="D388" s="5">
        <f>SUM(D389:D390)</f>
        <v>10000</v>
      </c>
      <c r="E388" s="5">
        <f>SUM(E389:E390)</f>
        <v>10000</v>
      </c>
      <c r="H388" s="41">
        <f t="shared" si="41"/>
        <v>10000</v>
      </c>
    </row>
    <row r="389" spans="1:8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outlineLevel="3">
      <c r="A390" s="29"/>
      <c r="B390" s="28" t="s">
        <v>310</v>
      </c>
      <c r="C390" s="30">
        <v>5000</v>
      </c>
      <c r="D390" s="30">
        <f t="shared" si="42"/>
        <v>5000</v>
      </c>
      <c r="E390" s="30">
        <f t="shared" si="42"/>
        <v>5000</v>
      </c>
      <c r="H390" s="41">
        <f t="shared" si="41"/>
        <v>5000</v>
      </c>
    </row>
    <row r="391" spans="1:8" outlineLevel="2">
      <c r="A391" s="6">
        <v>2201</v>
      </c>
      <c r="B391" s="4" t="s">
        <v>311</v>
      </c>
      <c r="C391" s="5">
        <v>3000</v>
      </c>
      <c r="D391" s="5">
        <f t="shared" si="42"/>
        <v>3000</v>
      </c>
      <c r="E391" s="5">
        <f t="shared" si="42"/>
        <v>3000</v>
      </c>
      <c r="H391" s="41">
        <f t="shared" si="41"/>
        <v>3000</v>
      </c>
    </row>
    <row r="392" spans="1:8" outlineLevel="2" collapsed="1">
      <c r="A392" s="6">
        <v>2201</v>
      </c>
      <c r="B392" s="4" t="s">
        <v>312</v>
      </c>
      <c r="C392" s="5">
        <f>SUM(C393:C394)</f>
        <v>45000</v>
      </c>
      <c r="D392" s="5">
        <f>SUM(D393:D394)</f>
        <v>45000</v>
      </c>
      <c r="E392" s="5">
        <f>SUM(E393:E394)</f>
        <v>45000</v>
      </c>
      <c r="H392" s="41">
        <f t="shared" si="41"/>
        <v>45000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45000</v>
      </c>
      <c r="D394" s="30">
        <f>C394</f>
        <v>45000</v>
      </c>
      <c r="E394" s="30">
        <f>D394</f>
        <v>45000</v>
      </c>
      <c r="H394" s="41">
        <f t="shared" si="41"/>
        <v>45000</v>
      </c>
    </row>
    <row r="395" spans="1:8" outlineLevel="2">
      <c r="A395" s="6">
        <v>2201</v>
      </c>
      <c r="B395" s="4" t="s">
        <v>115</v>
      </c>
      <c r="C395" s="5">
        <f>SUM(C396:C397)</f>
        <v>3000</v>
      </c>
      <c r="D395" s="5">
        <f>SUM(D396:D397)</f>
        <v>3000</v>
      </c>
      <c r="E395" s="5">
        <f>SUM(E396:E397)</f>
        <v>3000</v>
      </c>
      <c r="H395" s="41">
        <f t="shared" si="41"/>
        <v>3000</v>
      </c>
    </row>
    <row r="396" spans="1:8" outlineLevel="3">
      <c r="A396" s="29"/>
      <c r="B396" s="28" t="s">
        <v>315</v>
      </c>
      <c r="C396" s="30">
        <v>3000</v>
      </c>
      <c r="D396" s="30">
        <f t="shared" ref="D396:E398" si="43">C396</f>
        <v>3000</v>
      </c>
      <c r="E396" s="30">
        <f t="shared" si="43"/>
        <v>3000</v>
      </c>
      <c r="H396" s="41">
        <f t="shared" si="41"/>
        <v>3000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1000</v>
      </c>
      <c r="D398" s="5">
        <f t="shared" si="43"/>
        <v>1000</v>
      </c>
      <c r="E398" s="5">
        <f t="shared" si="43"/>
        <v>1000</v>
      </c>
      <c r="H398" s="41">
        <f t="shared" si="41"/>
        <v>1000</v>
      </c>
    </row>
    <row r="399" spans="1:8" outlineLevel="2" collapsed="1">
      <c r="A399" s="6">
        <v>2201</v>
      </c>
      <c r="B399" s="4" t="s">
        <v>116</v>
      </c>
      <c r="C399" s="5">
        <f>SUM(C400:C403)</f>
        <v>5000</v>
      </c>
      <c r="D399" s="5">
        <f>SUM(D400:D403)</f>
        <v>5000</v>
      </c>
      <c r="E399" s="5">
        <f>SUM(E400:E403)</f>
        <v>5000</v>
      </c>
      <c r="H399" s="41">
        <f t="shared" si="41"/>
        <v>5000</v>
      </c>
    </row>
    <row r="400" spans="1:8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  <c r="H400" s="41">
        <f t="shared" si="41"/>
        <v>1000</v>
      </c>
    </row>
    <row r="401" spans="1:8" outlineLevel="3">
      <c r="A401" s="29"/>
      <c r="B401" s="28" t="s">
        <v>319</v>
      </c>
      <c r="C401" s="30">
        <v>2000</v>
      </c>
      <c r="D401" s="30">
        <f t="shared" ref="D401:E403" si="44">C401</f>
        <v>2000</v>
      </c>
      <c r="E401" s="30">
        <f t="shared" si="44"/>
        <v>2000</v>
      </c>
      <c r="H401" s="41">
        <f t="shared" si="41"/>
        <v>2000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2000</v>
      </c>
      <c r="D403" s="30">
        <f t="shared" si="44"/>
        <v>2000</v>
      </c>
      <c r="E403" s="30">
        <f t="shared" si="44"/>
        <v>2000</v>
      </c>
      <c r="H403" s="41">
        <f t="shared" si="41"/>
        <v>2000</v>
      </c>
    </row>
    <row r="404" spans="1:8" outlineLevel="2">
      <c r="A404" s="6">
        <v>2201</v>
      </c>
      <c r="B404" s="4" t="s">
        <v>322</v>
      </c>
      <c r="C404" s="5">
        <f>SUM(C405:C406)</f>
        <v>13000</v>
      </c>
      <c r="D404" s="5">
        <f>SUM(D405:D406)</f>
        <v>13000</v>
      </c>
      <c r="E404" s="5">
        <f>SUM(E405:E406)</f>
        <v>13000</v>
      </c>
      <c r="H404" s="41">
        <f t="shared" si="41"/>
        <v>13000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10000</v>
      </c>
      <c r="D406" s="30">
        <f t="shared" si="45"/>
        <v>10000</v>
      </c>
      <c r="E406" s="30">
        <f t="shared" si="45"/>
        <v>10000</v>
      </c>
      <c r="H406" s="41">
        <f t="shared" si="41"/>
        <v>10000</v>
      </c>
    </row>
    <row r="407" spans="1:8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outlineLevel="2" collapsed="1">
      <c r="A408" s="6">
        <v>2201</v>
      </c>
      <c r="B408" s="4" t="s">
        <v>326</v>
      </c>
      <c r="C408" s="5">
        <v>5000</v>
      </c>
      <c r="D408" s="5">
        <f t="shared" si="45"/>
        <v>5000</v>
      </c>
      <c r="E408" s="5">
        <f t="shared" si="45"/>
        <v>5000</v>
      </c>
      <c r="H408" s="41">
        <f t="shared" si="41"/>
        <v>5000</v>
      </c>
    </row>
    <row r="409" spans="1:8" outlineLevel="2" collapsed="1">
      <c r="A409" s="6">
        <v>2201</v>
      </c>
      <c r="B409" s="4" t="s">
        <v>327</v>
      </c>
      <c r="C409" s="5">
        <f>SUM(C410:C411)</f>
        <v>6000</v>
      </c>
      <c r="D409" s="5">
        <f>SUM(D410:D411)</f>
        <v>6000</v>
      </c>
      <c r="E409" s="5">
        <f>SUM(E410:E411)</f>
        <v>6000</v>
      </c>
      <c r="H409" s="41">
        <f t="shared" si="41"/>
        <v>6000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outlineLevel="2">
      <c r="A412" s="6">
        <v>2201</v>
      </c>
      <c r="B412" s="4" t="s">
        <v>117</v>
      </c>
      <c r="C412" s="5">
        <f>SUM(C413:C414)</f>
        <v>15000</v>
      </c>
      <c r="D412" s="5">
        <f>SUM(D413:D414)</f>
        <v>15000</v>
      </c>
      <c r="E412" s="5">
        <f>SUM(E413:E414)</f>
        <v>15000</v>
      </c>
      <c r="H412" s="41">
        <f t="shared" si="41"/>
        <v>15000</v>
      </c>
    </row>
    <row r="413" spans="1:8" outlineLevel="3" collapsed="1">
      <c r="A413" s="29"/>
      <c r="B413" s="28" t="s">
        <v>328</v>
      </c>
      <c r="C413" s="30">
        <v>10000</v>
      </c>
      <c r="D413" s="30">
        <f t="shared" ref="D413:E415" si="46">C413</f>
        <v>10000</v>
      </c>
      <c r="E413" s="30">
        <f t="shared" si="46"/>
        <v>10000</v>
      </c>
      <c r="H413" s="41">
        <f t="shared" si="41"/>
        <v>10000</v>
      </c>
    </row>
    <row r="414" spans="1:8" outlineLevel="3">
      <c r="A414" s="29"/>
      <c r="B414" s="28" t="s">
        <v>329</v>
      </c>
      <c r="C414" s="30">
        <v>5000</v>
      </c>
      <c r="D414" s="30">
        <f t="shared" si="46"/>
        <v>5000</v>
      </c>
      <c r="E414" s="30">
        <f t="shared" si="46"/>
        <v>5000</v>
      </c>
      <c r="H414" s="41">
        <f t="shared" si="41"/>
        <v>5000</v>
      </c>
    </row>
    <row r="415" spans="1:8" outlineLevel="2">
      <c r="A415" s="6">
        <v>2201</v>
      </c>
      <c r="B415" s="4" t="s">
        <v>118</v>
      </c>
      <c r="C415" s="5">
        <v>5000</v>
      </c>
      <c r="D415" s="5">
        <f t="shared" si="46"/>
        <v>5000</v>
      </c>
      <c r="E415" s="5">
        <f t="shared" si="46"/>
        <v>5000</v>
      </c>
      <c r="H415" s="41">
        <f t="shared" si="41"/>
        <v>5000</v>
      </c>
    </row>
    <row r="416" spans="1:8" outlineLevel="2" collapsed="1">
      <c r="A416" s="6">
        <v>2201</v>
      </c>
      <c r="B416" s="4" t="s">
        <v>332</v>
      </c>
      <c r="C416" s="5">
        <f>SUM(C417:C418)</f>
        <v>15500</v>
      </c>
      <c r="D416" s="5">
        <f>SUM(D417:D418)</f>
        <v>15500</v>
      </c>
      <c r="E416" s="5">
        <f>SUM(E417:E418)</f>
        <v>15500</v>
      </c>
      <c r="H416" s="41">
        <f t="shared" si="41"/>
        <v>15500</v>
      </c>
    </row>
    <row r="417" spans="1:8" outlineLevel="3" collapsed="1">
      <c r="A417" s="29"/>
      <c r="B417" s="28" t="s">
        <v>330</v>
      </c>
      <c r="C417" s="30">
        <v>15000</v>
      </c>
      <c r="D417" s="30">
        <f t="shared" ref="D417:E421" si="47">C417</f>
        <v>15000</v>
      </c>
      <c r="E417" s="30">
        <f t="shared" si="47"/>
        <v>15000</v>
      </c>
      <c r="H417" s="41">
        <f t="shared" si="41"/>
        <v>15000</v>
      </c>
    </row>
    <row r="418" spans="1:8" outlineLevel="3">
      <c r="A418" s="29"/>
      <c r="B418" s="28" t="s">
        <v>331</v>
      </c>
      <c r="C418" s="30">
        <v>500</v>
      </c>
      <c r="D418" s="30">
        <f t="shared" si="47"/>
        <v>500</v>
      </c>
      <c r="E418" s="30">
        <f t="shared" si="47"/>
        <v>500</v>
      </c>
      <c r="H418" s="41">
        <f t="shared" si="41"/>
        <v>500</v>
      </c>
    </row>
    <row r="419" spans="1:8" outlineLevel="2">
      <c r="A419" s="6">
        <v>2201</v>
      </c>
      <c r="B419" s="4" t="s">
        <v>333</v>
      </c>
      <c r="C419" s="5">
        <v>1000</v>
      </c>
      <c r="D419" s="5">
        <f t="shared" si="47"/>
        <v>1000</v>
      </c>
      <c r="E419" s="5">
        <f t="shared" si="47"/>
        <v>1000</v>
      </c>
      <c r="H419" s="41">
        <f t="shared" si="41"/>
        <v>1000</v>
      </c>
    </row>
    <row r="420" spans="1:8" outlineLevel="2">
      <c r="A420" s="6">
        <v>2201</v>
      </c>
      <c r="B420" s="4" t="s">
        <v>334</v>
      </c>
      <c r="C420" s="5">
        <v>25000</v>
      </c>
      <c r="D420" s="5">
        <f t="shared" si="47"/>
        <v>25000</v>
      </c>
      <c r="E420" s="5">
        <f t="shared" si="47"/>
        <v>25000</v>
      </c>
      <c r="H420" s="41">
        <f t="shared" si="41"/>
        <v>25000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6680</v>
      </c>
      <c r="D422" s="5">
        <f>SUM(D423:D428)</f>
        <v>6680</v>
      </c>
      <c r="E422" s="5">
        <f>SUM(E423:E428)</f>
        <v>6680</v>
      </c>
      <c r="H422" s="41">
        <f t="shared" si="41"/>
        <v>6680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3000</v>
      </c>
      <c r="D424" s="30">
        <f t="shared" ref="D424:E428" si="48">C424</f>
        <v>3000</v>
      </c>
      <c r="E424" s="30">
        <f t="shared" si="48"/>
        <v>3000</v>
      </c>
      <c r="H424" s="41">
        <f t="shared" si="41"/>
        <v>3000</v>
      </c>
    </row>
    <row r="425" spans="1:8" outlineLevel="3">
      <c r="A425" s="29"/>
      <c r="B425" s="28" t="s">
        <v>338</v>
      </c>
      <c r="C425" s="30">
        <v>3500</v>
      </c>
      <c r="D425" s="30">
        <f t="shared" si="48"/>
        <v>3500</v>
      </c>
      <c r="E425" s="30">
        <f t="shared" si="48"/>
        <v>3500</v>
      </c>
      <c r="H425" s="41">
        <f t="shared" si="41"/>
        <v>3500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111279</v>
      </c>
      <c r="D429" s="5">
        <f>SUM(D430:D442)</f>
        <v>111279</v>
      </c>
      <c r="E429" s="5">
        <f>SUM(E430:E442)</f>
        <v>111279</v>
      </c>
      <c r="H429" s="41">
        <f t="shared" si="41"/>
        <v>111279</v>
      </c>
    </row>
    <row r="430" spans="1:8" outlineLevel="3">
      <c r="A430" s="29"/>
      <c r="B430" s="28" t="s">
        <v>343</v>
      </c>
      <c r="C430" s="30">
        <v>5000</v>
      </c>
      <c r="D430" s="30">
        <f>C430</f>
        <v>5000</v>
      </c>
      <c r="E430" s="30">
        <f>D430</f>
        <v>5000</v>
      </c>
      <c r="H430" s="41">
        <f t="shared" si="41"/>
        <v>5000</v>
      </c>
    </row>
    <row r="431" spans="1:8" outlineLevel="3">
      <c r="A431" s="29"/>
      <c r="B431" s="28" t="s">
        <v>344</v>
      </c>
      <c r="C431" s="30">
        <v>41500</v>
      </c>
      <c r="D431" s="30">
        <f t="shared" ref="D431:E442" si="49">C431</f>
        <v>41500</v>
      </c>
      <c r="E431" s="30">
        <f t="shared" si="49"/>
        <v>41500</v>
      </c>
      <c r="H431" s="41">
        <f t="shared" si="41"/>
        <v>41500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47000</v>
      </c>
      <c r="D441" s="30">
        <f t="shared" si="49"/>
        <v>47000</v>
      </c>
      <c r="E441" s="30">
        <f t="shared" si="49"/>
        <v>47000</v>
      </c>
      <c r="H441" s="41">
        <f t="shared" si="41"/>
        <v>47000</v>
      </c>
    </row>
    <row r="442" spans="1:8" outlineLevel="3">
      <c r="A442" s="29"/>
      <c r="B442" s="28" t="s">
        <v>355</v>
      </c>
      <c r="C442" s="30">
        <v>17779</v>
      </c>
      <c r="D442" s="30">
        <f t="shared" si="49"/>
        <v>17779</v>
      </c>
      <c r="E442" s="30">
        <f t="shared" si="49"/>
        <v>17779</v>
      </c>
      <c r="H442" s="41">
        <f t="shared" si="41"/>
        <v>17779</v>
      </c>
    </row>
    <row r="443" spans="1:8" ht="15" customHeight="1" outlineLevel="2">
      <c r="A443" s="6">
        <v>2201</v>
      </c>
      <c r="B443" s="4" t="s">
        <v>356</v>
      </c>
      <c r="C443" s="5">
        <v>10000</v>
      </c>
      <c r="D443" s="5">
        <f>C443</f>
        <v>10000</v>
      </c>
      <c r="E443" s="5">
        <f>D443</f>
        <v>10000</v>
      </c>
      <c r="H443" s="41">
        <f t="shared" si="41"/>
        <v>10000</v>
      </c>
    </row>
    <row r="444" spans="1:8" outlineLevel="1">
      <c r="A444" s="148" t="s">
        <v>357</v>
      </c>
      <c r="B444" s="149"/>
      <c r="C444" s="32">
        <f>C445+C454+C455+C459+C462+C463+C468+C474+C477+C480+C481+C450</f>
        <v>1024000</v>
      </c>
      <c r="D444" s="32">
        <f>D445+D454+D455+D459+D462+D463+D468+D474+D477+D480+D481+D450</f>
        <v>1024000</v>
      </c>
      <c r="E444" s="32">
        <f>E445+E454+E455+E459+E462+E463+E468+E474+E477+E480+E481+E450</f>
        <v>1024000</v>
      </c>
      <c r="H444" s="41">
        <f t="shared" si="41"/>
        <v>1024000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85000</v>
      </c>
      <c r="D445" s="5">
        <f>SUM(D446:D449)</f>
        <v>85000</v>
      </c>
      <c r="E445" s="5">
        <f>SUM(E446:E449)</f>
        <v>85000</v>
      </c>
      <c r="H445" s="41">
        <f t="shared" si="41"/>
        <v>85000</v>
      </c>
    </row>
    <row r="446" spans="1:8" ht="15" customHeight="1" outlineLevel="3">
      <c r="A446" s="28"/>
      <c r="B446" s="28" t="s">
        <v>359</v>
      </c>
      <c r="C446" s="30">
        <v>10000</v>
      </c>
      <c r="D446" s="30">
        <f>C446</f>
        <v>10000</v>
      </c>
      <c r="E446" s="30">
        <f>D446</f>
        <v>10000</v>
      </c>
      <c r="H446" s="41">
        <f t="shared" si="41"/>
        <v>10000</v>
      </c>
    </row>
    <row r="447" spans="1:8" ht="15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customHeight="1" outlineLevel="3">
      <c r="A448" s="28"/>
      <c r="B448" s="28" t="s">
        <v>361</v>
      </c>
      <c r="C448" s="30">
        <v>20000</v>
      </c>
      <c r="D448" s="30">
        <f t="shared" si="50"/>
        <v>20000</v>
      </c>
      <c r="E448" s="30">
        <f t="shared" si="50"/>
        <v>20000</v>
      </c>
      <c r="H448" s="41">
        <f t="shared" si="41"/>
        <v>20000</v>
      </c>
    </row>
    <row r="449" spans="1:8" ht="15" customHeight="1" outlineLevel="3">
      <c r="A449" s="28"/>
      <c r="B449" s="28" t="s">
        <v>362</v>
      </c>
      <c r="C449" s="30">
        <v>50000</v>
      </c>
      <c r="D449" s="30">
        <f t="shared" si="50"/>
        <v>50000</v>
      </c>
      <c r="E449" s="30">
        <f t="shared" si="50"/>
        <v>50000</v>
      </c>
      <c r="H449" s="41">
        <f t="shared" si="41"/>
        <v>50000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750000</v>
      </c>
      <c r="D450" s="5">
        <f>SUM(D451:D453)</f>
        <v>750000</v>
      </c>
      <c r="E450" s="5">
        <f>SUM(E451:E453)</f>
        <v>750000</v>
      </c>
      <c r="H450" s="41">
        <f t="shared" ref="H450:H513" si="51">C450</f>
        <v>750000</v>
      </c>
    </row>
    <row r="451" spans="1:8" ht="15" customHeight="1" outlineLevel="3">
      <c r="A451" s="28"/>
      <c r="B451" s="28" t="s">
        <v>364</v>
      </c>
      <c r="C451" s="30">
        <v>600000</v>
      </c>
      <c r="D451" s="30">
        <f>C451</f>
        <v>600000</v>
      </c>
      <c r="E451" s="30">
        <f>D451</f>
        <v>600000</v>
      </c>
      <c r="H451" s="41">
        <f t="shared" si="51"/>
        <v>600000</v>
      </c>
    </row>
    <row r="452" spans="1:8" ht="15" customHeight="1" outlineLevel="3">
      <c r="A452" s="28"/>
      <c r="B452" s="28" t="s">
        <v>365</v>
      </c>
      <c r="C452" s="30">
        <v>150000</v>
      </c>
      <c r="D452" s="30">
        <f t="shared" ref="D452:E453" si="52">C452</f>
        <v>150000</v>
      </c>
      <c r="E452" s="30">
        <f t="shared" si="52"/>
        <v>150000</v>
      </c>
      <c r="H452" s="41">
        <f t="shared" si="51"/>
        <v>150000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outlineLevel="2">
      <c r="A455" s="6">
        <v>2202</v>
      </c>
      <c r="B455" s="4" t="s">
        <v>120</v>
      </c>
      <c r="C455" s="5">
        <f>SUM(C456:C458)</f>
        <v>20000</v>
      </c>
      <c r="D455" s="5">
        <f>SUM(D456:D458)</f>
        <v>20000</v>
      </c>
      <c r="E455" s="5">
        <f>SUM(E456:E458)</f>
        <v>20000</v>
      </c>
      <c r="H455" s="41">
        <f t="shared" si="51"/>
        <v>20000</v>
      </c>
    </row>
    <row r="456" spans="1:8" ht="15" customHeight="1" outlineLevel="3">
      <c r="A456" s="28"/>
      <c r="B456" s="28" t="s">
        <v>367</v>
      </c>
      <c r="C456" s="30">
        <v>15000</v>
      </c>
      <c r="D456" s="30">
        <f>C456</f>
        <v>15000</v>
      </c>
      <c r="E456" s="30">
        <f>D456</f>
        <v>15000</v>
      </c>
      <c r="H456" s="41">
        <f t="shared" si="51"/>
        <v>15000</v>
      </c>
    </row>
    <row r="457" spans="1:8" ht="15" customHeight="1" outlineLevel="3">
      <c r="A457" s="28"/>
      <c r="B457" s="28" t="s">
        <v>368</v>
      </c>
      <c r="C457" s="30">
        <v>5000</v>
      </c>
      <c r="D457" s="30">
        <f t="shared" ref="D457:E458" si="53">C457</f>
        <v>5000</v>
      </c>
      <c r="E457" s="30">
        <f t="shared" si="53"/>
        <v>5000</v>
      </c>
      <c r="H457" s="41">
        <f t="shared" si="51"/>
        <v>5000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23000</v>
      </c>
      <c r="D459" s="5">
        <f>SUM(D460:D461)</f>
        <v>23000</v>
      </c>
      <c r="E459" s="5">
        <f>SUM(E460:E461)</f>
        <v>23000</v>
      </c>
      <c r="H459" s="41">
        <f t="shared" si="51"/>
        <v>23000</v>
      </c>
    </row>
    <row r="460" spans="1:8" ht="15" customHeight="1" outlineLevel="3">
      <c r="A460" s="28"/>
      <c r="B460" s="28" t="s">
        <v>369</v>
      </c>
      <c r="C460" s="30">
        <v>20000</v>
      </c>
      <c r="D460" s="30">
        <f t="shared" ref="D460:E462" si="54">C460</f>
        <v>20000</v>
      </c>
      <c r="E460" s="30">
        <f t="shared" si="54"/>
        <v>20000</v>
      </c>
      <c r="H460" s="41">
        <f t="shared" si="51"/>
        <v>20000</v>
      </c>
    </row>
    <row r="461" spans="1:8" ht="15" customHeight="1" outlineLevel="3">
      <c r="A461" s="28"/>
      <c r="B461" s="28" t="s">
        <v>370</v>
      </c>
      <c r="C461" s="30">
        <v>3000</v>
      </c>
      <c r="D461" s="30">
        <f t="shared" si="54"/>
        <v>3000</v>
      </c>
      <c r="E461" s="30">
        <f t="shared" si="54"/>
        <v>3000</v>
      </c>
      <c r="H461" s="41">
        <f t="shared" si="51"/>
        <v>3000</v>
      </c>
    </row>
    <row r="462" spans="1:8" outlineLevel="2">
      <c r="A462" s="6">
        <v>2202</v>
      </c>
      <c r="B462" s="4" t="s">
        <v>371</v>
      </c>
      <c r="C462" s="5">
        <v>5000</v>
      </c>
      <c r="D462" s="5">
        <f t="shared" si="54"/>
        <v>5000</v>
      </c>
      <c r="E462" s="5">
        <f t="shared" si="54"/>
        <v>5000</v>
      </c>
      <c r="H462" s="41">
        <f t="shared" si="51"/>
        <v>5000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1000</v>
      </c>
      <c r="D468" s="5">
        <f>SUM(D469:D473)</f>
        <v>1000</v>
      </c>
      <c r="E468" s="5">
        <f>SUM(E469:E473)</f>
        <v>1000</v>
      </c>
      <c r="H468" s="41">
        <f t="shared" si="51"/>
        <v>1000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1000</v>
      </c>
      <c r="D470" s="30">
        <f t="shared" ref="D470:E473" si="56">C470</f>
        <v>1000</v>
      </c>
      <c r="E470" s="30">
        <f t="shared" si="56"/>
        <v>1000</v>
      </c>
      <c r="H470" s="41">
        <f t="shared" si="51"/>
        <v>1000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40000</v>
      </c>
      <c r="D474" s="5">
        <f>SUM(D475:D476)</f>
        <v>40000</v>
      </c>
      <c r="E474" s="5">
        <f>SUM(E475:E476)</f>
        <v>40000</v>
      </c>
      <c r="H474" s="41">
        <f t="shared" si="51"/>
        <v>40000</v>
      </c>
    </row>
    <row r="475" spans="1:8" ht="15" customHeight="1" outlineLevel="3">
      <c r="A475" s="28"/>
      <c r="B475" s="28" t="s">
        <v>383</v>
      </c>
      <c r="C475" s="30">
        <v>30000</v>
      </c>
      <c r="D475" s="30">
        <f>C475</f>
        <v>30000</v>
      </c>
      <c r="E475" s="30">
        <f>D475</f>
        <v>30000</v>
      </c>
      <c r="H475" s="41">
        <f t="shared" si="51"/>
        <v>30000</v>
      </c>
    </row>
    <row r="476" spans="1:8" ht="15" customHeight="1" outlineLevel="3">
      <c r="A476" s="28"/>
      <c r="B476" s="28" t="s">
        <v>384</v>
      </c>
      <c r="C476" s="30">
        <v>10000</v>
      </c>
      <c r="D476" s="30">
        <f>C476</f>
        <v>10000</v>
      </c>
      <c r="E476" s="30">
        <f>D476</f>
        <v>10000</v>
      </c>
      <c r="H476" s="41">
        <f t="shared" si="51"/>
        <v>10000</v>
      </c>
    </row>
    <row r="477" spans="1:8" outlineLevel="2">
      <c r="A477" s="6">
        <v>2202</v>
      </c>
      <c r="B477" s="4" t="s">
        <v>385</v>
      </c>
      <c r="C477" s="5">
        <f>SUM(C478:C479)</f>
        <v>10000</v>
      </c>
      <c r="D477" s="5">
        <f>SUM(D478:D479)</f>
        <v>10000</v>
      </c>
      <c r="E477" s="5">
        <f>SUM(E478:E479)</f>
        <v>10000</v>
      </c>
      <c r="H477" s="41">
        <f t="shared" si="51"/>
        <v>10000</v>
      </c>
    </row>
    <row r="478" spans="1:8" ht="15" customHeight="1" outlineLevel="3">
      <c r="A478" s="28"/>
      <c r="B478" s="28" t="s">
        <v>383</v>
      </c>
      <c r="C478" s="30">
        <v>10000</v>
      </c>
      <c r="D478" s="30">
        <f t="shared" ref="D478:E481" si="57">C478</f>
        <v>10000</v>
      </c>
      <c r="E478" s="30">
        <f t="shared" si="57"/>
        <v>10000</v>
      </c>
      <c r="H478" s="41">
        <f t="shared" si="51"/>
        <v>10000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60000</v>
      </c>
      <c r="D480" s="5">
        <f t="shared" si="57"/>
        <v>60000</v>
      </c>
      <c r="E480" s="5">
        <f t="shared" si="57"/>
        <v>60000</v>
      </c>
      <c r="H480" s="41">
        <f t="shared" si="51"/>
        <v>60000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358100</v>
      </c>
      <c r="D483" s="35">
        <f>D484+D504+D509+D522+D528+D538</f>
        <v>358100</v>
      </c>
      <c r="E483" s="35">
        <f>E484+E504+E509+E522+E528+E538</f>
        <v>358100</v>
      </c>
      <c r="G483" s="39" t="s">
        <v>592</v>
      </c>
      <c r="H483" s="41">
        <f t="shared" si="51"/>
        <v>358100</v>
      </c>
      <c r="I483" s="42"/>
      <c r="J483" s="40" t="b">
        <f>AND(H483=I483)</f>
        <v>0</v>
      </c>
    </row>
    <row r="484" spans="1:10" outlineLevel="1">
      <c r="A484" s="148" t="s">
        <v>390</v>
      </c>
      <c r="B484" s="149"/>
      <c r="C484" s="32">
        <f>C485+C486+C490+C491+C494+C497+C500+C501+C502+C503</f>
        <v>155100</v>
      </c>
      <c r="D484" s="32">
        <f>D485+D486+D490+D491+D494+D497+D500+D501+D502+D503</f>
        <v>155100</v>
      </c>
      <c r="E484" s="32">
        <f>E485+E486+E490+E491+E494+E497+E500+E501+E502+E503</f>
        <v>155100</v>
      </c>
      <c r="H484" s="41">
        <f t="shared" si="51"/>
        <v>155100</v>
      </c>
    </row>
    <row r="485" spans="1:10" outlineLevel="2">
      <c r="A485" s="6">
        <v>3302</v>
      </c>
      <c r="B485" s="4" t="s">
        <v>391</v>
      </c>
      <c r="C485" s="5">
        <v>55000</v>
      </c>
      <c r="D485" s="5">
        <f>C485</f>
        <v>55000</v>
      </c>
      <c r="E485" s="5">
        <f>D485</f>
        <v>55000</v>
      </c>
      <c r="H485" s="41">
        <f t="shared" si="51"/>
        <v>55000</v>
      </c>
    </row>
    <row r="486" spans="1:10" outlineLevel="2">
      <c r="A486" s="6">
        <v>3302</v>
      </c>
      <c r="B486" s="4" t="s">
        <v>392</v>
      </c>
      <c r="C486" s="5">
        <f>SUM(C487:C489)</f>
        <v>20000</v>
      </c>
      <c r="D486" s="5">
        <f>SUM(D487:D489)</f>
        <v>20000</v>
      </c>
      <c r="E486" s="5">
        <f>SUM(E487:E489)</f>
        <v>20000</v>
      </c>
      <c r="H486" s="41">
        <f t="shared" si="51"/>
        <v>20000</v>
      </c>
    </row>
    <row r="487" spans="1:10" ht="15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1"/>
        <v>10000</v>
      </c>
    </row>
    <row r="488" spans="1:10" ht="15" customHeight="1" outlineLevel="3">
      <c r="A488" s="28"/>
      <c r="B488" s="28" t="s">
        <v>394</v>
      </c>
      <c r="C488" s="30">
        <v>10000</v>
      </c>
      <c r="D488" s="30">
        <f t="shared" ref="D488:E489" si="58">C488</f>
        <v>10000</v>
      </c>
      <c r="E488" s="30">
        <f t="shared" si="58"/>
        <v>10000</v>
      </c>
      <c r="H488" s="41">
        <f t="shared" si="51"/>
        <v>10000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45000</v>
      </c>
      <c r="D494" s="5">
        <f>SUM(D495:D496)</f>
        <v>45000</v>
      </c>
      <c r="E494" s="5">
        <f>SUM(E495:E496)</f>
        <v>45000</v>
      </c>
      <c r="H494" s="41">
        <f t="shared" si="51"/>
        <v>45000</v>
      </c>
    </row>
    <row r="495" spans="1:10" ht="15" customHeight="1" outlineLevel="3">
      <c r="A495" s="28"/>
      <c r="B495" s="28" t="s">
        <v>401</v>
      </c>
      <c r="C495" s="30">
        <v>30000</v>
      </c>
      <c r="D495" s="30">
        <f>C495</f>
        <v>30000</v>
      </c>
      <c r="E495" s="30">
        <f>D495</f>
        <v>30000</v>
      </c>
      <c r="H495" s="41">
        <f t="shared" si="51"/>
        <v>30000</v>
      </c>
    </row>
    <row r="496" spans="1:10" ht="15" customHeight="1" outlineLevel="3">
      <c r="A496" s="28"/>
      <c r="B496" s="28" t="s">
        <v>402</v>
      </c>
      <c r="C496" s="30">
        <v>15000</v>
      </c>
      <c r="D496" s="30">
        <f>C496</f>
        <v>15000</v>
      </c>
      <c r="E496" s="30">
        <f>D496</f>
        <v>15000</v>
      </c>
      <c r="H496" s="41">
        <f t="shared" si="51"/>
        <v>15000</v>
      </c>
    </row>
    <row r="497" spans="1:12" outlineLevel="2">
      <c r="A497" s="6">
        <v>3302</v>
      </c>
      <c r="B497" s="4" t="s">
        <v>403</v>
      </c>
      <c r="C497" s="5">
        <f>SUM(C498:C499)</f>
        <v>5000</v>
      </c>
      <c r="D497" s="5">
        <f>SUM(D498:D499)</f>
        <v>5000</v>
      </c>
      <c r="E497" s="5">
        <f>SUM(E498:E499)</f>
        <v>5000</v>
      </c>
      <c r="H497" s="41">
        <f t="shared" si="51"/>
        <v>5000</v>
      </c>
    </row>
    <row r="498" spans="1:12" ht="15" customHeight="1" outlineLevel="3">
      <c r="A498" s="28"/>
      <c r="B498" s="28" t="s">
        <v>404</v>
      </c>
      <c r="C498" s="30">
        <v>5000</v>
      </c>
      <c r="D498" s="30">
        <f t="shared" ref="D498:E503" si="59">C498</f>
        <v>5000</v>
      </c>
      <c r="E498" s="30">
        <f t="shared" si="59"/>
        <v>5000</v>
      </c>
      <c r="H498" s="41">
        <f t="shared" si="51"/>
        <v>5000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30000</v>
      </c>
      <c r="D500" s="5">
        <f t="shared" si="59"/>
        <v>30000</v>
      </c>
      <c r="E500" s="5">
        <f t="shared" si="59"/>
        <v>30000</v>
      </c>
      <c r="H500" s="41">
        <f t="shared" si="51"/>
        <v>30000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20000</v>
      </c>
      <c r="D504" s="32">
        <f>SUM(D505:D508)</f>
        <v>20000</v>
      </c>
      <c r="E504" s="32">
        <f>SUM(E505:E508)</f>
        <v>20000</v>
      </c>
      <c r="H504" s="41">
        <f t="shared" si="51"/>
        <v>20000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10000</v>
      </c>
      <c r="D507" s="5">
        <f t="shared" si="60"/>
        <v>10000</v>
      </c>
      <c r="E507" s="5">
        <f t="shared" si="60"/>
        <v>10000</v>
      </c>
      <c r="H507" s="41">
        <f t="shared" si="51"/>
        <v>10000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138000</v>
      </c>
      <c r="D509" s="32">
        <f>D510+D511+D512+D513+D517+D518+D519+D520+D521</f>
        <v>138000</v>
      </c>
      <c r="E509" s="32">
        <f>E510+E511+E512+E513+E517+E518+E519+E520+E521</f>
        <v>138000</v>
      </c>
      <c r="F509" s="51"/>
      <c r="H509" s="41">
        <f t="shared" si="51"/>
        <v>138000</v>
      </c>
      <c r="L509" s="51"/>
    </row>
    <row r="510" spans="1:12" outlineLevel="2" collapsed="1">
      <c r="A510" s="6">
        <v>3305</v>
      </c>
      <c r="B510" s="4" t="s">
        <v>415</v>
      </c>
      <c r="C510" s="5">
        <v>3000</v>
      </c>
      <c r="D510" s="5">
        <f>C510</f>
        <v>3000</v>
      </c>
      <c r="E510" s="5">
        <f>D510</f>
        <v>3000</v>
      </c>
      <c r="H510" s="41">
        <f t="shared" si="51"/>
        <v>3000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15000</v>
      </c>
      <c r="D513" s="5">
        <f>SUM(D514:D516)</f>
        <v>15000</v>
      </c>
      <c r="E513" s="5">
        <f>SUM(E514:E516)</f>
        <v>15000</v>
      </c>
      <c r="H513" s="41">
        <f t="shared" si="51"/>
        <v>15000</v>
      </c>
    </row>
    <row r="514" spans="1:8" ht="15" customHeight="1" outlineLevel="3">
      <c r="A514" s="29"/>
      <c r="B514" s="28" t="s">
        <v>419</v>
      </c>
      <c r="C514" s="30">
        <v>10000</v>
      </c>
      <c r="D514" s="30">
        <f t="shared" ref="D514:E521" si="62">C514</f>
        <v>10000</v>
      </c>
      <c r="E514" s="30">
        <f t="shared" si="62"/>
        <v>10000</v>
      </c>
      <c r="H514" s="41">
        <f t="shared" ref="H514:H577" si="63">C514</f>
        <v>10000</v>
      </c>
    </row>
    <row r="515" spans="1:8" ht="15" customHeight="1" outlineLevel="3">
      <c r="A515" s="29"/>
      <c r="B515" s="28" t="s">
        <v>420</v>
      </c>
      <c r="C515" s="30">
        <v>5000</v>
      </c>
      <c r="D515" s="30">
        <f t="shared" si="62"/>
        <v>5000</v>
      </c>
      <c r="E515" s="30">
        <f t="shared" si="62"/>
        <v>5000</v>
      </c>
      <c r="H515" s="41">
        <f t="shared" si="63"/>
        <v>5000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10000</v>
      </c>
      <c r="D517" s="5">
        <f t="shared" si="62"/>
        <v>10000</v>
      </c>
      <c r="E517" s="5">
        <f t="shared" si="62"/>
        <v>10000</v>
      </c>
      <c r="H517" s="41">
        <f t="shared" si="63"/>
        <v>10000</v>
      </c>
    </row>
    <row r="518" spans="1:8" outlineLevel="2">
      <c r="A518" s="6">
        <v>3305</v>
      </c>
      <c r="B518" s="4" t="s">
        <v>423</v>
      </c>
      <c r="C518" s="5">
        <v>5000</v>
      </c>
      <c r="D518" s="5">
        <f t="shared" si="62"/>
        <v>5000</v>
      </c>
      <c r="E518" s="5">
        <f t="shared" si="62"/>
        <v>5000</v>
      </c>
      <c r="H518" s="41">
        <f t="shared" si="63"/>
        <v>5000</v>
      </c>
    </row>
    <row r="519" spans="1:8" outlineLevel="2">
      <c r="A519" s="6">
        <v>3305</v>
      </c>
      <c r="B519" s="4" t="s">
        <v>424</v>
      </c>
      <c r="C519" s="5">
        <v>5000</v>
      </c>
      <c r="D519" s="5">
        <f t="shared" si="62"/>
        <v>5000</v>
      </c>
      <c r="E519" s="5">
        <f t="shared" si="62"/>
        <v>5000</v>
      </c>
      <c r="H519" s="41">
        <f t="shared" si="63"/>
        <v>5000</v>
      </c>
    </row>
    <row r="520" spans="1:8" outlineLevel="2">
      <c r="A520" s="6">
        <v>3305</v>
      </c>
      <c r="B520" s="4" t="s">
        <v>425</v>
      </c>
      <c r="C520" s="5">
        <v>100000</v>
      </c>
      <c r="D520" s="5">
        <f t="shared" si="62"/>
        <v>100000</v>
      </c>
      <c r="E520" s="5">
        <f t="shared" si="62"/>
        <v>100000</v>
      </c>
      <c r="H520" s="41">
        <f t="shared" si="63"/>
        <v>100000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10000</v>
      </c>
      <c r="D522" s="32">
        <f>SUM(D523:D527)</f>
        <v>10000</v>
      </c>
      <c r="E522" s="32">
        <f>SUM(E523:E527)</f>
        <v>10000</v>
      </c>
      <c r="H522" s="41">
        <f t="shared" si="63"/>
        <v>10000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10000</v>
      </c>
      <c r="D527" s="5">
        <f t="shared" si="64"/>
        <v>10000</v>
      </c>
      <c r="E527" s="5">
        <f t="shared" si="64"/>
        <v>10000</v>
      </c>
      <c r="H527" s="41">
        <f t="shared" si="63"/>
        <v>10000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35000</v>
      </c>
      <c r="D538" s="32">
        <f>SUM(D539:D544)</f>
        <v>35000</v>
      </c>
      <c r="E538" s="32">
        <f>SUM(E539:E544)</f>
        <v>35000</v>
      </c>
      <c r="H538" s="41">
        <f t="shared" si="63"/>
        <v>35000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5000</v>
      </c>
      <c r="D540" s="5">
        <f t="shared" ref="D540:E543" si="66">C540</f>
        <v>5000</v>
      </c>
      <c r="E540" s="5">
        <f t="shared" si="66"/>
        <v>5000</v>
      </c>
      <c r="H540" s="41">
        <f t="shared" si="63"/>
        <v>5000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30000</v>
      </c>
      <c r="D544" s="5">
        <f>SUM(D545:D546)</f>
        <v>30000</v>
      </c>
      <c r="E544" s="5">
        <f>SUM(E545:E546)</f>
        <v>30000</v>
      </c>
      <c r="H544" s="41">
        <f t="shared" si="63"/>
        <v>30000</v>
      </c>
    </row>
    <row r="545" spans="1:10" ht="15" customHeight="1" outlineLevel="2">
      <c r="A545" s="29"/>
      <c r="B545" s="28" t="s">
        <v>447</v>
      </c>
      <c r="C545" s="30">
        <v>30000</v>
      </c>
      <c r="D545" s="30">
        <f>C545</f>
        <v>30000</v>
      </c>
      <c r="E545" s="30">
        <f>D545</f>
        <v>30000</v>
      </c>
      <c r="H545" s="41">
        <f t="shared" si="63"/>
        <v>30000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30000</v>
      </c>
      <c r="D547" s="35">
        <f>D548+D549</f>
        <v>30000</v>
      </c>
      <c r="E547" s="35">
        <f>E548+E549</f>
        <v>30000</v>
      </c>
      <c r="G547" s="39" t="s">
        <v>593</v>
      </c>
      <c r="H547" s="41">
        <f t="shared" si="63"/>
        <v>30000</v>
      </c>
      <c r="I547" s="42"/>
      <c r="J547" s="40" t="b">
        <f>AND(H547=I547)</f>
        <v>0</v>
      </c>
    </row>
    <row r="548" spans="1:10" outlineLevel="1">
      <c r="A548" s="148" t="s">
        <v>450</v>
      </c>
      <c r="B548" s="149"/>
      <c r="C548" s="32">
        <v>30000</v>
      </c>
      <c r="D548" s="32">
        <f>C548</f>
        <v>30000</v>
      </c>
      <c r="E548" s="32">
        <f>D548</f>
        <v>30000</v>
      </c>
      <c r="H548" s="41">
        <f t="shared" si="63"/>
        <v>30000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349377</v>
      </c>
      <c r="D550" s="36">
        <f>D551</f>
        <v>349377</v>
      </c>
      <c r="E550" s="36">
        <f>E551</f>
        <v>349377</v>
      </c>
      <c r="G550" s="39" t="s">
        <v>59</v>
      </c>
      <c r="H550" s="41">
        <f t="shared" si="63"/>
        <v>349377</v>
      </c>
      <c r="I550" s="42"/>
      <c r="J550" s="40" t="b">
        <f>AND(H550=I550)</f>
        <v>0</v>
      </c>
    </row>
    <row r="551" spans="1:10">
      <c r="A551" s="144" t="s">
        <v>456</v>
      </c>
      <c r="B551" s="145"/>
      <c r="C551" s="33">
        <f>C552+C556</f>
        <v>349377</v>
      </c>
      <c r="D551" s="33">
        <f>D552+D556</f>
        <v>349377</v>
      </c>
      <c r="E551" s="33">
        <f>E552+E556</f>
        <v>349377</v>
      </c>
      <c r="G551" s="39" t="s">
        <v>594</v>
      </c>
      <c r="H551" s="41">
        <f t="shared" si="63"/>
        <v>349377</v>
      </c>
      <c r="I551" s="42"/>
      <c r="J551" s="40" t="b">
        <f>AND(H551=I551)</f>
        <v>0</v>
      </c>
    </row>
    <row r="552" spans="1:10" outlineLevel="1">
      <c r="A552" s="148" t="s">
        <v>457</v>
      </c>
      <c r="B552" s="149"/>
      <c r="C552" s="32">
        <f>SUM(C553:C555)</f>
        <v>349377</v>
      </c>
      <c r="D552" s="32">
        <f>SUM(D553:D555)</f>
        <v>349377</v>
      </c>
      <c r="E552" s="32">
        <f>SUM(E553:E555)</f>
        <v>349377</v>
      </c>
      <c r="H552" s="41">
        <f t="shared" si="63"/>
        <v>349377</v>
      </c>
    </row>
    <row r="553" spans="1:10" outlineLevel="2" collapsed="1">
      <c r="A553" s="6">
        <v>5500</v>
      </c>
      <c r="B553" s="4" t="s">
        <v>458</v>
      </c>
      <c r="C553" s="5">
        <v>349377</v>
      </c>
      <c r="D553" s="5">
        <f t="shared" ref="D553:E555" si="67">C553</f>
        <v>349377</v>
      </c>
      <c r="E553" s="5">
        <f t="shared" si="67"/>
        <v>349377</v>
      </c>
      <c r="H553" s="41">
        <f t="shared" si="63"/>
        <v>349377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788061</v>
      </c>
      <c r="D559" s="37">
        <f>D560+D716+D725</f>
        <v>788061</v>
      </c>
      <c r="E559" s="37">
        <f>E560+E716+E725</f>
        <v>788061</v>
      </c>
      <c r="G559" s="39" t="s">
        <v>62</v>
      </c>
      <c r="H559" s="41">
        <f t="shared" si="63"/>
        <v>788061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75061</v>
      </c>
      <c r="D560" s="36">
        <f>D561+D638+D642+D645</f>
        <v>75061</v>
      </c>
      <c r="E560" s="36">
        <f>E561+E638+E642+E645</f>
        <v>75061</v>
      </c>
      <c r="G560" s="39" t="s">
        <v>61</v>
      </c>
      <c r="H560" s="41">
        <f t="shared" si="63"/>
        <v>75061</v>
      </c>
      <c r="I560" s="42"/>
      <c r="J560" s="40" t="b">
        <f>AND(H560=I560)</f>
        <v>0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75061</v>
      </c>
      <c r="D642" s="38">
        <f>D643+D644</f>
        <v>75061</v>
      </c>
      <c r="E642" s="38">
        <f>E643+E644</f>
        <v>75061</v>
      </c>
      <c r="G642" s="39" t="s">
        <v>597</v>
      </c>
      <c r="H642" s="41">
        <f t="shared" ref="H642:H705" si="81">C642</f>
        <v>75061</v>
      </c>
      <c r="I642" s="42"/>
      <c r="J642" s="40" t="b">
        <f>AND(H642=I642)</f>
        <v>0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75061</v>
      </c>
      <c r="D644" s="32">
        <f>C644</f>
        <v>75061</v>
      </c>
      <c r="E644" s="32">
        <f>D644</f>
        <v>75061</v>
      </c>
      <c r="H644" s="41">
        <f t="shared" si="81"/>
        <v>75061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713000</v>
      </c>
      <c r="D716" s="36">
        <f>D717</f>
        <v>713000</v>
      </c>
      <c r="E716" s="36">
        <f>E717</f>
        <v>713000</v>
      </c>
      <c r="G716" s="39" t="s">
        <v>66</v>
      </c>
      <c r="H716" s="41">
        <f t="shared" si="92"/>
        <v>713000</v>
      </c>
      <c r="I716" s="42"/>
      <c r="J716" s="40" t="b">
        <f>AND(H716=I716)</f>
        <v>0</v>
      </c>
    </row>
    <row r="717" spans="1:10">
      <c r="A717" s="144" t="s">
        <v>571</v>
      </c>
      <c r="B717" s="145"/>
      <c r="C717" s="33">
        <f>C718+C722</f>
        <v>713000</v>
      </c>
      <c r="D717" s="33">
        <f>D718+D722</f>
        <v>713000</v>
      </c>
      <c r="E717" s="33">
        <f>E718+E722</f>
        <v>713000</v>
      </c>
      <c r="G717" s="39" t="s">
        <v>599</v>
      </c>
      <c r="H717" s="41">
        <f t="shared" si="92"/>
        <v>713000</v>
      </c>
      <c r="I717" s="42"/>
      <c r="J717" s="40" t="b">
        <f>AND(H717=I717)</f>
        <v>0</v>
      </c>
    </row>
    <row r="718" spans="1:10" outlineLevel="1" collapsed="1">
      <c r="A718" s="142" t="s">
        <v>851</v>
      </c>
      <c r="B718" s="143"/>
      <c r="C718" s="31">
        <f>SUM(C719:C721)</f>
        <v>713000</v>
      </c>
      <c r="D718" s="31">
        <f>SUM(D719:D721)</f>
        <v>713000</v>
      </c>
      <c r="E718" s="31">
        <f>SUM(E719:E721)</f>
        <v>713000</v>
      </c>
      <c r="H718" s="41">
        <f t="shared" si="92"/>
        <v>713000</v>
      </c>
    </row>
    <row r="719" spans="1:10" ht="15" customHeight="1" outlineLevel="2">
      <c r="A719" s="6">
        <v>10950</v>
      </c>
      <c r="B719" s="4" t="s">
        <v>572</v>
      </c>
      <c r="C719" s="5">
        <v>713000</v>
      </c>
      <c r="D719" s="5">
        <f>C719</f>
        <v>713000</v>
      </c>
      <c r="E719" s="5">
        <f>D719</f>
        <v>713000</v>
      </c>
      <c r="H719" s="41">
        <f t="shared" si="92"/>
        <v>713000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1" zoomScale="120" zoomScaleNormal="120" workbookViewId="0">
      <selection activeCell="C325" sqref="C325:E325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4" width="22.85546875" customWidth="1"/>
    <col min="5" max="5" width="21.28515625" customWidth="1"/>
    <col min="7" max="7" width="15.5703125" bestFit="1" customWidth="1"/>
    <col min="8" max="8" width="26.5703125" customWidth="1"/>
    <col min="9" max="9" width="15.42578125" bestFit="1" customWidth="1"/>
    <col min="10" max="10" width="20.42578125" bestFit="1" customWidth="1"/>
  </cols>
  <sheetData>
    <row r="1" spans="1:14" ht="18.75">
      <c r="A1" s="158" t="s">
        <v>30</v>
      </c>
      <c r="B1" s="158"/>
      <c r="C1" s="158"/>
      <c r="D1" s="140" t="s">
        <v>853</v>
      </c>
      <c r="E1" s="140" t="s">
        <v>852</v>
      </c>
      <c r="G1" s="43" t="s">
        <v>31</v>
      </c>
      <c r="H1" s="44">
        <f>C2+C114</f>
        <v>6967056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6875000</v>
      </c>
      <c r="D2" s="26">
        <f>D3+D67</f>
        <v>6875000</v>
      </c>
      <c r="E2" s="26">
        <f>E3+E67</f>
        <v>6875000</v>
      </c>
      <c r="G2" s="39" t="s">
        <v>60</v>
      </c>
      <c r="H2" s="41">
        <f>C2</f>
        <v>6875000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5131000</v>
      </c>
      <c r="D3" s="23">
        <f>D4+D11+D38+D61</f>
        <v>5131000</v>
      </c>
      <c r="E3" s="23">
        <f>E4+E11+E38+E61</f>
        <v>5131000</v>
      </c>
      <c r="G3" s="39" t="s">
        <v>57</v>
      </c>
      <c r="H3" s="41">
        <f t="shared" ref="H3:H66" si="0">C3</f>
        <v>5131000</v>
      </c>
      <c r="I3" s="42"/>
      <c r="J3" s="40" t="b">
        <f>AND(H3=I3)</f>
        <v>0</v>
      </c>
    </row>
    <row r="4" spans="1:14" ht="15" customHeight="1">
      <c r="A4" s="159" t="s">
        <v>124</v>
      </c>
      <c r="B4" s="160"/>
      <c r="C4" s="21">
        <f>SUM(C5:C10)</f>
        <v>3840000</v>
      </c>
      <c r="D4" s="21">
        <f>SUM(D5:D10)</f>
        <v>3840000</v>
      </c>
      <c r="E4" s="21">
        <f>SUM(E5:E10)</f>
        <v>3840000</v>
      </c>
      <c r="F4" s="17"/>
      <c r="G4" s="39" t="s">
        <v>53</v>
      </c>
      <c r="H4" s="41">
        <f t="shared" si="0"/>
        <v>3840000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140000</v>
      </c>
      <c r="D5" s="2">
        <f>C5</f>
        <v>140000</v>
      </c>
      <c r="E5" s="2">
        <f>D5</f>
        <v>140000</v>
      </c>
      <c r="F5" s="17"/>
      <c r="G5" s="17"/>
      <c r="H5" s="41">
        <f t="shared" si="0"/>
        <v>140000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30000</v>
      </c>
      <c r="D6" s="2">
        <f t="shared" ref="D6:E10" si="1">C6</f>
        <v>30000</v>
      </c>
      <c r="E6" s="2">
        <f t="shared" si="1"/>
        <v>30000</v>
      </c>
      <c r="F6" s="17"/>
      <c r="G6" s="17"/>
      <c r="H6" s="41">
        <f t="shared" si="0"/>
        <v>30000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500000</v>
      </c>
      <c r="D7" s="2">
        <f t="shared" si="1"/>
        <v>500000</v>
      </c>
      <c r="E7" s="2">
        <f t="shared" si="1"/>
        <v>500000</v>
      </c>
      <c r="F7" s="17"/>
      <c r="G7" s="17"/>
      <c r="H7" s="41">
        <f t="shared" si="0"/>
        <v>500000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50000</v>
      </c>
      <c r="D8" s="2">
        <f t="shared" si="1"/>
        <v>50000</v>
      </c>
      <c r="E8" s="2">
        <f t="shared" si="1"/>
        <v>50000</v>
      </c>
      <c r="F8" s="17"/>
      <c r="G8" s="17"/>
      <c r="H8" s="41">
        <f t="shared" si="0"/>
        <v>50000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3100000</v>
      </c>
      <c r="D9" s="2">
        <f t="shared" si="1"/>
        <v>3100000</v>
      </c>
      <c r="E9" s="2">
        <f t="shared" si="1"/>
        <v>3100000</v>
      </c>
      <c r="F9" s="17"/>
      <c r="G9" s="17"/>
      <c r="H9" s="41">
        <f t="shared" si="0"/>
        <v>3100000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20000</v>
      </c>
      <c r="D10" s="2">
        <f t="shared" si="1"/>
        <v>20000</v>
      </c>
      <c r="E10" s="2">
        <f t="shared" si="1"/>
        <v>20000</v>
      </c>
      <c r="F10" s="17"/>
      <c r="G10" s="17"/>
      <c r="H10" s="41">
        <f t="shared" si="0"/>
        <v>20000</v>
      </c>
      <c r="I10" s="17"/>
      <c r="J10" s="17"/>
      <c r="K10" s="17"/>
      <c r="L10" s="17"/>
      <c r="M10" s="17"/>
      <c r="N10" s="17"/>
    </row>
    <row r="11" spans="1:14" ht="15" customHeight="1">
      <c r="A11" s="159" t="s">
        <v>125</v>
      </c>
      <c r="B11" s="160"/>
      <c r="C11" s="21">
        <f>SUM(C12:C37)</f>
        <v>258000</v>
      </c>
      <c r="D11" s="21">
        <f>SUM(D12:D37)</f>
        <v>258000</v>
      </c>
      <c r="E11" s="21">
        <f>SUM(E12:E37)</f>
        <v>258000</v>
      </c>
      <c r="F11" s="17"/>
      <c r="G11" s="39" t="s">
        <v>54</v>
      </c>
      <c r="H11" s="41">
        <f t="shared" si="0"/>
        <v>258000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150000</v>
      </c>
      <c r="D12" s="2">
        <f>C12</f>
        <v>150000</v>
      </c>
      <c r="E12" s="2">
        <f>D12</f>
        <v>150000</v>
      </c>
      <c r="H12" s="41">
        <f t="shared" si="0"/>
        <v>150000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30000</v>
      </c>
      <c r="D14" s="2">
        <f t="shared" si="2"/>
        <v>30000</v>
      </c>
      <c r="E14" s="2">
        <f t="shared" si="2"/>
        <v>30000</v>
      </c>
      <c r="H14" s="41">
        <f t="shared" si="0"/>
        <v>30000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>
        <v>2000</v>
      </c>
      <c r="D20" s="2">
        <f t="shared" si="2"/>
        <v>2000</v>
      </c>
      <c r="E20" s="2">
        <f t="shared" si="2"/>
        <v>2000</v>
      </c>
      <c r="H20" s="41">
        <f t="shared" si="0"/>
        <v>2000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outlineLevel="1">
      <c r="A35" s="3">
        <v>2405</v>
      </c>
      <c r="B35" s="1" t="s">
        <v>8</v>
      </c>
      <c r="C35" s="2">
        <v>10000</v>
      </c>
      <c r="D35" s="2">
        <f t="shared" si="3"/>
        <v>10000</v>
      </c>
      <c r="E35" s="2">
        <f t="shared" si="3"/>
        <v>10000</v>
      </c>
      <c r="H35" s="41">
        <f t="shared" si="0"/>
        <v>10000</v>
      </c>
    </row>
    <row r="36" spans="1:10" outlineLevel="1">
      <c r="A36" s="3">
        <v>2406</v>
      </c>
      <c r="B36" s="1" t="s">
        <v>9</v>
      </c>
      <c r="C36" s="2">
        <v>50000</v>
      </c>
      <c r="D36" s="2">
        <f t="shared" si="3"/>
        <v>50000</v>
      </c>
      <c r="E36" s="2">
        <f t="shared" si="3"/>
        <v>50000</v>
      </c>
      <c r="H36" s="41">
        <f t="shared" si="0"/>
        <v>50000</v>
      </c>
    </row>
    <row r="37" spans="1:10" outlineLevel="1">
      <c r="A37" s="3">
        <v>2499</v>
      </c>
      <c r="B37" s="1" t="s">
        <v>10</v>
      </c>
      <c r="C37" s="15">
        <v>10000</v>
      </c>
      <c r="D37" s="2">
        <f t="shared" si="3"/>
        <v>10000</v>
      </c>
      <c r="E37" s="2">
        <f t="shared" si="3"/>
        <v>10000</v>
      </c>
      <c r="H37" s="41">
        <f t="shared" si="0"/>
        <v>10000</v>
      </c>
    </row>
    <row r="38" spans="1:10">
      <c r="A38" s="159" t="s">
        <v>145</v>
      </c>
      <c r="B38" s="160"/>
      <c r="C38" s="21">
        <f>SUM(C39:C60)</f>
        <v>993000</v>
      </c>
      <c r="D38" s="21">
        <f>SUM(D39:D60)</f>
        <v>993000</v>
      </c>
      <c r="E38" s="21">
        <f>SUM(E39:E60)</f>
        <v>993000</v>
      </c>
      <c r="G38" s="39" t="s">
        <v>55</v>
      </c>
      <c r="H38" s="41">
        <f t="shared" si="0"/>
        <v>993000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45000</v>
      </c>
      <c r="D39" s="2">
        <f>C39</f>
        <v>45000</v>
      </c>
      <c r="E39" s="2">
        <f>D39</f>
        <v>45000</v>
      </c>
      <c r="H39" s="41">
        <f t="shared" si="0"/>
        <v>45000</v>
      </c>
    </row>
    <row r="40" spans="1:10" outlineLevel="1">
      <c r="A40" s="20">
        <v>3102</v>
      </c>
      <c r="B40" s="20" t="s">
        <v>12</v>
      </c>
      <c r="C40" s="2">
        <v>9000</v>
      </c>
      <c r="D40" s="2">
        <f t="shared" ref="D40:E55" si="4">C40</f>
        <v>9000</v>
      </c>
      <c r="E40" s="2">
        <f t="shared" si="4"/>
        <v>9000</v>
      </c>
      <c r="H40" s="41">
        <f t="shared" si="0"/>
        <v>9000</v>
      </c>
    </row>
    <row r="41" spans="1:10" outlineLevel="1">
      <c r="A41" s="20">
        <v>3103</v>
      </c>
      <c r="B41" s="20" t="s">
        <v>13</v>
      </c>
      <c r="C41" s="2">
        <v>20000</v>
      </c>
      <c r="D41" s="2">
        <f t="shared" si="4"/>
        <v>20000</v>
      </c>
      <c r="E41" s="2">
        <f t="shared" si="4"/>
        <v>20000</v>
      </c>
      <c r="H41" s="41">
        <f t="shared" si="0"/>
        <v>20000</v>
      </c>
    </row>
    <row r="42" spans="1:10" outlineLevel="1">
      <c r="A42" s="20">
        <v>3199</v>
      </c>
      <c r="B42" s="20" t="s">
        <v>14</v>
      </c>
      <c r="C42" s="2">
        <v>5000</v>
      </c>
      <c r="D42" s="2">
        <f t="shared" si="4"/>
        <v>5000</v>
      </c>
      <c r="E42" s="2">
        <f t="shared" si="4"/>
        <v>5000</v>
      </c>
      <c r="H42" s="41">
        <f t="shared" si="0"/>
        <v>5000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30000</v>
      </c>
      <c r="D44" s="2">
        <f t="shared" si="4"/>
        <v>30000</v>
      </c>
      <c r="E44" s="2">
        <f t="shared" si="4"/>
        <v>30000</v>
      </c>
      <c r="H44" s="41">
        <f t="shared" si="0"/>
        <v>30000</v>
      </c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outlineLevel="1">
      <c r="A46" s="20">
        <v>3204</v>
      </c>
      <c r="B46" s="20" t="s">
        <v>147</v>
      </c>
      <c r="C46" s="2">
        <v>2000</v>
      </c>
      <c r="D46" s="2">
        <f t="shared" si="4"/>
        <v>2000</v>
      </c>
      <c r="E46" s="2">
        <f t="shared" si="4"/>
        <v>2000</v>
      </c>
      <c r="H46" s="41">
        <f t="shared" si="0"/>
        <v>2000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150000</v>
      </c>
      <c r="D48" s="2">
        <f t="shared" si="4"/>
        <v>150000</v>
      </c>
      <c r="E48" s="2">
        <f t="shared" si="4"/>
        <v>150000</v>
      </c>
      <c r="H48" s="41">
        <f t="shared" si="0"/>
        <v>150000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15000</v>
      </c>
      <c r="D54" s="2">
        <f t="shared" si="4"/>
        <v>15000</v>
      </c>
      <c r="E54" s="2">
        <f t="shared" si="4"/>
        <v>15000</v>
      </c>
      <c r="H54" s="41">
        <f t="shared" si="0"/>
        <v>15000</v>
      </c>
    </row>
    <row r="55" spans="1:10" outlineLevel="1">
      <c r="A55" s="20">
        <v>3303</v>
      </c>
      <c r="B55" s="20" t="s">
        <v>153</v>
      </c>
      <c r="C55" s="2">
        <v>550000</v>
      </c>
      <c r="D55" s="2">
        <f t="shared" si="4"/>
        <v>550000</v>
      </c>
      <c r="E55" s="2">
        <f t="shared" si="4"/>
        <v>550000</v>
      </c>
      <c r="H55" s="41">
        <f t="shared" si="0"/>
        <v>550000</v>
      </c>
    </row>
    <row r="56" spans="1:10" outlineLevel="1">
      <c r="A56" s="20">
        <v>3303</v>
      </c>
      <c r="B56" s="20" t="s">
        <v>154</v>
      </c>
      <c r="C56" s="2">
        <v>150000</v>
      </c>
      <c r="D56" s="2">
        <f t="shared" ref="D56:E60" si="5">C56</f>
        <v>150000</v>
      </c>
      <c r="E56" s="2">
        <f t="shared" si="5"/>
        <v>150000</v>
      </c>
      <c r="H56" s="41">
        <f t="shared" si="0"/>
        <v>150000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>
        <v>1000</v>
      </c>
      <c r="D59" s="2">
        <f t="shared" si="5"/>
        <v>1000</v>
      </c>
      <c r="E59" s="2">
        <f t="shared" si="5"/>
        <v>1000</v>
      </c>
      <c r="H59" s="41">
        <f t="shared" si="0"/>
        <v>1000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59" t="s">
        <v>158</v>
      </c>
      <c r="B61" s="160"/>
      <c r="C61" s="22">
        <f>SUM(C62:C66)</f>
        <v>40000</v>
      </c>
      <c r="D61" s="22">
        <f>SUM(D62:D66)</f>
        <v>40000</v>
      </c>
      <c r="E61" s="22">
        <f>SUM(E62:E66)</f>
        <v>40000</v>
      </c>
      <c r="G61" s="39" t="s">
        <v>105</v>
      </c>
      <c r="H61" s="41">
        <f t="shared" si="0"/>
        <v>40000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40000</v>
      </c>
      <c r="D65" s="2">
        <f t="shared" si="6"/>
        <v>40000</v>
      </c>
      <c r="E65" s="2">
        <f t="shared" si="6"/>
        <v>40000</v>
      </c>
      <c r="H65" s="41">
        <f t="shared" si="0"/>
        <v>40000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1744000</v>
      </c>
      <c r="D67" s="25">
        <f>D97+D68</f>
        <v>1744000</v>
      </c>
      <c r="E67" s="25">
        <f>E97+E68</f>
        <v>1744000</v>
      </c>
      <c r="G67" s="39" t="s">
        <v>59</v>
      </c>
      <c r="H67" s="41">
        <f t="shared" ref="H67:H130" si="7">C67</f>
        <v>1744000</v>
      </c>
      <c r="I67" s="42"/>
      <c r="J67" s="40" t="b">
        <f>AND(H67=I67)</f>
        <v>0</v>
      </c>
    </row>
    <row r="68" spans="1:10">
      <c r="A68" s="159" t="s">
        <v>163</v>
      </c>
      <c r="B68" s="160"/>
      <c r="C68" s="21">
        <f>SUM(C69:C96)</f>
        <v>457000</v>
      </c>
      <c r="D68" s="21">
        <f>SUM(D69:D96)</f>
        <v>457000</v>
      </c>
      <c r="E68" s="21">
        <f>SUM(E69:E96)</f>
        <v>457000</v>
      </c>
      <c r="G68" s="39" t="s">
        <v>56</v>
      </c>
      <c r="H68" s="41">
        <f t="shared" si="7"/>
        <v>457000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1000</v>
      </c>
      <c r="D73" s="2">
        <f t="shared" si="8"/>
        <v>1000</v>
      </c>
      <c r="E73" s="2">
        <f t="shared" si="8"/>
        <v>1000</v>
      </c>
      <c r="H73" s="41">
        <f t="shared" si="7"/>
        <v>1000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10000</v>
      </c>
      <c r="D76" s="2">
        <f t="shared" si="8"/>
        <v>10000</v>
      </c>
      <c r="E76" s="2">
        <f t="shared" si="8"/>
        <v>10000</v>
      </c>
      <c r="H76" s="41">
        <f t="shared" si="7"/>
        <v>10000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360000</v>
      </c>
      <c r="D79" s="2">
        <f t="shared" si="8"/>
        <v>360000</v>
      </c>
      <c r="E79" s="2">
        <f t="shared" si="8"/>
        <v>360000</v>
      </c>
      <c r="H79" s="41">
        <f t="shared" si="7"/>
        <v>360000</v>
      </c>
    </row>
    <row r="80" spans="1:10" ht="15" customHeight="1" outlineLevel="1">
      <c r="A80" s="3">
        <v>5202</v>
      </c>
      <c r="B80" s="2" t="s">
        <v>172</v>
      </c>
      <c r="C80" s="2">
        <v>30000</v>
      </c>
      <c r="D80" s="2">
        <f t="shared" si="8"/>
        <v>30000</v>
      </c>
      <c r="E80" s="2">
        <f t="shared" si="8"/>
        <v>30000</v>
      </c>
      <c r="H80" s="41">
        <f t="shared" si="7"/>
        <v>30000</v>
      </c>
    </row>
    <row r="81" spans="1:8" ht="15" customHeight="1" outlineLevel="1">
      <c r="A81" s="3">
        <v>5203</v>
      </c>
      <c r="B81" s="2" t="s">
        <v>21</v>
      </c>
      <c r="C81" s="2">
        <v>25000</v>
      </c>
      <c r="D81" s="2">
        <f t="shared" si="8"/>
        <v>25000</v>
      </c>
      <c r="E81" s="2">
        <f t="shared" si="8"/>
        <v>25000</v>
      </c>
      <c r="H81" s="41">
        <f t="shared" si="7"/>
        <v>25000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1000</v>
      </c>
      <c r="D87" s="2">
        <f t="shared" si="9"/>
        <v>1000</v>
      </c>
      <c r="E87" s="2">
        <f t="shared" si="9"/>
        <v>1000</v>
      </c>
      <c r="H87" s="41">
        <f t="shared" si="7"/>
        <v>1000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20000</v>
      </c>
      <c r="D95" s="2">
        <f t="shared" si="9"/>
        <v>20000</v>
      </c>
      <c r="E95" s="2">
        <f t="shared" si="9"/>
        <v>20000</v>
      </c>
      <c r="H95" s="41">
        <f t="shared" si="7"/>
        <v>20000</v>
      </c>
    </row>
    <row r="96" spans="1:8" ht="13.5" customHeight="1" outlineLevel="1">
      <c r="A96" s="3">
        <v>5399</v>
      </c>
      <c r="B96" s="2" t="s">
        <v>183</v>
      </c>
      <c r="C96" s="2">
        <v>10000</v>
      </c>
      <c r="D96" s="2">
        <f t="shared" si="9"/>
        <v>10000</v>
      </c>
      <c r="E96" s="2">
        <f t="shared" si="9"/>
        <v>10000</v>
      </c>
      <c r="H96" s="41">
        <f t="shared" si="7"/>
        <v>10000</v>
      </c>
    </row>
    <row r="97" spans="1:10">
      <c r="A97" s="19" t="s">
        <v>184</v>
      </c>
      <c r="B97" s="24"/>
      <c r="C97" s="21">
        <f>SUM(C98:C113)</f>
        <v>1287000</v>
      </c>
      <c r="D97" s="21">
        <f>SUM(D98:D113)</f>
        <v>1287000</v>
      </c>
      <c r="E97" s="21">
        <f>SUM(E98:E113)</f>
        <v>1287000</v>
      </c>
      <c r="G97" s="39" t="s">
        <v>58</v>
      </c>
      <c r="H97" s="41">
        <f t="shared" si="7"/>
        <v>1287000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1250000</v>
      </c>
      <c r="D98" s="2">
        <f>C98</f>
        <v>1250000</v>
      </c>
      <c r="E98" s="2">
        <f>D98</f>
        <v>1250000</v>
      </c>
      <c r="H98" s="41">
        <f t="shared" si="7"/>
        <v>1250000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15000</v>
      </c>
      <c r="D106" s="2">
        <f t="shared" si="10"/>
        <v>15000</v>
      </c>
      <c r="E106" s="2">
        <f t="shared" si="10"/>
        <v>15000</v>
      </c>
      <c r="H106" s="41">
        <f t="shared" si="7"/>
        <v>15000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15000</v>
      </c>
      <c r="D109" s="2">
        <f t="shared" si="10"/>
        <v>15000</v>
      </c>
      <c r="E109" s="2">
        <f t="shared" si="10"/>
        <v>15000</v>
      </c>
      <c r="H109" s="41">
        <f t="shared" si="7"/>
        <v>15000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5000</v>
      </c>
      <c r="D113" s="2">
        <f t="shared" si="10"/>
        <v>5000</v>
      </c>
      <c r="E113" s="2">
        <f t="shared" si="10"/>
        <v>5000</v>
      </c>
      <c r="H113" s="41">
        <f t="shared" si="7"/>
        <v>5000</v>
      </c>
    </row>
    <row r="114" spans="1:10">
      <c r="A114" s="164" t="s">
        <v>62</v>
      </c>
      <c r="B114" s="165"/>
      <c r="C114" s="26">
        <f>C115+C152+C177</f>
        <v>92056</v>
      </c>
      <c r="D114" s="26">
        <f>D115+D152+D177</f>
        <v>92056</v>
      </c>
      <c r="E114" s="26">
        <f>E115+E152+E177</f>
        <v>92056</v>
      </c>
      <c r="G114" s="39" t="s">
        <v>62</v>
      </c>
      <c r="H114" s="41">
        <f t="shared" si="7"/>
        <v>92056</v>
      </c>
      <c r="I114" s="42"/>
      <c r="J114" s="40" t="b">
        <f>AND(H114=I114)</f>
        <v>0</v>
      </c>
    </row>
    <row r="115" spans="1:10">
      <c r="A115" s="161" t="s">
        <v>580</v>
      </c>
      <c r="B115" s="162"/>
      <c r="C115" s="23">
        <f>C116+C135</f>
        <v>92056</v>
      </c>
      <c r="D115" s="23">
        <f>D116+D135</f>
        <v>92056</v>
      </c>
      <c r="E115" s="23">
        <f>E116+E135</f>
        <v>92056</v>
      </c>
      <c r="G115" s="39" t="s">
        <v>61</v>
      </c>
      <c r="H115" s="41">
        <f t="shared" si="7"/>
        <v>92056</v>
      </c>
      <c r="I115" s="42"/>
      <c r="J115" s="40" t="b">
        <f>AND(H115=I115)</f>
        <v>0</v>
      </c>
    </row>
    <row r="116" spans="1:10" ht="15" customHeight="1">
      <c r="A116" s="159" t="s">
        <v>195</v>
      </c>
      <c r="B116" s="16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59" t="s">
        <v>202</v>
      </c>
      <c r="B135" s="160"/>
      <c r="C135" s="21">
        <f>C136+C140+C143+C146+C149</f>
        <v>92056</v>
      </c>
      <c r="D135" s="21">
        <f>D136+D140+D143+D146+D149</f>
        <v>92056</v>
      </c>
      <c r="E135" s="21">
        <f>E136+E140+E143+E146+E149</f>
        <v>92056</v>
      </c>
      <c r="G135" s="39" t="s">
        <v>584</v>
      </c>
      <c r="H135" s="41">
        <f t="shared" si="11"/>
        <v>92056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92056</v>
      </c>
      <c r="D136" s="2">
        <f>D137+D138+D139</f>
        <v>92056</v>
      </c>
      <c r="E136" s="2">
        <f>E137+E138+E139</f>
        <v>92056</v>
      </c>
      <c r="H136" s="41">
        <f t="shared" si="11"/>
        <v>92056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>
        <v>92056</v>
      </c>
      <c r="D139" s="128">
        <f t="shared" si="12"/>
        <v>92056</v>
      </c>
      <c r="E139" s="128">
        <f t="shared" si="12"/>
        <v>92056</v>
      </c>
      <c r="H139" s="41">
        <f t="shared" si="11"/>
        <v>92056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1" t="s">
        <v>581</v>
      </c>
      <c r="B152" s="16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59" t="s">
        <v>208</v>
      </c>
      <c r="B153" s="16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59" t="s">
        <v>212</v>
      </c>
      <c r="B163" s="16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59" t="s">
        <v>214</v>
      </c>
      <c r="B170" s="16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1" t="s">
        <v>582</v>
      </c>
      <c r="B177" s="16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59" t="s">
        <v>217</v>
      </c>
      <c r="B178" s="16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6" t="s">
        <v>849</v>
      </c>
      <c r="B179" s="15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6" t="s">
        <v>848</v>
      </c>
      <c r="B184" s="15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6" t="s">
        <v>846</v>
      </c>
      <c r="B188" s="15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6" t="s">
        <v>843</v>
      </c>
      <c r="B197" s="15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6" t="s">
        <v>842</v>
      </c>
      <c r="B200" s="15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6" t="s">
        <v>841</v>
      </c>
      <c r="B203" s="15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6" t="s">
        <v>836</v>
      </c>
      <c r="B215" s="15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6" t="s">
        <v>834</v>
      </c>
      <c r="B222" s="15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6" t="s">
        <v>830</v>
      </c>
      <c r="B228" s="15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6" t="s">
        <v>828</v>
      </c>
      <c r="B235" s="15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6" t="s">
        <v>826</v>
      </c>
      <c r="B238" s="15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6" t="s">
        <v>823</v>
      </c>
      <c r="B243" s="15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6" t="s">
        <v>817</v>
      </c>
      <c r="B250" s="15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58" t="s">
        <v>67</v>
      </c>
      <c r="B256" s="158"/>
      <c r="C256" s="158"/>
      <c r="D256" s="140" t="s">
        <v>853</v>
      </c>
      <c r="E256" s="140" t="s">
        <v>852</v>
      </c>
      <c r="G256" s="47" t="s">
        <v>589</v>
      </c>
      <c r="H256" s="48">
        <f>C257+C559</f>
        <v>6967056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6227031</v>
      </c>
      <c r="D257" s="37">
        <f>D258+D550</f>
        <v>6227031</v>
      </c>
      <c r="E257" s="37">
        <f>E258+E550</f>
        <v>6227031</v>
      </c>
      <c r="G257" s="39" t="s">
        <v>60</v>
      </c>
      <c r="H257" s="41">
        <f>C257</f>
        <v>6227031</v>
      </c>
      <c r="I257" s="42"/>
      <c r="J257" s="40" t="b">
        <f>AND(H257=I257)</f>
        <v>0</v>
      </c>
    </row>
    <row r="258" spans="1:10">
      <c r="A258" s="146" t="s">
        <v>266</v>
      </c>
      <c r="B258" s="147"/>
      <c r="C258" s="36">
        <f>C259+C339+C483+C547</f>
        <v>5830513</v>
      </c>
      <c r="D258" s="36">
        <f>D259+D339+D483+D547</f>
        <v>5830513</v>
      </c>
      <c r="E258" s="36">
        <f>E259+E339+E483+E547</f>
        <v>5830513</v>
      </c>
      <c r="G258" s="39" t="s">
        <v>57</v>
      </c>
      <c r="H258" s="41">
        <f t="shared" ref="H258:H321" si="21">C258</f>
        <v>5830513</v>
      </c>
      <c r="I258" s="42"/>
      <c r="J258" s="40" t="b">
        <f>AND(H258=I258)</f>
        <v>0</v>
      </c>
    </row>
    <row r="259" spans="1:10">
      <c r="A259" s="144" t="s">
        <v>267</v>
      </c>
      <c r="B259" s="145"/>
      <c r="C259" s="33">
        <f>C260+C263+C314</f>
        <v>2634000</v>
      </c>
      <c r="D259" s="33">
        <f>D260+D263+D314</f>
        <v>2634000</v>
      </c>
      <c r="E259" s="33">
        <f>E260+E263+E314</f>
        <v>2634000</v>
      </c>
      <c r="G259" s="39" t="s">
        <v>590</v>
      </c>
      <c r="H259" s="41">
        <f t="shared" si="21"/>
        <v>2634000</v>
      </c>
      <c r="I259" s="42"/>
      <c r="J259" s="40" t="b">
        <f>AND(H259=I259)</f>
        <v>0</v>
      </c>
    </row>
    <row r="260" spans="1:10" outlineLevel="1">
      <c r="A260" s="148" t="s">
        <v>268</v>
      </c>
      <c r="B260" s="149"/>
      <c r="C260" s="32">
        <f>SUM(C261:C262)</f>
        <v>12000</v>
      </c>
      <c r="D260" s="32">
        <f>SUM(D261:D262)</f>
        <v>12000</v>
      </c>
      <c r="E260" s="32">
        <f>SUM(E261:E262)</f>
        <v>12000</v>
      </c>
      <c r="H260" s="41">
        <f t="shared" si="21"/>
        <v>12000</v>
      </c>
    </row>
    <row r="261" spans="1:10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outlineLevel="2">
      <c r="A262" s="6">
        <v>1100</v>
      </c>
      <c r="B262" s="4" t="s">
        <v>33</v>
      </c>
      <c r="C262" s="5">
        <v>10800</v>
      </c>
      <c r="D262" s="5">
        <f>C262</f>
        <v>10800</v>
      </c>
      <c r="E262" s="5">
        <f>D262</f>
        <v>10800</v>
      </c>
      <c r="H262" s="41">
        <f t="shared" si="21"/>
        <v>10800</v>
      </c>
    </row>
    <row r="263" spans="1:10" outlineLevel="1">
      <c r="A263" s="148" t="s">
        <v>269</v>
      </c>
      <c r="B263" s="149"/>
      <c r="C263" s="32">
        <f>C264+C265+C289+C296+C298+C302+C305+C308+C313</f>
        <v>2600000</v>
      </c>
      <c r="D263" s="32">
        <f>D264+D265+D289+D296+D298+D302+D305+D308+D313</f>
        <v>2600000</v>
      </c>
      <c r="E263" s="32">
        <f>E264+E265+E289+E296+E298+E302+E305+E308+E313</f>
        <v>2600000</v>
      </c>
      <c r="H263" s="41">
        <f t="shared" si="21"/>
        <v>2600000</v>
      </c>
    </row>
    <row r="264" spans="1:10" outlineLevel="2">
      <c r="A264" s="6">
        <v>1101</v>
      </c>
      <c r="B264" s="4" t="s">
        <v>34</v>
      </c>
      <c r="C264" s="5">
        <v>1186905</v>
      </c>
      <c r="D264" s="5">
        <f>C264</f>
        <v>1186905</v>
      </c>
      <c r="E264" s="5">
        <f>D264</f>
        <v>1186905</v>
      </c>
      <c r="H264" s="41">
        <f t="shared" si="21"/>
        <v>1186905</v>
      </c>
    </row>
    <row r="265" spans="1:10" outlineLevel="2">
      <c r="A265" s="6">
        <v>1101</v>
      </c>
      <c r="B265" s="4" t="s">
        <v>35</v>
      </c>
      <c r="C265" s="5">
        <v>911533</v>
      </c>
      <c r="D265" s="5">
        <v>911533</v>
      </c>
      <c r="E265" s="5">
        <v>911533</v>
      </c>
      <c r="H265" s="41">
        <f t="shared" si="21"/>
        <v>911533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59215</v>
      </c>
      <c r="D289" s="5">
        <v>59215</v>
      </c>
      <c r="E289" s="5">
        <v>59215</v>
      </c>
      <c r="H289" s="41">
        <f t="shared" si="21"/>
        <v>59215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v>1000</v>
      </c>
      <c r="E296" s="5"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69359</v>
      </c>
      <c r="D298" s="5">
        <v>69359</v>
      </c>
      <c r="E298" s="5">
        <v>69359</v>
      </c>
      <c r="H298" s="41">
        <f t="shared" si="21"/>
        <v>69359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28624</v>
      </c>
      <c r="D305" s="5">
        <v>28624</v>
      </c>
      <c r="E305" s="5">
        <v>28624</v>
      </c>
      <c r="H305" s="41">
        <f t="shared" si="21"/>
        <v>28624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343364</v>
      </c>
      <c r="D308" s="5">
        <v>343364</v>
      </c>
      <c r="E308" s="5">
        <v>343364</v>
      </c>
      <c r="H308" s="41">
        <f t="shared" si="21"/>
        <v>343364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8" t="s">
        <v>601</v>
      </c>
      <c r="B314" s="149"/>
      <c r="C314" s="32">
        <f>C315+C325+C331+C336+C337+C338+C328</f>
        <v>22000</v>
      </c>
      <c r="D314" s="32">
        <f>D315+D325+D331+D336+D337+D338+D328</f>
        <v>22000</v>
      </c>
      <c r="E314" s="32">
        <f>E315+E325+E331+E336+E337+E338+E328</f>
        <v>22000</v>
      </c>
      <c r="H314" s="41">
        <f t="shared" si="21"/>
        <v>22000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14035</v>
      </c>
      <c r="D325" s="5">
        <v>14035</v>
      </c>
      <c r="E325" s="5">
        <v>14035</v>
      </c>
      <c r="H325" s="41">
        <f t="shared" si="28"/>
        <v>14035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93</v>
      </c>
      <c r="D328" s="5">
        <v>93</v>
      </c>
      <c r="E328" s="5">
        <v>93</v>
      </c>
      <c r="H328" s="41">
        <f t="shared" si="28"/>
        <v>93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2030</v>
      </c>
      <c r="D331" s="5">
        <v>2030</v>
      </c>
      <c r="E331" s="5">
        <v>2030</v>
      </c>
      <c r="H331" s="41">
        <f t="shared" si="28"/>
        <v>2030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5842</v>
      </c>
      <c r="D338" s="5">
        <f t="shared" si="30"/>
        <v>5842</v>
      </c>
      <c r="E338" s="5">
        <f t="shared" si="30"/>
        <v>5842</v>
      </c>
      <c r="H338" s="41">
        <f t="shared" si="28"/>
        <v>5842</v>
      </c>
    </row>
    <row r="339" spans="1:10">
      <c r="A339" s="144" t="s">
        <v>270</v>
      </c>
      <c r="B339" s="145"/>
      <c r="C339" s="33">
        <f>C340+C444+C482</f>
        <v>2807413</v>
      </c>
      <c r="D339" s="33">
        <f>D340+D444+D482</f>
        <v>2807413</v>
      </c>
      <c r="E339" s="33">
        <f>E340+E444+E482</f>
        <v>2807413</v>
      </c>
      <c r="G339" s="39" t="s">
        <v>591</v>
      </c>
      <c r="H339" s="41">
        <f t="shared" si="28"/>
        <v>2807413</v>
      </c>
      <c r="I339" s="42"/>
      <c r="J339" s="40" t="b">
        <f>AND(H339=I339)</f>
        <v>0</v>
      </c>
    </row>
    <row r="340" spans="1:10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1662413</v>
      </c>
      <c r="D340" s="32">
        <f>D341+D342+D343+D344+D347+D348+D353+D356+D357+D362+D367+BH290668+D371+D372+D373+D376+D377+D378+D382+D388+D391+D392+D395+D398+D399+D404+D407+D408+D409+D412+D415+D416+D419+D420+D421+D422+D429+D443</f>
        <v>1662413</v>
      </c>
      <c r="E340" s="32">
        <f>E341+E342+E343+E344+E347+E348+E353+E356+E357+E362+E367+BI290668+E371+E372+E373+E376+E377+E378+E382+E388+E391+E392+E395+E398+E399+E404+E407+E408+E409+E412+E415+E416+E419+E420+E421+E422+E429+E443</f>
        <v>1662413</v>
      </c>
      <c r="H340" s="41">
        <f t="shared" si="28"/>
        <v>1662413</v>
      </c>
    </row>
    <row r="341" spans="1:10" outlineLevel="2">
      <c r="A341" s="6">
        <v>2201</v>
      </c>
      <c r="B341" s="34" t="s">
        <v>272</v>
      </c>
      <c r="C341" s="5">
        <v>3000</v>
      </c>
      <c r="D341" s="5">
        <f>C341</f>
        <v>3000</v>
      </c>
      <c r="E341" s="5">
        <f>D341</f>
        <v>3000</v>
      </c>
      <c r="H341" s="41">
        <f t="shared" si="28"/>
        <v>3000</v>
      </c>
    </row>
    <row r="342" spans="1:10" outlineLevel="2">
      <c r="A342" s="6">
        <v>2201</v>
      </c>
      <c r="B342" s="4" t="s">
        <v>40</v>
      </c>
      <c r="C342" s="5">
        <v>90000</v>
      </c>
      <c r="D342" s="5">
        <f t="shared" ref="D342:E343" si="31">C342</f>
        <v>90000</v>
      </c>
      <c r="E342" s="5">
        <f t="shared" si="31"/>
        <v>90000</v>
      </c>
      <c r="H342" s="41">
        <f t="shared" si="28"/>
        <v>90000</v>
      </c>
    </row>
    <row r="343" spans="1:10" outlineLevel="2">
      <c r="A343" s="6">
        <v>2201</v>
      </c>
      <c r="B343" s="4" t="s">
        <v>41</v>
      </c>
      <c r="C343" s="5">
        <v>550000</v>
      </c>
      <c r="D343" s="5">
        <f t="shared" si="31"/>
        <v>550000</v>
      </c>
      <c r="E343" s="5">
        <f t="shared" si="31"/>
        <v>550000</v>
      </c>
      <c r="H343" s="41">
        <f t="shared" si="28"/>
        <v>550000</v>
      </c>
    </row>
    <row r="344" spans="1:10" outlineLevel="2">
      <c r="A344" s="6">
        <v>2201</v>
      </c>
      <c r="B344" s="4" t="s">
        <v>273</v>
      </c>
      <c r="C344" s="5">
        <f>SUM(C345:C346)</f>
        <v>35000</v>
      </c>
      <c r="D344" s="5">
        <f>SUM(D345:D346)</f>
        <v>35000</v>
      </c>
      <c r="E344" s="5">
        <f>SUM(E345:E346)</f>
        <v>35000</v>
      </c>
      <c r="H344" s="41">
        <f t="shared" si="28"/>
        <v>35000</v>
      </c>
    </row>
    <row r="345" spans="1:10" outlineLevel="3">
      <c r="A345" s="29"/>
      <c r="B345" s="28" t="s">
        <v>274</v>
      </c>
      <c r="C345" s="30">
        <v>20000</v>
      </c>
      <c r="D345" s="30">
        <f t="shared" ref="D345:E347" si="32">C345</f>
        <v>20000</v>
      </c>
      <c r="E345" s="30">
        <f t="shared" si="32"/>
        <v>20000</v>
      </c>
      <c r="H345" s="41">
        <f t="shared" si="28"/>
        <v>20000</v>
      </c>
    </row>
    <row r="346" spans="1:10" outlineLevel="3">
      <c r="A346" s="29"/>
      <c r="B346" s="28" t="s">
        <v>275</v>
      </c>
      <c r="C346" s="30">
        <v>15000</v>
      </c>
      <c r="D346" s="30">
        <f t="shared" si="32"/>
        <v>15000</v>
      </c>
      <c r="E346" s="30">
        <f t="shared" si="32"/>
        <v>15000</v>
      </c>
      <c r="H346" s="41">
        <f t="shared" si="28"/>
        <v>15000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outlineLevel="2">
      <c r="A348" s="6">
        <v>2201</v>
      </c>
      <c r="B348" s="4" t="s">
        <v>277</v>
      </c>
      <c r="C348" s="5">
        <f>SUM(C349:C352)</f>
        <v>265000</v>
      </c>
      <c r="D348" s="5">
        <f>SUM(D349:D352)</f>
        <v>265000</v>
      </c>
      <c r="E348" s="5">
        <f>SUM(E349:E352)</f>
        <v>265000</v>
      </c>
      <c r="H348" s="41">
        <f t="shared" si="28"/>
        <v>265000</v>
      </c>
    </row>
    <row r="349" spans="1:10" outlineLevel="3">
      <c r="A349" s="29"/>
      <c r="B349" s="28" t="s">
        <v>278</v>
      </c>
      <c r="C349" s="30">
        <v>240000</v>
      </c>
      <c r="D349" s="30">
        <f>C349</f>
        <v>240000</v>
      </c>
      <c r="E349" s="30">
        <f>D349</f>
        <v>240000</v>
      </c>
      <c r="H349" s="41">
        <f t="shared" si="28"/>
        <v>240000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25000</v>
      </c>
      <c r="D351" s="30">
        <f t="shared" si="33"/>
        <v>25000</v>
      </c>
      <c r="E351" s="30">
        <f t="shared" si="33"/>
        <v>25000</v>
      </c>
      <c r="H351" s="41">
        <f t="shared" si="28"/>
        <v>25000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1000</v>
      </c>
      <c r="D355" s="30">
        <f t="shared" si="34"/>
        <v>1000</v>
      </c>
      <c r="E355" s="30">
        <f t="shared" si="34"/>
        <v>1000</v>
      </c>
      <c r="H355" s="41">
        <f t="shared" si="28"/>
        <v>1000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30000</v>
      </c>
      <c r="D357" s="5">
        <f>SUM(D358:D361)</f>
        <v>30000</v>
      </c>
      <c r="E357" s="5">
        <f>SUM(E358:E361)</f>
        <v>30000</v>
      </c>
      <c r="H357" s="41">
        <f t="shared" si="28"/>
        <v>30000</v>
      </c>
    </row>
    <row r="358" spans="1:8" outlineLevel="3">
      <c r="A358" s="29"/>
      <c r="B358" s="28" t="s">
        <v>286</v>
      </c>
      <c r="C358" s="30">
        <v>27000</v>
      </c>
      <c r="D358" s="30">
        <f>C358</f>
        <v>27000</v>
      </c>
      <c r="E358" s="30">
        <f>D358</f>
        <v>27000</v>
      </c>
      <c r="H358" s="41">
        <f t="shared" si="28"/>
        <v>27000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3000</v>
      </c>
      <c r="D360" s="30">
        <f t="shared" si="35"/>
        <v>3000</v>
      </c>
      <c r="E360" s="30">
        <f t="shared" si="35"/>
        <v>3000</v>
      </c>
      <c r="H360" s="41">
        <f t="shared" si="28"/>
        <v>3000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168000</v>
      </c>
      <c r="D362" s="5">
        <f>SUM(D363:D366)</f>
        <v>168000</v>
      </c>
      <c r="E362" s="5">
        <f>SUM(E363:E366)</f>
        <v>168000</v>
      </c>
      <c r="H362" s="41">
        <f t="shared" si="28"/>
        <v>168000</v>
      </c>
    </row>
    <row r="363" spans="1:8" outlineLevel="3">
      <c r="A363" s="29"/>
      <c r="B363" s="28" t="s">
        <v>291</v>
      </c>
      <c r="C363" s="30">
        <v>30000</v>
      </c>
      <c r="D363" s="30">
        <f>C363</f>
        <v>30000</v>
      </c>
      <c r="E363" s="30">
        <f>D363</f>
        <v>30000</v>
      </c>
      <c r="H363" s="41">
        <f t="shared" si="28"/>
        <v>30000</v>
      </c>
    </row>
    <row r="364" spans="1:8" outlineLevel="3">
      <c r="A364" s="29"/>
      <c r="B364" s="28" t="s">
        <v>292</v>
      </c>
      <c r="C364" s="30">
        <v>130000</v>
      </c>
      <c r="D364" s="30">
        <f t="shared" ref="D364:E366" si="36">C364</f>
        <v>130000</v>
      </c>
      <c r="E364" s="30">
        <f t="shared" si="36"/>
        <v>130000</v>
      </c>
      <c r="H364" s="41">
        <f t="shared" si="28"/>
        <v>130000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>
        <v>3000</v>
      </c>
      <c r="D366" s="30">
        <f t="shared" si="36"/>
        <v>3000</v>
      </c>
      <c r="E366" s="30">
        <f t="shared" si="36"/>
        <v>3000</v>
      </c>
      <c r="H366" s="41">
        <f t="shared" si="28"/>
        <v>3000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15000</v>
      </c>
      <c r="D371" s="5">
        <f t="shared" si="37"/>
        <v>15000</v>
      </c>
      <c r="E371" s="5">
        <f t="shared" si="37"/>
        <v>15000</v>
      </c>
      <c r="H371" s="41">
        <f t="shared" si="28"/>
        <v>15000</v>
      </c>
    </row>
    <row r="372" spans="1:8" outlineLevel="2">
      <c r="A372" s="6">
        <v>2201</v>
      </c>
      <c r="B372" s="4" t="s">
        <v>45</v>
      </c>
      <c r="C372" s="5">
        <v>20000</v>
      </c>
      <c r="D372" s="5">
        <f t="shared" si="37"/>
        <v>20000</v>
      </c>
      <c r="E372" s="5">
        <f t="shared" si="37"/>
        <v>20000</v>
      </c>
      <c r="H372" s="41">
        <f t="shared" si="28"/>
        <v>20000</v>
      </c>
    </row>
    <row r="373" spans="1:8" outlineLevel="2" collapsed="1">
      <c r="A373" s="6">
        <v>2201</v>
      </c>
      <c r="B373" s="4" t="s">
        <v>298</v>
      </c>
      <c r="C373" s="5">
        <f>SUM(C374:C375)</f>
        <v>1500</v>
      </c>
      <c r="D373" s="5">
        <f>SUM(D374:D375)</f>
        <v>1500</v>
      </c>
      <c r="E373" s="5">
        <f>SUM(E374:E375)</f>
        <v>1500</v>
      </c>
      <c r="H373" s="41">
        <f t="shared" si="28"/>
        <v>1500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outlineLevel="2">
      <c r="A378" s="6">
        <v>2201</v>
      </c>
      <c r="B378" s="4" t="s">
        <v>303</v>
      </c>
      <c r="C378" s="5">
        <f>SUM(C379:C381)</f>
        <v>40000</v>
      </c>
      <c r="D378" s="5">
        <f>SUM(D379:D381)</f>
        <v>40000</v>
      </c>
      <c r="E378" s="5">
        <f>SUM(E379:E381)</f>
        <v>40000</v>
      </c>
      <c r="H378" s="41">
        <f t="shared" si="28"/>
        <v>40000</v>
      </c>
    </row>
    <row r="379" spans="1:8" outlineLevel="3">
      <c r="A379" s="29"/>
      <c r="B379" s="28" t="s">
        <v>46</v>
      </c>
      <c r="C379" s="30">
        <v>20000</v>
      </c>
      <c r="D379" s="30">
        <f>C379</f>
        <v>20000</v>
      </c>
      <c r="E379" s="30">
        <f>D379</f>
        <v>20000</v>
      </c>
      <c r="H379" s="41">
        <f t="shared" si="28"/>
        <v>20000</v>
      </c>
    </row>
    <row r="380" spans="1:8" outlineLevel="3">
      <c r="A380" s="29"/>
      <c r="B380" s="28" t="s">
        <v>113</v>
      </c>
      <c r="C380" s="30">
        <v>10000</v>
      </c>
      <c r="D380" s="30">
        <f t="shared" ref="D380:E381" si="39">C380</f>
        <v>10000</v>
      </c>
      <c r="E380" s="30">
        <f t="shared" si="39"/>
        <v>10000</v>
      </c>
      <c r="H380" s="41">
        <f t="shared" si="28"/>
        <v>10000</v>
      </c>
    </row>
    <row r="381" spans="1:8" outlineLevel="3">
      <c r="A381" s="29"/>
      <c r="B381" s="28" t="s">
        <v>47</v>
      </c>
      <c r="C381" s="30">
        <v>10000</v>
      </c>
      <c r="D381" s="30">
        <f t="shared" si="39"/>
        <v>10000</v>
      </c>
      <c r="E381" s="30">
        <f t="shared" si="39"/>
        <v>10000</v>
      </c>
      <c r="H381" s="41">
        <f t="shared" si="28"/>
        <v>10000</v>
      </c>
    </row>
    <row r="382" spans="1:8" outlineLevel="2">
      <c r="A382" s="6">
        <v>2201</v>
      </c>
      <c r="B382" s="4" t="s">
        <v>114</v>
      </c>
      <c r="C382" s="5">
        <f>SUM(C383:C387)</f>
        <v>19500</v>
      </c>
      <c r="D382" s="5">
        <f>SUM(D383:D387)</f>
        <v>19500</v>
      </c>
      <c r="E382" s="5">
        <f>SUM(E383:E387)</f>
        <v>19500</v>
      </c>
      <c r="H382" s="41">
        <f t="shared" si="28"/>
        <v>19500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>
        <v>4000</v>
      </c>
      <c r="D384" s="30">
        <f t="shared" ref="D384:E387" si="40">C384</f>
        <v>4000</v>
      </c>
      <c r="E384" s="30">
        <f t="shared" si="40"/>
        <v>4000</v>
      </c>
      <c r="H384" s="41">
        <f t="shared" si="28"/>
        <v>4000</v>
      </c>
    </row>
    <row r="385" spans="1:8" outlineLevel="3">
      <c r="A385" s="29"/>
      <c r="B385" s="28" t="s">
        <v>306</v>
      </c>
      <c r="C385" s="30">
        <v>500</v>
      </c>
      <c r="D385" s="30">
        <f t="shared" si="40"/>
        <v>500</v>
      </c>
      <c r="E385" s="30">
        <f t="shared" si="40"/>
        <v>500</v>
      </c>
      <c r="H385" s="41">
        <f t="shared" si="28"/>
        <v>500</v>
      </c>
    </row>
    <row r="386" spans="1:8" outlineLevel="3">
      <c r="A386" s="29"/>
      <c r="B386" s="28" t="s">
        <v>307</v>
      </c>
      <c r="C386" s="30">
        <v>8000</v>
      </c>
      <c r="D386" s="30">
        <f t="shared" si="40"/>
        <v>8000</v>
      </c>
      <c r="E386" s="30">
        <f t="shared" si="40"/>
        <v>8000</v>
      </c>
      <c r="H386" s="41">
        <f t="shared" ref="H386:H449" si="41">C386</f>
        <v>8000</v>
      </c>
    </row>
    <row r="387" spans="1:8" outlineLevel="3">
      <c r="A387" s="29"/>
      <c r="B387" s="28" t="s">
        <v>308</v>
      </c>
      <c r="C387" s="30">
        <v>5000</v>
      </c>
      <c r="D387" s="30">
        <f t="shared" si="40"/>
        <v>5000</v>
      </c>
      <c r="E387" s="30">
        <f t="shared" si="40"/>
        <v>5000</v>
      </c>
      <c r="H387" s="41">
        <f t="shared" si="41"/>
        <v>5000</v>
      </c>
    </row>
    <row r="388" spans="1:8" outlineLevel="2">
      <c r="A388" s="6">
        <v>2201</v>
      </c>
      <c r="B388" s="4" t="s">
        <v>309</v>
      </c>
      <c r="C388" s="5">
        <f>SUM(C389:C390)</f>
        <v>10000</v>
      </c>
      <c r="D388" s="5">
        <f>SUM(D389:D390)</f>
        <v>10000</v>
      </c>
      <c r="E388" s="5">
        <f>SUM(E389:E390)</f>
        <v>10000</v>
      </c>
      <c r="H388" s="41">
        <f t="shared" si="41"/>
        <v>10000</v>
      </c>
    </row>
    <row r="389" spans="1:8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outlineLevel="3">
      <c r="A390" s="29"/>
      <c r="B390" s="28" t="s">
        <v>310</v>
      </c>
      <c r="C390" s="30">
        <v>5000</v>
      </c>
      <c r="D390" s="30">
        <f t="shared" si="42"/>
        <v>5000</v>
      </c>
      <c r="E390" s="30">
        <f t="shared" si="42"/>
        <v>5000</v>
      </c>
      <c r="H390" s="41">
        <f t="shared" si="41"/>
        <v>5000</v>
      </c>
    </row>
    <row r="391" spans="1:8" outlineLevel="2">
      <c r="A391" s="6">
        <v>2201</v>
      </c>
      <c r="B391" s="4" t="s">
        <v>311</v>
      </c>
      <c r="C391" s="5">
        <v>3000</v>
      </c>
      <c r="D391" s="5">
        <f t="shared" si="42"/>
        <v>3000</v>
      </c>
      <c r="E391" s="5">
        <f t="shared" si="42"/>
        <v>3000</v>
      </c>
      <c r="H391" s="41">
        <f t="shared" si="41"/>
        <v>3000</v>
      </c>
    </row>
    <row r="392" spans="1:8" outlineLevel="2" collapsed="1">
      <c r="A392" s="6">
        <v>2201</v>
      </c>
      <c r="B392" s="4" t="s">
        <v>312</v>
      </c>
      <c r="C392" s="5">
        <f>SUM(C393:C394)</f>
        <v>45000</v>
      </c>
      <c r="D392" s="5">
        <f>SUM(D393:D394)</f>
        <v>45000</v>
      </c>
      <c r="E392" s="5">
        <f>SUM(E393:E394)</f>
        <v>45000</v>
      </c>
      <c r="H392" s="41">
        <f t="shared" si="41"/>
        <v>45000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45000</v>
      </c>
      <c r="D394" s="30">
        <f>C394</f>
        <v>45000</v>
      </c>
      <c r="E394" s="30">
        <f>D394</f>
        <v>45000</v>
      </c>
      <c r="H394" s="41">
        <f t="shared" si="41"/>
        <v>45000</v>
      </c>
    </row>
    <row r="395" spans="1:8" outlineLevel="2">
      <c r="A395" s="6">
        <v>2201</v>
      </c>
      <c r="B395" s="4" t="s">
        <v>115</v>
      </c>
      <c r="C395" s="5">
        <f>SUM(C396:C397)</f>
        <v>3000</v>
      </c>
      <c r="D395" s="5">
        <f>SUM(D396:D397)</f>
        <v>3000</v>
      </c>
      <c r="E395" s="5">
        <f>SUM(E396:E397)</f>
        <v>3000</v>
      </c>
      <c r="H395" s="41">
        <f t="shared" si="41"/>
        <v>3000</v>
      </c>
    </row>
    <row r="396" spans="1:8" outlineLevel="3">
      <c r="A396" s="29"/>
      <c r="B396" s="28" t="s">
        <v>315</v>
      </c>
      <c r="C396" s="30">
        <v>3000</v>
      </c>
      <c r="D396" s="30">
        <f t="shared" ref="D396:E398" si="43">C396</f>
        <v>3000</v>
      </c>
      <c r="E396" s="30">
        <f t="shared" si="43"/>
        <v>3000</v>
      </c>
      <c r="H396" s="41">
        <f t="shared" si="41"/>
        <v>3000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1000</v>
      </c>
      <c r="D398" s="5">
        <f t="shared" si="43"/>
        <v>1000</v>
      </c>
      <c r="E398" s="5">
        <f t="shared" si="43"/>
        <v>1000</v>
      </c>
      <c r="H398" s="41">
        <f t="shared" si="41"/>
        <v>1000</v>
      </c>
    </row>
    <row r="399" spans="1:8" outlineLevel="2" collapsed="1">
      <c r="A399" s="6">
        <v>2201</v>
      </c>
      <c r="B399" s="4" t="s">
        <v>116</v>
      </c>
      <c r="C399" s="5">
        <f>SUM(C400:C403)</f>
        <v>5000</v>
      </c>
      <c r="D399" s="5">
        <f>SUM(D400:D403)</f>
        <v>5000</v>
      </c>
      <c r="E399" s="5">
        <f>SUM(E400:E403)</f>
        <v>5000</v>
      </c>
      <c r="H399" s="41">
        <f t="shared" si="41"/>
        <v>5000</v>
      </c>
    </row>
    <row r="400" spans="1:8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  <c r="H400" s="41">
        <f t="shared" si="41"/>
        <v>1000</v>
      </c>
    </row>
    <row r="401" spans="1:8" outlineLevel="3">
      <c r="A401" s="29"/>
      <c r="B401" s="28" t="s">
        <v>319</v>
      </c>
      <c r="C401" s="30">
        <v>2000</v>
      </c>
      <c r="D401" s="30">
        <f t="shared" ref="D401:E403" si="44">C401</f>
        <v>2000</v>
      </c>
      <c r="E401" s="30">
        <f t="shared" si="44"/>
        <v>2000</v>
      </c>
      <c r="H401" s="41">
        <f t="shared" si="41"/>
        <v>2000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2000</v>
      </c>
      <c r="D403" s="30">
        <f t="shared" si="44"/>
        <v>2000</v>
      </c>
      <c r="E403" s="30">
        <f t="shared" si="44"/>
        <v>2000</v>
      </c>
      <c r="H403" s="41">
        <f t="shared" si="41"/>
        <v>2000</v>
      </c>
    </row>
    <row r="404" spans="1:8" outlineLevel="2">
      <c r="A404" s="6">
        <v>2201</v>
      </c>
      <c r="B404" s="4" t="s">
        <v>322</v>
      </c>
      <c r="C404" s="5">
        <f>SUM(C405:C406)</f>
        <v>13000</v>
      </c>
      <c r="D404" s="5">
        <f>SUM(D405:D406)</f>
        <v>13000</v>
      </c>
      <c r="E404" s="5">
        <f>SUM(E405:E406)</f>
        <v>13000</v>
      </c>
      <c r="H404" s="41">
        <f t="shared" si="41"/>
        <v>13000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10000</v>
      </c>
      <c r="D406" s="30">
        <f t="shared" si="45"/>
        <v>10000</v>
      </c>
      <c r="E406" s="30">
        <f t="shared" si="45"/>
        <v>10000</v>
      </c>
      <c r="H406" s="41">
        <f t="shared" si="41"/>
        <v>10000</v>
      </c>
    </row>
    <row r="407" spans="1:8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outlineLevel="2" collapsed="1">
      <c r="A408" s="6">
        <v>2201</v>
      </c>
      <c r="B408" s="4" t="s">
        <v>326</v>
      </c>
      <c r="C408" s="5">
        <v>5000</v>
      </c>
      <c r="D408" s="5">
        <f t="shared" si="45"/>
        <v>5000</v>
      </c>
      <c r="E408" s="5">
        <f t="shared" si="45"/>
        <v>5000</v>
      </c>
      <c r="H408" s="41">
        <f t="shared" si="41"/>
        <v>5000</v>
      </c>
    </row>
    <row r="409" spans="1:8" outlineLevel="2" collapsed="1">
      <c r="A409" s="6">
        <v>2201</v>
      </c>
      <c r="B409" s="4" t="s">
        <v>327</v>
      </c>
      <c r="C409" s="5">
        <f>SUM(C410:C411)</f>
        <v>6000</v>
      </c>
      <c r="D409" s="5">
        <f>SUM(D410:D411)</f>
        <v>6000</v>
      </c>
      <c r="E409" s="5">
        <f>SUM(E410:E411)</f>
        <v>6000</v>
      </c>
      <c r="H409" s="41">
        <f t="shared" si="41"/>
        <v>6000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outlineLevel="2">
      <c r="A412" s="6">
        <v>2201</v>
      </c>
      <c r="B412" s="4" t="s">
        <v>117</v>
      </c>
      <c r="C412" s="5">
        <f>SUM(C413:C414)</f>
        <v>35000</v>
      </c>
      <c r="D412" s="5">
        <f>SUM(D413:D414)</f>
        <v>35000</v>
      </c>
      <c r="E412" s="5">
        <f>SUM(E413:E414)</f>
        <v>35000</v>
      </c>
      <c r="H412" s="41">
        <f t="shared" si="41"/>
        <v>35000</v>
      </c>
    </row>
    <row r="413" spans="1:8" outlineLevel="3" collapsed="1">
      <c r="A413" s="29"/>
      <c r="B413" s="28" t="s">
        <v>328</v>
      </c>
      <c r="C413" s="30">
        <v>10000</v>
      </c>
      <c r="D413" s="30">
        <f t="shared" ref="D413:E415" si="46">C413</f>
        <v>10000</v>
      </c>
      <c r="E413" s="30">
        <f t="shared" si="46"/>
        <v>10000</v>
      </c>
      <c r="H413" s="41">
        <f t="shared" si="41"/>
        <v>10000</v>
      </c>
    </row>
    <row r="414" spans="1:8" outlineLevel="3">
      <c r="A414" s="29"/>
      <c r="B414" s="28" t="s">
        <v>329</v>
      </c>
      <c r="C414" s="30">
        <v>25000</v>
      </c>
      <c r="D414" s="30">
        <f t="shared" si="46"/>
        <v>25000</v>
      </c>
      <c r="E414" s="30">
        <f t="shared" si="46"/>
        <v>25000</v>
      </c>
      <c r="H414" s="41">
        <f t="shared" si="41"/>
        <v>25000</v>
      </c>
    </row>
    <row r="415" spans="1:8" outlineLevel="2">
      <c r="A415" s="6">
        <v>2201</v>
      </c>
      <c r="B415" s="4" t="s">
        <v>118</v>
      </c>
      <c r="C415" s="5">
        <v>5000</v>
      </c>
      <c r="D415" s="5">
        <f t="shared" si="46"/>
        <v>5000</v>
      </c>
      <c r="E415" s="5">
        <f t="shared" si="46"/>
        <v>5000</v>
      </c>
      <c r="H415" s="41">
        <f t="shared" si="41"/>
        <v>5000</v>
      </c>
    </row>
    <row r="416" spans="1:8" outlineLevel="2" collapsed="1">
      <c r="A416" s="6">
        <v>2201</v>
      </c>
      <c r="B416" s="4" t="s">
        <v>332</v>
      </c>
      <c r="C416" s="5">
        <f>SUM(C417:C418)</f>
        <v>15500</v>
      </c>
      <c r="D416" s="5">
        <f>SUM(D417:D418)</f>
        <v>15500</v>
      </c>
      <c r="E416" s="5">
        <f>SUM(E417:E418)</f>
        <v>15500</v>
      </c>
      <c r="H416" s="41">
        <f t="shared" si="41"/>
        <v>15500</v>
      </c>
    </row>
    <row r="417" spans="1:8" outlineLevel="3" collapsed="1">
      <c r="A417" s="29"/>
      <c r="B417" s="28" t="s">
        <v>330</v>
      </c>
      <c r="C417" s="30">
        <v>15000</v>
      </c>
      <c r="D417" s="30">
        <f t="shared" ref="D417:E421" si="47">C417</f>
        <v>15000</v>
      </c>
      <c r="E417" s="30">
        <f t="shared" si="47"/>
        <v>15000</v>
      </c>
      <c r="H417" s="41">
        <f t="shared" si="41"/>
        <v>15000</v>
      </c>
    </row>
    <row r="418" spans="1:8" outlineLevel="3">
      <c r="A418" s="29"/>
      <c r="B418" s="28" t="s">
        <v>331</v>
      </c>
      <c r="C418" s="30">
        <v>500</v>
      </c>
      <c r="D418" s="30">
        <f t="shared" si="47"/>
        <v>500</v>
      </c>
      <c r="E418" s="30">
        <f t="shared" si="47"/>
        <v>500</v>
      </c>
      <c r="H418" s="41">
        <f t="shared" si="41"/>
        <v>500</v>
      </c>
    </row>
    <row r="419" spans="1:8" outlineLevel="2">
      <c r="A419" s="6">
        <v>2201</v>
      </c>
      <c r="B419" s="4" t="s">
        <v>333</v>
      </c>
      <c r="C419" s="5">
        <v>1000</v>
      </c>
      <c r="D419" s="5">
        <f t="shared" si="47"/>
        <v>1000</v>
      </c>
      <c r="E419" s="5">
        <f t="shared" si="47"/>
        <v>1000</v>
      </c>
      <c r="H419" s="41">
        <f t="shared" si="41"/>
        <v>1000</v>
      </c>
    </row>
    <row r="420" spans="1:8" outlineLevel="2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6680</v>
      </c>
      <c r="D422" s="5">
        <f>SUM(D423:D428)</f>
        <v>6680</v>
      </c>
      <c r="E422" s="5">
        <f>SUM(E423:E428)</f>
        <v>6680</v>
      </c>
      <c r="H422" s="41">
        <f t="shared" si="41"/>
        <v>6680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3000</v>
      </c>
      <c r="D424" s="30">
        <f t="shared" ref="D424:E428" si="48">C424</f>
        <v>3000</v>
      </c>
      <c r="E424" s="30">
        <f t="shared" si="48"/>
        <v>3000</v>
      </c>
      <c r="H424" s="41">
        <f t="shared" si="41"/>
        <v>3000</v>
      </c>
    </row>
    <row r="425" spans="1:8" outlineLevel="3">
      <c r="A425" s="29"/>
      <c r="B425" s="28" t="s">
        <v>338</v>
      </c>
      <c r="C425" s="30">
        <v>3500</v>
      </c>
      <c r="D425" s="30">
        <f t="shared" si="48"/>
        <v>3500</v>
      </c>
      <c r="E425" s="30">
        <f t="shared" si="48"/>
        <v>3500</v>
      </c>
      <c r="H425" s="41">
        <f t="shared" si="41"/>
        <v>3500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229233</v>
      </c>
      <c r="D429" s="5">
        <f>SUM(D430:D442)</f>
        <v>229233</v>
      </c>
      <c r="E429" s="5">
        <f>SUM(E430:E442)</f>
        <v>229233</v>
      </c>
      <c r="H429" s="41">
        <f t="shared" si="41"/>
        <v>229233</v>
      </c>
    </row>
    <row r="430" spans="1:8" outlineLevel="3">
      <c r="A430" s="29"/>
      <c r="B430" s="28" t="s">
        <v>343</v>
      </c>
      <c r="C430" s="30">
        <v>7000</v>
      </c>
      <c r="D430" s="30">
        <f>C430</f>
        <v>7000</v>
      </c>
      <c r="E430" s="30">
        <f>D430</f>
        <v>7000</v>
      </c>
      <c r="H430" s="41">
        <f t="shared" si="41"/>
        <v>7000</v>
      </c>
    </row>
    <row r="431" spans="1:8" outlineLevel="3">
      <c r="A431" s="29"/>
      <c r="B431" s="28" t="s">
        <v>344</v>
      </c>
      <c r="C431" s="30">
        <v>135932</v>
      </c>
      <c r="D431" s="30">
        <f t="shared" ref="D431:E442" si="49">C431</f>
        <v>135932</v>
      </c>
      <c r="E431" s="30">
        <f t="shared" si="49"/>
        <v>135932</v>
      </c>
      <c r="H431" s="41">
        <f t="shared" si="41"/>
        <v>135932</v>
      </c>
    </row>
    <row r="432" spans="1:8" outlineLevel="3">
      <c r="A432" s="29"/>
      <c r="B432" s="28" t="s">
        <v>345</v>
      </c>
      <c r="C432" s="30">
        <v>35754</v>
      </c>
      <c r="D432" s="30">
        <f t="shared" si="49"/>
        <v>35754</v>
      </c>
      <c r="E432" s="30">
        <f t="shared" si="49"/>
        <v>35754</v>
      </c>
      <c r="H432" s="41">
        <f t="shared" si="41"/>
        <v>35754</v>
      </c>
    </row>
    <row r="433" spans="1:8" outlineLevel="3">
      <c r="A433" s="29"/>
      <c r="B433" s="28" t="s">
        <v>346</v>
      </c>
      <c r="C433" s="30">
        <v>21172</v>
      </c>
      <c r="D433" s="30">
        <f t="shared" si="49"/>
        <v>21172</v>
      </c>
      <c r="E433" s="30">
        <f t="shared" si="49"/>
        <v>21172</v>
      </c>
      <c r="H433" s="41">
        <f t="shared" si="41"/>
        <v>21172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29375</v>
      </c>
      <c r="D442" s="30">
        <f t="shared" si="49"/>
        <v>29375</v>
      </c>
      <c r="E442" s="30">
        <f t="shared" si="49"/>
        <v>29375</v>
      </c>
      <c r="H442" s="41">
        <f t="shared" si="41"/>
        <v>29375</v>
      </c>
    </row>
    <row r="443" spans="1:8" ht="15" customHeight="1" outlineLevel="2">
      <c r="A443" s="6">
        <v>2201</v>
      </c>
      <c r="B443" s="4" t="s">
        <v>356</v>
      </c>
      <c r="C443" s="5">
        <v>10000</v>
      </c>
      <c r="D443" s="5">
        <f>C443</f>
        <v>10000</v>
      </c>
      <c r="E443" s="5">
        <f>D443</f>
        <v>10000</v>
      </c>
      <c r="H443" s="41">
        <f t="shared" si="41"/>
        <v>10000</v>
      </c>
    </row>
    <row r="444" spans="1:8" outlineLevel="1">
      <c r="A444" s="148" t="s">
        <v>357</v>
      </c>
      <c r="B444" s="149"/>
      <c r="C444" s="32">
        <f>C445+C454+C455+C459+C462+C463+C468+C474+C477+C480+C481+C450</f>
        <v>1145000</v>
      </c>
      <c r="D444" s="32">
        <f>D445+D454+D455+D459+D462+D463+D468+D474+D477+D480+D481+D450</f>
        <v>1145000</v>
      </c>
      <c r="E444" s="32">
        <f>E445+E454+E455+E459+E462+E463+E468+E474+E477+E480+E481+E450</f>
        <v>1145000</v>
      </c>
      <c r="H444" s="41">
        <f t="shared" si="41"/>
        <v>1145000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43000</v>
      </c>
      <c r="D445" s="5">
        <f>SUM(D446:D449)</f>
        <v>43000</v>
      </c>
      <c r="E445" s="5">
        <f>SUM(E446:E449)</f>
        <v>43000</v>
      </c>
      <c r="H445" s="41">
        <f t="shared" si="41"/>
        <v>43000</v>
      </c>
    </row>
    <row r="446" spans="1:8" ht="15" customHeight="1" outlineLevel="3">
      <c r="A446" s="28"/>
      <c r="B446" s="28" t="s">
        <v>359</v>
      </c>
      <c r="C446" s="30">
        <v>10000</v>
      </c>
      <c r="D446" s="30">
        <f>C446</f>
        <v>10000</v>
      </c>
      <c r="E446" s="30">
        <f>D446</f>
        <v>10000</v>
      </c>
      <c r="H446" s="41">
        <f t="shared" si="41"/>
        <v>10000</v>
      </c>
    </row>
    <row r="447" spans="1:8" ht="15" customHeight="1" outlineLevel="3">
      <c r="A447" s="28"/>
      <c r="B447" s="28" t="s">
        <v>360</v>
      </c>
      <c r="C447" s="30">
        <v>8000</v>
      </c>
      <c r="D447" s="30">
        <f t="shared" ref="D447:E449" si="50">C447</f>
        <v>8000</v>
      </c>
      <c r="E447" s="30">
        <f t="shared" si="50"/>
        <v>8000</v>
      </c>
      <c r="H447" s="41">
        <f t="shared" si="41"/>
        <v>8000</v>
      </c>
    </row>
    <row r="448" spans="1:8" ht="15" customHeight="1" outlineLevel="3">
      <c r="A448" s="28"/>
      <c r="B448" s="28" t="s">
        <v>361</v>
      </c>
      <c r="C448" s="30">
        <v>25000</v>
      </c>
      <c r="D448" s="30">
        <f t="shared" si="50"/>
        <v>25000</v>
      </c>
      <c r="E448" s="30">
        <f t="shared" si="50"/>
        <v>25000</v>
      </c>
      <c r="H448" s="41">
        <f t="shared" si="41"/>
        <v>25000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857000</v>
      </c>
      <c r="D450" s="5">
        <f>SUM(D451:D453)</f>
        <v>857000</v>
      </c>
      <c r="E450" s="5">
        <f>SUM(E451:E453)</f>
        <v>857000</v>
      </c>
      <c r="H450" s="41">
        <f t="shared" ref="H450:H513" si="51">C450</f>
        <v>857000</v>
      </c>
    </row>
    <row r="451" spans="1:8" ht="15" customHeight="1" outlineLevel="3">
      <c r="A451" s="28"/>
      <c r="B451" s="28" t="s">
        <v>364</v>
      </c>
      <c r="C451" s="30">
        <v>857000</v>
      </c>
      <c r="D451" s="30">
        <f>C451</f>
        <v>857000</v>
      </c>
      <c r="E451" s="30">
        <f>D451</f>
        <v>857000</v>
      </c>
      <c r="H451" s="41">
        <f t="shared" si="51"/>
        <v>857000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outlineLevel="2">
      <c r="A455" s="6">
        <v>2202</v>
      </c>
      <c r="B455" s="4" t="s">
        <v>120</v>
      </c>
      <c r="C455" s="5">
        <f>SUM(C456:C458)</f>
        <v>15000</v>
      </c>
      <c r="D455" s="5">
        <f>SUM(D456:D458)</f>
        <v>15000</v>
      </c>
      <c r="E455" s="5">
        <f>SUM(E456:E458)</f>
        <v>15000</v>
      </c>
      <c r="H455" s="41">
        <f t="shared" si="51"/>
        <v>15000</v>
      </c>
    </row>
    <row r="456" spans="1:8" ht="15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  <c r="H456" s="41">
        <f t="shared" si="51"/>
        <v>10000</v>
      </c>
    </row>
    <row r="457" spans="1:8" ht="15" customHeight="1" outlineLevel="3">
      <c r="A457" s="28"/>
      <c r="B457" s="28" t="s">
        <v>368</v>
      </c>
      <c r="C457" s="30">
        <v>5000</v>
      </c>
      <c r="D457" s="30">
        <f t="shared" ref="D457:E458" si="53">C457</f>
        <v>5000</v>
      </c>
      <c r="E457" s="30">
        <f t="shared" si="53"/>
        <v>5000</v>
      </c>
      <c r="H457" s="41">
        <f t="shared" si="51"/>
        <v>5000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18000</v>
      </c>
      <c r="D459" s="5">
        <f>SUM(D460:D461)</f>
        <v>18000</v>
      </c>
      <c r="E459" s="5">
        <f>SUM(E460:E461)</f>
        <v>18000</v>
      </c>
      <c r="H459" s="41">
        <f t="shared" si="51"/>
        <v>18000</v>
      </c>
    </row>
    <row r="460" spans="1:8" ht="15" customHeight="1" outlineLevel="3">
      <c r="A460" s="28"/>
      <c r="B460" s="28" t="s">
        <v>369</v>
      </c>
      <c r="C460" s="30">
        <v>15000</v>
      </c>
      <c r="D460" s="30">
        <f t="shared" ref="D460:E462" si="54">C460</f>
        <v>15000</v>
      </c>
      <c r="E460" s="30">
        <f t="shared" si="54"/>
        <v>15000</v>
      </c>
      <c r="H460" s="41">
        <f t="shared" si="51"/>
        <v>15000</v>
      </c>
    </row>
    <row r="461" spans="1:8" ht="15" customHeight="1" outlineLevel="3">
      <c r="A461" s="28"/>
      <c r="B461" s="28" t="s">
        <v>370</v>
      </c>
      <c r="C461" s="30">
        <v>3000</v>
      </c>
      <c r="D461" s="30">
        <f t="shared" si="54"/>
        <v>3000</v>
      </c>
      <c r="E461" s="30">
        <f t="shared" si="54"/>
        <v>3000</v>
      </c>
      <c r="H461" s="41">
        <f t="shared" si="51"/>
        <v>3000</v>
      </c>
    </row>
    <row r="462" spans="1:8" outlineLevel="2">
      <c r="A462" s="6">
        <v>2202</v>
      </c>
      <c r="B462" s="4" t="s">
        <v>371</v>
      </c>
      <c r="C462" s="5">
        <v>5000</v>
      </c>
      <c r="D462" s="5">
        <f t="shared" si="54"/>
        <v>5000</v>
      </c>
      <c r="E462" s="5">
        <f t="shared" si="54"/>
        <v>5000</v>
      </c>
      <c r="H462" s="41">
        <f t="shared" si="51"/>
        <v>5000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1000</v>
      </c>
      <c r="D468" s="5">
        <f>SUM(D469:D473)</f>
        <v>1000</v>
      </c>
      <c r="E468" s="5">
        <f>SUM(E469:E473)</f>
        <v>1000</v>
      </c>
      <c r="H468" s="41">
        <f t="shared" si="51"/>
        <v>1000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1000</v>
      </c>
      <c r="D470" s="30">
        <f t="shared" ref="D470:E473" si="56">C470</f>
        <v>1000</v>
      </c>
      <c r="E470" s="30">
        <f t="shared" si="56"/>
        <v>1000</v>
      </c>
      <c r="H470" s="41">
        <f t="shared" si="51"/>
        <v>1000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106000</v>
      </c>
      <c r="D474" s="5">
        <f>SUM(D475:D476)</f>
        <v>106000</v>
      </c>
      <c r="E474" s="5">
        <f>SUM(E475:E476)</f>
        <v>106000</v>
      </c>
      <c r="H474" s="41">
        <f t="shared" si="51"/>
        <v>106000</v>
      </c>
    </row>
    <row r="475" spans="1:8" ht="15" customHeight="1" outlineLevel="3">
      <c r="A475" s="28"/>
      <c r="B475" s="28" t="s">
        <v>383</v>
      </c>
      <c r="C475" s="30">
        <v>30000</v>
      </c>
      <c r="D475" s="30">
        <f>C475</f>
        <v>30000</v>
      </c>
      <c r="E475" s="30">
        <f>D475</f>
        <v>30000</v>
      </c>
      <c r="H475" s="41">
        <f t="shared" si="51"/>
        <v>30000</v>
      </c>
    </row>
    <row r="476" spans="1:8" ht="15" customHeight="1" outlineLevel="3">
      <c r="A476" s="28"/>
      <c r="B476" s="28" t="s">
        <v>384</v>
      </c>
      <c r="C476" s="30">
        <v>76000</v>
      </c>
      <c r="D476" s="30">
        <f>C476</f>
        <v>76000</v>
      </c>
      <c r="E476" s="30">
        <f>D476</f>
        <v>76000</v>
      </c>
      <c r="H476" s="41">
        <f t="shared" si="51"/>
        <v>76000</v>
      </c>
    </row>
    <row r="477" spans="1:8" outlineLevel="2">
      <c r="A477" s="6">
        <v>2202</v>
      </c>
      <c r="B477" s="4" t="s">
        <v>385</v>
      </c>
      <c r="C477" s="5">
        <f>SUM(C478:C479)</f>
        <v>10000</v>
      </c>
      <c r="D477" s="5">
        <f>SUM(D478:D479)</f>
        <v>10000</v>
      </c>
      <c r="E477" s="5">
        <f>SUM(E478:E479)</f>
        <v>10000</v>
      </c>
      <c r="H477" s="41">
        <f t="shared" si="51"/>
        <v>10000</v>
      </c>
    </row>
    <row r="478" spans="1:8" ht="15" customHeight="1" outlineLevel="3">
      <c r="A478" s="28"/>
      <c r="B478" s="28" t="s">
        <v>383</v>
      </c>
      <c r="C478" s="30">
        <v>10000</v>
      </c>
      <c r="D478" s="30">
        <f t="shared" ref="D478:E481" si="57">C478</f>
        <v>10000</v>
      </c>
      <c r="E478" s="30">
        <f t="shared" si="57"/>
        <v>10000</v>
      </c>
      <c r="H478" s="41">
        <f t="shared" si="51"/>
        <v>10000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60000</v>
      </c>
      <c r="D480" s="5">
        <f t="shared" si="57"/>
        <v>60000</v>
      </c>
      <c r="E480" s="5">
        <f t="shared" si="57"/>
        <v>60000</v>
      </c>
      <c r="H480" s="41">
        <f t="shared" si="51"/>
        <v>60000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4" t="s">
        <v>389</v>
      </c>
      <c r="B483" s="155"/>
      <c r="C483" s="35">
        <f>C484+C504+C509+C522+C528+C538</f>
        <v>389100</v>
      </c>
      <c r="D483" s="35">
        <f>D484+D504+D509+D522+D528+D538</f>
        <v>389100</v>
      </c>
      <c r="E483" s="35">
        <f>E484+E504+E509+E522+E528+E538</f>
        <v>389100</v>
      </c>
      <c r="G483" s="39" t="s">
        <v>592</v>
      </c>
      <c r="H483" s="41">
        <f t="shared" si="51"/>
        <v>389100</v>
      </c>
      <c r="I483" s="42"/>
      <c r="J483" s="40" t="b">
        <f>AND(H483=I483)</f>
        <v>0</v>
      </c>
    </row>
    <row r="484" spans="1:10" outlineLevel="1">
      <c r="A484" s="148" t="s">
        <v>390</v>
      </c>
      <c r="B484" s="149"/>
      <c r="C484" s="32">
        <f>C485+C486+C490+C491+C494+C497+C500+C501+C502+C503</f>
        <v>186100</v>
      </c>
      <c r="D484" s="32">
        <f>D485+D486+D490+D491+D494+D497+D500+D501+D502+D503</f>
        <v>186100</v>
      </c>
      <c r="E484" s="32">
        <f>E485+E486+E490+E491+E494+E497+E500+E501+E502+E503</f>
        <v>186100</v>
      </c>
      <c r="H484" s="41">
        <f t="shared" si="51"/>
        <v>186100</v>
      </c>
    </row>
    <row r="485" spans="1:10" outlineLevel="2">
      <c r="A485" s="6">
        <v>3302</v>
      </c>
      <c r="B485" s="4" t="s">
        <v>391</v>
      </c>
      <c r="C485" s="5">
        <v>65000</v>
      </c>
      <c r="D485" s="5">
        <f>C485</f>
        <v>65000</v>
      </c>
      <c r="E485" s="5">
        <f>D485</f>
        <v>65000</v>
      </c>
      <c r="H485" s="41">
        <f t="shared" si="51"/>
        <v>65000</v>
      </c>
    </row>
    <row r="486" spans="1:10" outlineLevel="2">
      <c r="A486" s="6">
        <v>3302</v>
      </c>
      <c r="B486" s="4" t="s">
        <v>392</v>
      </c>
      <c r="C486" s="5">
        <f>SUM(C487:C489)</f>
        <v>30000</v>
      </c>
      <c r="D486" s="5">
        <f>SUM(D487:D489)</f>
        <v>30000</v>
      </c>
      <c r="E486" s="5">
        <f>SUM(E487:E489)</f>
        <v>30000</v>
      </c>
      <c r="H486" s="41">
        <f t="shared" si="51"/>
        <v>30000</v>
      </c>
    </row>
    <row r="487" spans="1:10" ht="15" customHeight="1" outlineLevel="3">
      <c r="A487" s="28"/>
      <c r="B487" s="28" t="s">
        <v>393</v>
      </c>
      <c r="C487" s="30">
        <v>15000</v>
      </c>
      <c r="D487" s="30">
        <f>C487</f>
        <v>15000</v>
      </c>
      <c r="E487" s="30">
        <f>D487</f>
        <v>15000</v>
      </c>
      <c r="H487" s="41">
        <f t="shared" si="51"/>
        <v>15000</v>
      </c>
    </row>
    <row r="488" spans="1:10" ht="15" customHeight="1" outlineLevel="3">
      <c r="A488" s="28"/>
      <c r="B488" s="28" t="s">
        <v>394</v>
      </c>
      <c r="C488" s="30">
        <v>15000</v>
      </c>
      <c r="D488" s="30">
        <f t="shared" ref="D488:E489" si="58">C488</f>
        <v>15000</v>
      </c>
      <c r="E488" s="30">
        <f t="shared" si="58"/>
        <v>15000</v>
      </c>
      <c r="H488" s="41">
        <f t="shared" si="51"/>
        <v>15000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50000</v>
      </c>
      <c r="D494" s="5">
        <f>SUM(D495:D496)</f>
        <v>50000</v>
      </c>
      <c r="E494" s="5">
        <f>SUM(E495:E496)</f>
        <v>50000</v>
      </c>
      <c r="H494" s="41">
        <f t="shared" si="51"/>
        <v>50000</v>
      </c>
    </row>
    <row r="495" spans="1:10" ht="15" customHeight="1" outlineLevel="3">
      <c r="A495" s="28"/>
      <c r="B495" s="28" t="s">
        <v>401</v>
      </c>
      <c r="C495" s="30">
        <v>30000</v>
      </c>
      <c r="D495" s="30">
        <f>C495</f>
        <v>30000</v>
      </c>
      <c r="E495" s="30">
        <f>D495</f>
        <v>30000</v>
      </c>
      <c r="H495" s="41">
        <f t="shared" si="51"/>
        <v>30000</v>
      </c>
    </row>
    <row r="496" spans="1:10" ht="15" customHeight="1" outlineLevel="3">
      <c r="A496" s="28"/>
      <c r="B496" s="28" t="s">
        <v>402</v>
      </c>
      <c r="C496" s="30">
        <v>20000</v>
      </c>
      <c r="D496" s="30">
        <f>C496</f>
        <v>20000</v>
      </c>
      <c r="E496" s="30">
        <f>D496</f>
        <v>20000</v>
      </c>
      <c r="H496" s="41">
        <f t="shared" si="51"/>
        <v>20000</v>
      </c>
    </row>
    <row r="497" spans="1:12" outlineLevel="2">
      <c r="A497" s="6">
        <v>3302</v>
      </c>
      <c r="B497" s="4" t="s">
        <v>403</v>
      </c>
      <c r="C497" s="5">
        <f>SUM(C498:C499)</f>
        <v>6000</v>
      </c>
      <c r="D497" s="5">
        <f>SUM(D498:D499)</f>
        <v>6000</v>
      </c>
      <c r="E497" s="5">
        <f>SUM(E498:E499)</f>
        <v>6000</v>
      </c>
      <c r="H497" s="41">
        <f t="shared" si="51"/>
        <v>6000</v>
      </c>
    </row>
    <row r="498" spans="1:12" ht="15" customHeight="1" outlineLevel="3">
      <c r="A498" s="28"/>
      <c r="B498" s="28" t="s">
        <v>404</v>
      </c>
      <c r="C498" s="30">
        <v>6000</v>
      </c>
      <c r="D498" s="30">
        <f t="shared" ref="D498:E503" si="59">C498</f>
        <v>6000</v>
      </c>
      <c r="E498" s="30">
        <f t="shared" si="59"/>
        <v>6000</v>
      </c>
      <c r="H498" s="41">
        <f t="shared" si="51"/>
        <v>6000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35000</v>
      </c>
      <c r="D500" s="5">
        <f t="shared" si="59"/>
        <v>35000</v>
      </c>
      <c r="E500" s="5">
        <f t="shared" si="59"/>
        <v>35000</v>
      </c>
      <c r="H500" s="41">
        <f t="shared" si="51"/>
        <v>35000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8" t="s">
        <v>410</v>
      </c>
      <c r="B504" s="149"/>
      <c r="C504" s="32">
        <f>SUM(C505:C508)</f>
        <v>20000</v>
      </c>
      <c r="D504" s="32">
        <f>SUM(D505:D508)</f>
        <v>20000</v>
      </c>
      <c r="E504" s="32">
        <f>SUM(E505:E508)</f>
        <v>20000</v>
      </c>
      <c r="H504" s="41">
        <f t="shared" si="51"/>
        <v>20000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10000</v>
      </c>
      <c r="D507" s="5">
        <f t="shared" si="60"/>
        <v>10000</v>
      </c>
      <c r="E507" s="5">
        <f t="shared" si="60"/>
        <v>10000</v>
      </c>
      <c r="H507" s="41">
        <f t="shared" si="51"/>
        <v>10000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8" t="s">
        <v>414</v>
      </c>
      <c r="B509" s="149"/>
      <c r="C509" s="32">
        <f>C510+C511+C512+C513+C517+C518+C519+C520+C521</f>
        <v>138000</v>
      </c>
      <c r="D509" s="32">
        <f>D510+D511+D512+D513+D517+D518+D519+D520+D521</f>
        <v>138000</v>
      </c>
      <c r="E509" s="32">
        <f>E510+E511+E512+E513+E517+E518+E519+E520+E521</f>
        <v>138000</v>
      </c>
      <c r="F509" s="51"/>
      <c r="H509" s="41">
        <f t="shared" si="51"/>
        <v>138000</v>
      </c>
      <c r="L509" s="51"/>
    </row>
    <row r="510" spans="1:12" outlineLevel="2" collapsed="1">
      <c r="A510" s="6">
        <v>3305</v>
      </c>
      <c r="B510" s="4" t="s">
        <v>415</v>
      </c>
      <c r="C510" s="5">
        <v>3000</v>
      </c>
      <c r="D510" s="5">
        <f>C510</f>
        <v>3000</v>
      </c>
      <c r="E510" s="5">
        <f>D510</f>
        <v>3000</v>
      </c>
      <c r="H510" s="41">
        <f t="shared" si="51"/>
        <v>3000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15000</v>
      </c>
      <c r="D513" s="5">
        <f>SUM(D514:D516)</f>
        <v>15000</v>
      </c>
      <c r="E513" s="5">
        <f>SUM(E514:E516)</f>
        <v>15000</v>
      </c>
      <c r="H513" s="41">
        <f t="shared" si="51"/>
        <v>15000</v>
      </c>
    </row>
    <row r="514" spans="1:8" ht="15" customHeight="1" outlineLevel="3">
      <c r="A514" s="29"/>
      <c r="B514" s="28" t="s">
        <v>419</v>
      </c>
      <c r="C514" s="30">
        <v>10000</v>
      </c>
      <c r="D514" s="30">
        <f t="shared" ref="D514:E521" si="62">C514</f>
        <v>10000</v>
      </c>
      <c r="E514" s="30">
        <f t="shared" si="62"/>
        <v>10000</v>
      </c>
      <c r="H514" s="41">
        <f t="shared" ref="H514:H577" si="63">C514</f>
        <v>10000</v>
      </c>
    </row>
    <row r="515" spans="1:8" ht="15" customHeight="1" outlineLevel="3">
      <c r="A515" s="29"/>
      <c r="B515" s="28" t="s">
        <v>420</v>
      </c>
      <c r="C515" s="30">
        <v>5000</v>
      </c>
      <c r="D515" s="30">
        <f t="shared" si="62"/>
        <v>5000</v>
      </c>
      <c r="E515" s="30">
        <f t="shared" si="62"/>
        <v>5000</v>
      </c>
      <c r="H515" s="41">
        <f t="shared" si="63"/>
        <v>5000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10000</v>
      </c>
      <c r="D517" s="5">
        <f t="shared" si="62"/>
        <v>10000</v>
      </c>
      <c r="E517" s="5">
        <f t="shared" si="62"/>
        <v>10000</v>
      </c>
      <c r="H517" s="41">
        <f t="shared" si="63"/>
        <v>10000</v>
      </c>
    </row>
    <row r="518" spans="1:8" outlineLevel="2">
      <c r="A518" s="6">
        <v>3305</v>
      </c>
      <c r="B518" s="4" t="s">
        <v>423</v>
      </c>
      <c r="C518" s="5">
        <v>5000</v>
      </c>
      <c r="D518" s="5">
        <f t="shared" si="62"/>
        <v>5000</v>
      </c>
      <c r="E518" s="5">
        <f t="shared" si="62"/>
        <v>5000</v>
      </c>
      <c r="H518" s="41">
        <f t="shared" si="63"/>
        <v>5000</v>
      </c>
    </row>
    <row r="519" spans="1:8" outlineLevel="2">
      <c r="A519" s="6">
        <v>3305</v>
      </c>
      <c r="B519" s="4" t="s">
        <v>424</v>
      </c>
      <c r="C519" s="5">
        <v>5000</v>
      </c>
      <c r="D519" s="5">
        <f t="shared" si="62"/>
        <v>5000</v>
      </c>
      <c r="E519" s="5">
        <f t="shared" si="62"/>
        <v>5000</v>
      </c>
      <c r="H519" s="41">
        <f t="shared" si="63"/>
        <v>5000</v>
      </c>
    </row>
    <row r="520" spans="1:8" outlineLevel="2">
      <c r="A520" s="6">
        <v>3305</v>
      </c>
      <c r="B520" s="4" t="s">
        <v>425</v>
      </c>
      <c r="C520" s="5">
        <v>100000</v>
      </c>
      <c r="D520" s="5">
        <f t="shared" si="62"/>
        <v>100000</v>
      </c>
      <c r="E520" s="5">
        <f t="shared" si="62"/>
        <v>100000</v>
      </c>
      <c r="H520" s="41">
        <f t="shared" si="63"/>
        <v>100000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8" t="s">
        <v>426</v>
      </c>
      <c r="B522" s="149"/>
      <c r="C522" s="32">
        <f>SUM(C523:C527)</f>
        <v>10000</v>
      </c>
      <c r="D522" s="32">
        <f>SUM(D523:D527)</f>
        <v>10000</v>
      </c>
      <c r="E522" s="32">
        <f>SUM(E523:E527)</f>
        <v>10000</v>
      </c>
      <c r="H522" s="41">
        <f t="shared" si="63"/>
        <v>10000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10000</v>
      </c>
      <c r="D527" s="5">
        <f t="shared" si="64"/>
        <v>10000</v>
      </c>
      <c r="E527" s="5">
        <f t="shared" si="64"/>
        <v>10000</v>
      </c>
      <c r="H527" s="41">
        <f t="shared" si="63"/>
        <v>10000</v>
      </c>
    </row>
    <row r="528" spans="1:8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8" t="s">
        <v>441</v>
      </c>
      <c r="B538" s="149"/>
      <c r="C538" s="32">
        <f>SUM(C539:C544)</f>
        <v>35000</v>
      </c>
      <c r="D538" s="32">
        <f>SUM(D539:D544)</f>
        <v>35000</v>
      </c>
      <c r="E538" s="32">
        <f>SUM(E539:E544)</f>
        <v>35000</v>
      </c>
      <c r="H538" s="41">
        <f t="shared" si="63"/>
        <v>35000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5000</v>
      </c>
      <c r="D540" s="5">
        <f t="shared" ref="D540:E543" si="66">C540</f>
        <v>5000</v>
      </c>
      <c r="E540" s="5">
        <f t="shared" si="66"/>
        <v>5000</v>
      </c>
      <c r="H540" s="41">
        <f t="shared" si="63"/>
        <v>5000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30000</v>
      </c>
      <c r="D544" s="5">
        <f>SUM(D545:D546)</f>
        <v>30000</v>
      </c>
      <c r="E544" s="5">
        <f>SUM(E545:E546)</f>
        <v>30000</v>
      </c>
      <c r="H544" s="41">
        <f t="shared" si="63"/>
        <v>30000</v>
      </c>
    </row>
    <row r="545" spans="1:10" ht="15" customHeight="1" outlineLevel="2">
      <c r="A545" s="29"/>
      <c r="B545" s="28" t="s">
        <v>447</v>
      </c>
      <c r="C545" s="30">
        <v>30000</v>
      </c>
      <c r="D545" s="30">
        <f>C545</f>
        <v>30000</v>
      </c>
      <c r="E545" s="30">
        <f>D545</f>
        <v>30000</v>
      </c>
      <c r="H545" s="41">
        <f t="shared" si="63"/>
        <v>30000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2" t="s">
        <v>449</v>
      </c>
      <c r="B547" s="15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6" t="s">
        <v>455</v>
      </c>
      <c r="B550" s="147"/>
      <c r="C550" s="36">
        <f>C551</f>
        <v>396518</v>
      </c>
      <c r="D550" s="36">
        <f>D551</f>
        <v>396518</v>
      </c>
      <c r="E550" s="36">
        <f>E551</f>
        <v>396518</v>
      </c>
      <c r="G550" s="39" t="s">
        <v>59</v>
      </c>
      <c r="H550" s="41">
        <f t="shared" si="63"/>
        <v>396518</v>
      </c>
      <c r="I550" s="42"/>
      <c r="J550" s="40" t="b">
        <f>AND(H550=I550)</f>
        <v>0</v>
      </c>
    </row>
    <row r="551" spans="1:10">
      <c r="A551" s="144" t="s">
        <v>456</v>
      </c>
      <c r="B551" s="145"/>
      <c r="C551" s="33">
        <f>C552+C556</f>
        <v>396518</v>
      </c>
      <c r="D551" s="33">
        <f>D552+D556</f>
        <v>396518</v>
      </c>
      <c r="E551" s="33">
        <f>E552+E556</f>
        <v>396518</v>
      </c>
      <c r="G551" s="39" t="s">
        <v>594</v>
      </c>
      <c r="H551" s="41">
        <f t="shared" si="63"/>
        <v>396518</v>
      </c>
      <c r="I551" s="42"/>
      <c r="J551" s="40" t="b">
        <f>AND(H551=I551)</f>
        <v>0</v>
      </c>
    </row>
    <row r="552" spans="1:10" outlineLevel="1">
      <c r="A552" s="148" t="s">
        <v>457</v>
      </c>
      <c r="B552" s="149"/>
      <c r="C552" s="32">
        <f>SUM(C553:C555)</f>
        <v>396518</v>
      </c>
      <c r="D552" s="32">
        <f>SUM(D553:D555)</f>
        <v>396518</v>
      </c>
      <c r="E552" s="32">
        <f>SUM(E553:E555)</f>
        <v>396518</v>
      </c>
      <c r="H552" s="41">
        <f t="shared" si="63"/>
        <v>396518</v>
      </c>
    </row>
    <row r="553" spans="1:10" outlineLevel="2" collapsed="1">
      <c r="A553" s="6">
        <v>5500</v>
      </c>
      <c r="B553" s="4" t="s">
        <v>458</v>
      </c>
      <c r="C553" s="5">
        <v>396518</v>
      </c>
      <c r="D553" s="5">
        <f t="shared" ref="D553:E555" si="67">C553</f>
        <v>396518</v>
      </c>
      <c r="E553" s="5">
        <f t="shared" si="67"/>
        <v>396518</v>
      </c>
      <c r="H553" s="41">
        <f t="shared" si="63"/>
        <v>396518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740025</v>
      </c>
      <c r="D559" s="37">
        <f>D560+D716+D725</f>
        <v>740025</v>
      </c>
      <c r="E559" s="37">
        <f>E560+E716+E725</f>
        <v>740025</v>
      </c>
      <c r="G559" s="39" t="s">
        <v>62</v>
      </c>
      <c r="H559" s="41">
        <f t="shared" si="63"/>
        <v>740025</v>
      </c>
      <c r="I559" s="42"/>
      <c r="J559" s="40" t="b">
        <f>AND(H559=I559)</f>
        <v>0</v>
      </c>
    </row>
    <row r="560" spans="1:10">
      <c r="A560" s="146" t="s">
        <v>464</v>
      </c>
      <c r="B560" s="14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44" t="s">
        <v>465</v>
      </c>
      <c r="B561" s="14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8" t="s">
        <v>488</v>
      </c>
      <c r="B584" s="14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8" t="s">
        <v>489</v>
      </c>
      <c r="B585" s="14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8" t="s">
        <v>490</v>
      </c>
      <c r="B586" s="14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4" t="s">
        <v>541</v>
      </c>
      <c r="B638" s="14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4" t="s">
        <v>545</v>
      </c>
      <c r="B642" s="14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4" t="s">
        <v>548</v>
      </c>
      <c r="B645" s="14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8" t="s">
        <v>556</v>
      </c>
      <c r="B668" s="14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8" t="s">
        <v>557</v>
      </c>
      <c r="B669" s="14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8" t="s">
        <v>558</v>
      </c>
      <c r="B670" s="14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6" t="s">
        <v>570</v>
      </c>
      <c r="B716" s="147"/>
      <c r="C716" s="36">
        <f>C717</f>
        <v>740025</v>
      </c>
      <c r="D716" s="36">
        <f>D717</f>
        <v>740025</v>
      </c>
      <c r="E716" s="36">
        <f>E717</f>
        <v>740025</v>
      </c>
      <c r="G716" s="39" t="s">
        <v>66</v>
      </c>
      <c r="H716" s="41">
        <f t="shared" si="92"/>
        <v>740025</v>
      </c>
      <c r="I716" s="42"/>
      <c r="J716" s="40" t="b">
        <f>AND(H716=I716)</f>
        <v>0</v>
      </c>
    </row>
    <row r="717" spans="1:10">
      <c r="A717" s="144" t="s">
        <v>571</v>
      </c>
      <c r="B717" s="145"/>
      <c r="C717" s="33">
        <f>C718+C722</f>
        <v>740025</v>
      </c>
      <c r="D717" s="33">
        <f>D718+D722</f>
        <v>740025</v>
      </c>
      <c r="E717" s="33">
        <f>E718+E722</f>
        <v>740025</v>
      </c>
      <c r="G717" s="39" t="s">
        <v>599</v>
      </c>
      <c r="H717" s="41">
        <f t="shared" si="92"/>
        <v>740025</v>
      </c>
      <c r="I717" s="42"/>
      <c r="J717" s="40" t="b">
        <f>AND(H717=I717)</f>
        <v>0</v>
      </c>
    </row>
    <row r="718" spans="1:10" outlineLevel="1" collapsed="1">
      <c r="A718" s="142" t="s">
        <v>851</v>
      </c>
      <c r="B718" s="143"/>
      <c r="C718" s="31">
        <f>SUM(C719:C721)</f>
        <v>740025</v>
      </c>
      <c r="D718" s="31">
        <f>SUM(D719:D721)</f>
        <v>740025</v>
      </c>
      <c r="E718" s="31">
        <f>SUM(E719:E721)</f>
        <v>740025</v>
      </c>
      <c r="H718" s="41">
        <f t="shared" si="92"/>
        <v>740025</v>
      </c>
    </row>
    <row r="719" spans="1:10" ht="15" customHeight="1" outlineLevel="2">
      <c r="A719" s="6">
        <v>10950</v>
      </c>
      <c r="B719" s="4" t="s">
        <v>572</v>
      </c>
      <c r="C719" s="5">
        <v>740025</v>
      </c>
      <c r="D719" s="5">
        <f>C719</f>
        <v>740025</v>
      </c>
      <c r="E719" s="5">
        <f>D719</f>
        <v>740025</v>
      </c>
      <c r="H719" s="41">
        <f t="shared" si="92"/>
        <v>740025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2" t="s">
        <v>850</v>
      </c>
      <c r="B722" s="14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6" t="s">
        <v>577</v>
      </c>
      <c r="B725" s="14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4" t="s">
        <v>588</v>
      </c>
      <c r="B726" s="14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2" t="s">
        <v>849</v>
      </c>
      <c r="B727" s="14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2" t="s">
        <v>848</v>
      </c>
      <c r="B730" s="14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2" t="s">
        <v>846</v>
      </c>
      <c r="B733" s="14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2" t="s">
        <v>843</v>
      </c>
      <c r="B739" s="14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2" t="s">
        <v>842</v>
      </c>
      <c r="B741" s="14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2" t="s">
        <v>841</v>
      </c>
      <c r="B743" s="14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2" t="s">
        <v>836</v>
      </c>
      <c r="B750" s="14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2" t="s">
        <v>834</v>
      </c>
      <c r="B755" s="14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2" t="s">
        <v>830</v>
      </c>
      <c r="B760" s="14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2" t="s">
        <v>828</v>
      </c>
      <c r="B765" s="14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2" t="s">
        <v>826</v>
      </c>
      <c r="B767" s="14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2" t="s">
        <v>823</v>
      </c>
      <c r="B771" s="14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2" t="s">
        <v>817</v>
      </c>
      <c r="B777" s="14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61"/>
  <sheetViews>
    <sheetView rightToLeft="1" topLeftCell="B38" zoomScale="130" zoomScaleNormal="130" workbookViewId="0">
      <selection activeCell="D56" sqref="D56"/>
    </sheetView>
  </sheetViews>
  <sheetFormatPr baseColWidth="10" defaultColWidth="9.140625" defaultRowHeight="15"/>
  <cols>
    <col min="1" max="1" width="36" style="117" customWidth="1"/>
    <col min="2" max="2" width="28.28515625" style="117" customWidth="1"/>
    <col min="3" max="3" width="46.7109375" style="117" customWidth="1"/>
    <col min="4" max="4" width="35.5703125" style="117" customWidth="1"/>
    <col min="5" max="25" width="9.140625" style="117"/>
  </cols>
  <sheetData>
    <row r="1" spans="1:25">
      <c r="A1" s="114" t="s">
        <v>788</v>
      </c>
      <c r="B1" s="134" t="s">
        <v>789</v>
      </c>
      <c r="C1" s="114" t="s">
        <v>790</v>
      </c>
      <c r="D1" s="114" t="s">
        <v>791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>
      <c r="A2" s="102" t="s">
        <v>912</v>
      </c>
      <c r="B2" s="106"/>
      <c r="C2" s="135"/>
      <c r="D2" s="96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>
      <c r="A3" s="102" t="s">
        <v>913</v>
      </c>
      <c r="B3" s="135" t="s">
        <v>915</v>
      </c>
      <c r="C3" s="135"/>
      <c r="D3" s="9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>
      <c r="A4" s="102"/>
      <c r="B4" s="135" t="s">
        <v>914</v>
      </c>
      <c r="C4" s="135"/>
      <c r="D4" s="96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>
      <c r="A5" s="102"/>
      <c r="B5" s="135" t="s">
        <v>916</v>
      </c>
      <c r="C5" s="135"/>
      <c r="D5" s="96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>
      <c r="A6" s="102"/>
      <c r="B6" s="106"/>
      <c r="C6" s="135"/>
      <c r="D6" s="9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>
      <c r="A7" s="102"/>
      <c r="B7" s="106" t="s">
        <v>917</v>
      </c>
      <c r="C7" s="135"/>
      <c r="D7" s="96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>
      <c r="A8" s="102"/>
      <c r="B8" s="102" t="s">
        <v>918</v>
      </c>
      <c r="C8" s="135"/>
      <c r="D8" s="96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>
      <c r="A9" s="105"/>
      <c r="B9" s="102" t="s">
        <v>919</v>
      </c>
      <c r="C9" s="105"/>
      <c r="D9" s="105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ht="30">
      <c r="A10" s="136"/>
      <c r="B10" s="102" t="s">
        <v>920</v>
      </c>
      <c r="C10" s="96"/>
      <c r="D10" s="96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>
      <c r="A11" s="105"/>
      <c r="B11" s="102"/>
      <c r="C11" s="96"/>
      <c r="D11" s="96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>
      <c r="A12" s="102" t="s">
        <v>921</v>
      </c>
      <c r="B12" s="102" t="s">
        <v>922</v>
      </c>
      <c r="C12" s="96" t="s">
        <v>923</v>
      </c>
      <c r="D12" s="96" t="s">
        <v>926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>
      <c r="A13" s="102"/>
      <c r="B13" s="102"/>
      <c r="C13" s="102"/>
      <c r="D13" s="96" t="s">
        <v>927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>
      <c r="A14" s="105"/>
      <c r="B14" s="102"/>
      <c r="C14" s="102"/>
      <c r="D14" s="96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>
      <c r="A15" s="136"/>
      <c r="B15" s="102"/>
      <c r="C15" s="105" t="s">
        <v>924</v>
      </c>
      <c r="D15" s="96" t="s">
        <v>928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>
      <c r="A16" s="105"/>
      <c r="B16" s="136"/>
      <c r="C16" s="96"/>
      <c r="D16" s="96" t="s">
        <v>929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>
      <c r="A17" s="105"/>
      <c r="B17" s="102"/>
      <c r="C17" s="96"/>
      <c r="D17" s="96" t="s">
        <v>930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 s="102"/>
      <c r="B18" s="105"/>
      <c r="C18" s="96"/>
      <c r="D18" s="96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 s="105"/>
      <c r="B19" s="102"/>
      <c r="C19" s="96" t="s">
        <v>925</v>
      </c>
      <c r="D19" s="96" t="s">
        <v>931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 s="105"/>
      <c r="B20" s="105"/>
      <c r="C20" s="96"/>
      <c r="D20" s="96" t="s">
        <v>932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 s="105"/>
      <c r="B21" s="105"/>
      <c r="C21" s="96"/>
      <c r="D21" s="96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 s="105"/>
      <c r="B22" s="105" t="s">
        <v>933</v>
      </c>
      <c r="C22" s="96" t="s">
        <v>934</v>
      </c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 s="105"/>
      <c r="B23" s="105"/>
      <c r="C23" s="96" t="s">
        <v>935</v>
      </c>
      <c r="D23" s="96" t="s">
        <v>936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 s="105"/>
      <c r="B24" s="105"/>
      <c r="C24" s="96"/>
      <c r="D24" s="96" t="s">
        <v>937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 s="105"/>
      <c r="B25" s="105"/>
      <c r="C25" s="96"/>
      <c r="D25" s="96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 s="105"/>
      <c r="B26" s="105"/>
      <c r="C26" s="96" t="s">
        <v>938</v>
      </c>
      <c r="D26" s="96" t="s">
        <v>939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 s="105"/>
      <c r="B27" s="105"/>
      <c r="C27" s="96"/>
      <c r="D27" s="96" t="s">
        <v>940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 s="105"/>
      <c r="B28" s="105"/>
      <c r="C28" s="96"/>
      <c r="D28" s="96" t="s">
        <v>941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 s="105"/>
      <c r="B29" s="105"/>
      <c r="C29" s="96"/>
      <c r="D29" s="96" t="s">
        <v>942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 s="105"/>
      <c r="B30" s="105"/>
      <c r="C30" s="96"/>
      <c r="D30" s="96"/>
    </row>
    <row r="31" spans="1:25">
      <c r="A31" s="105"/>
      <c r="B31" s="105"/>
      <c r="C31" s="96" t="s">
        <v>943</v>
      </c>
      <c r="D31" s="96"/>
    </row>
    <row r="32" spans="1:25">
      <c r="A32" s="105"/>
      <c r="B32" s="105"/>
      <c r="C32" s="96"/>
      <c r="D32" s="96"/>
    </row>
    <row r="33" spans="1:4">
      <c r="A33" s="105" t="s">
        <v>944</v>
      </c>
      <c r="B33" s="105" t="s">
        <v>945</v>
      </c>
      <c r="C33" s="96" t="s">
        <v>946</v>
      </c>
      <c r="D33" s="96" t="s">
        <v>947</v>
      </c>
    </row>
    <row r="34" spans="1:4">
      <c r="A34" s="105"/>
      <c r="B34" s="105"/>
      <c r="C34" s="96"/>
      <c r="D34" s="96" t="s">
        <v>948</v>
      </c>
    </row>
    <row r="35" spans="1:4">
      <c r="A35" s="105"/>
      <c r="B35" s="105"/>
      <c r="C35" s="96"/>
      <c r="D35" s="96"/>
    </row>
    <row r="36" spans="1:4">
      <c r="A36" s="105"/>
      <c r="B36" s="105"/>
      <c r="C36" s="96" t="s">
        <v>949</v>
      </c>
      <c r="D36" s="96" t="s">
        <v>995</v>
      </c>
    </row>
    <row r="37" spans="1:4">
      <c r="A37" s="105"/>
      <c r="B37" s="105"/>
      <c r="C37" s="96"/>
      <c r="D37" s="96" t="s">
        <v>996</v>
      </c>
    </row>
    <row r="38" spans="1:4">
      <c r="A38" s="105"/>
      <c r="B38" s="105"/>
      <c r="C38" s="96"/>
      <c r="D38" s="96"/>
    </row>
    <row r="39" spans="1:4">
      <c r="A39" s="105"/>
      <c r="B39" s="105" t="s">
        <v>997</v>
      </c>
      <c r="C39" s="96" t="s">
        <v>998</v>
      </c>
      <c r="D39" s="96" t="s">
        <v>999</v>
      </c>
    </row>
    <row r="40" spans="1:4">
      <c r="A40" s="105"/>
      <c r="B40" s="105"/>
      <c r="C40" s="96"/>
      <c r="D40" s="96" t="s">
        <v>1000</v>
      </c>
    </row>
    <row r="41" spans="1:4">
      <c r="A41" s="105"/>
      <c r="B41" s="105"/>
      <c r="C41" s="96"/>
      <c r="D41" s="96"/>
    </row>
    <row r="42" spans="1:4">
      <c r="A42" s="105"/>
      <c r="B42" s="105"/>
      <c r="C42" s="96" t="s">
        <v>1001</v>
      </c>
      <c r="D42" s="96"/>
    </row>
    <row r="43" spans="1:4">
      <c r="A43" s="105"/>
      <c r="B43" s="105"/>
      <c r="C43" s="96"/>
      <c r="D43" s="96"/>
    </row>
    <row r="44" spans="1:4">
      <c r="A44" s="105" t="s">
        <v>1002</v>
      </c>
      <c r="B44" s="105" t="s">
        <v>1003</v>
      </c>
      <c r="C44" s="96" t="s">
        <v>1004</v>
      </c>
      <c r="D44" s="96" t="s">
        <v>1005</v>
      </c>
    </row>
    <row r="45" spans="1:4">
      <c r="A45" s="105"/>
      <c r="B45" s="105"/>
      <c r="C45" s="96"/>
      <c r="D45" s="96" t="s">
        <v>1006</v>
      </c>
    </row>
    <row r="46" spans="1:4">
      <c r="A46" s="105"/>
      <c r="B46" s="105"/>
      <c r="C46" s="96"/>
      <c r="D46" s="96"/>
    </row>
    <row r="47" spans="1:4">
      <c r="A47" s="105"/>
      <c r="B47" s="105"/>
      <c r="C47" s="96" t="s">
        <v>1007</v>
      </c>
      <c r="D47" s="96" t="s">
        <v>1008</v>
      </c>
    </row>
    <row r="48" spans="1:4">
      <c r="A48" s="105"/>
      <c r="B48" s="105"/>
      <c r="C48" s="96"/>
      <c r="D48" s="96" t="s">
        <v>1009</v>
      </c>
    </row>
    <row r="49" spans="1:4">
      <c r="A49" s="105"/>
      <c r="B49" s="105"/>
      <c r="C49" s="96"/>
      <c r="D49" s="96" t="s">
        <v>1010</v>
      </c>
    </row>
    <row r="50" spans="1:4">
      <c r="A50" s="105"/>
      <c r="B50" s="105"/>
      <c r="C50" s="96"/>
      <c r="D50" s="96"/>
    </row>
    <row r="51" spans="1:4">
      <c r="A51" s="105"/>
      <c r="B51" s="105" t="s">
        <v>1011</v>
      </c>
      <c r="C51" s="96" t="s">
        <v>1012</v>
      </c>
      <c r="D51" s="96" t="s">
        <v>1013</v>
      </c>
    </row>
    <row r="52" spans="1:4">
      <c r="A52" s="105"/>
      <c r="B52" s="105"/>
      <c r="C52" s="96"/>
      <c r="D52" s="96" t="s">
        <v>1014</v>
      </c>
    </row>
    <row r="53" spans="1:4">
      <c r="A53" s="105"/>
      <c r="B53" s="105"/>
      <c r="C53" s="96"/>
      <c r="D53" s="96"/>
    </row>
    <row r="54" spans="1:4">
      <c r="A54" s="105"/>
      <c r="B54" s="105"/>
      <c r="C54" s="96" t="s">
        <v>1015</v>
      </c>
      <c r="D54" s="96" t="s">
        <v>1016</v>
      </c>
    </row>
    <row r="55" spans="1:4">
      <c r="A55" s="105"/>
      <c r="B55" s="105"/>
      <c r="C55" s="96"/>
      <c r="D55" s="96" t="s">
        <v>1017</v>
      </c>
    </row>
    <row r="56" spans="1:4">
      <c r="A56" s="105"/>
      <c r="B56" s="105"/>
      <c r="C56" s="96"/>
      <c r="D56" s="96"/>
    </row>
    <row r="57" spans="1:4">
      <c r="A57" s="105"/>
      <c r="B57" s="105"/>
      <c r="C57" s="96"/>
      <c r="D57" s="96"/>
    </row>
    <row r="58" spans="1:4">
      <c r="A58" s="105"/>
      <c r="B58" s="105"/>
      <c r="C58" s="96"/>
      <c r="D58" s="96"/>
    </row>
    <row r="59" spans="1:4">
      <c r="A59" s="105"/>
      <c r="B59" s="105"/>
      <c r="C59" s="96"/>
      <c r="D59" s="96"/>
    </row>
    <row r="60" spans="1:4">
      <c r="A60" s="105"/>
      <c r="B60" s="105"/>
      <c r="C60" s="96"/>
      <c r="D60" s="96"/>
    </row>
    <row r="61" spans="1:4">
      <c r="A61" s="105"/>
    </row>
  </sheetData>
  <protectedRanges>
    <protectedRange password="CC3D" sqref="A2:D27 A28:B43 A44:A61 B44:B60 C28:D60" name="Range1"/>
  </protectedRanges>
  <conditionalFormatting sqref="A2:D27 A28:B43 A44:A61 B44:B60 C28:D60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4"/>
  <sheetViews>
    <sheetView rightToLeft="1" zoomScale="160" zoomScaleNormal="160" workbookViewId="0">
      <selection activeCell="A5" sqref="A5"/>
    </sheetView>
  </sheetViews>
  <sheetFormatPr baseColWidth="10" defaultColWidth="9.140625" defaultRowHeight="15"/>
  <cols>
    <col min="1" max="1" width="31" style="10" customWidth="1"/>
    <col min="2" max="34" width="9.140625" style="117"/>
  </cols>
  <sheetData>
    <row r="1" spans="1:1">
      <c r="A1" s="10" t="s">
        <v>1018</v>
      </c>
    </row>
    <row r="2" spans="1:1">
      <c r="A2" s="10" t="s">
        <v>1019</v>
      </c>
    </row>
    <row r="3" spans="1:1">
      <c r="A3" s="10" t="s">
        <v>1020</v>
      </c>
    </row>
    <row r="4" spans="1:1">
      <c r="A4" s="10" t="s">
        <v>1021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80" zoomScaleNormal="18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C24" sqref="C24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67" t="s">
        <v>68</v>
      </c>
      <c r="B1" s="167" t="s">
        <v>793</v>
      </c>
      <c r="C1" s="167" t="s">
        <v>794</v>
      </c>
      <c r="D1" s="168" t="s">
        <v>792</v>
      </c>
      <c r="E1" s="170" t="s">
        <v>739</v>
      </c>
      <c r="F1" s="171"/>
      <c r="G1" s="171"/>
      <c r="H1" s="172"/>
      <c r="I1" s="167" t="s">
        <v>799</v>
      </c>
    </row>
    <row r="2" spans="1:9" s="113" customFormat="1" ht="23.25" customHeight="1">
      <c r="A2" s="167"/>
      <c r="B2" s="167"/>
      <c r="C2" s="167"/>
      <c r="D2" s="169"/>
      <c r="E2" s="114" t="s">
        <v>788</v>
      </c>
      <c r="F2" s="114" t="s">
        <v>789</v>
      </c>
      <c r="G2" s="114" t="s">
        <v>790</v>
      </c>
      <c r="H2" s="114" t="s">
        <v>791</v>
      </c>
      <c r="I2" s="167"/>
    </row>
    <row r="3" spans="1:9" s="113" customFormat="1">
      <c r="A3" s="137" t="s">
        <v>882</v>
      </c>
      <c r="B3" s="101"/>
      <c r="C3" s="101" t="s">
        <v>672</v>
      </c>
      <c r="D3" s="101"/>
      <c r="E3" s="102"/>
      <c r="F3" s="96"/>
      <c r="G3" s="96"/>
      <c r="H3" s="96"/>
      <c r="I3" s="101"/>
    </row>
    <row r="4" spans="1:9" s="113" customFormat="1" ht="30">
      <c r="A4" s="103" t="s">
        <v>883</v>
      </c>
      <c r="B4" s="103"/>
      <c r="C4" s="103" t="s">
        <v>673</v>
      </c>
      <c r="D4" s="103"/>
      <c r="E4" s="102"/>
      <c r="F4" s="96"/>
      <c r="G4" s="96"/>
      <c r="H4" s="96"/>
      <c r="I4" s="103"/>
    </row>
    <row r="5" spans="1:9" s="113" customFormat="1">
      <c r="A5" s="103" t="s">
        <v>884</v>
      </c>
      <c r="B5" s="103"/>
      <c r="C5" s="103" t="s">
        <v>903</v>
      </c>
      <c r="D5" s="103"/>
      <c r="E5" s="102"/>
      <c r="F5" s="96"/>
      <c r="G5" s="96"/>
      <c r="H5" s="96"/>
      <c r="I5" s="103"/>
    </row>
    <row r="6" spans="1:9" s="113" customFormat="1">
      <c r="A6" s="104" t="s">
        <v>885</v>
      </c>
      <c r="B6" s="104"/>
      <c r="C6" s="104" t="s">
        <v>672</v>
      </c>
      <c r="D6" s="104"/>
      <c r="E6" s="105"/>
      <c r="F6" s="96"/>
      <c r="G6" s="105"/>
      <c r="H6" s="105"/>
      <c r="I6" s="104"/>
    </row>
    <row r="7" spans="1:9" s="113" customFormat="1">
      <c r="A7" s="104" t="s">
        <v>886</v>
      </c>
      <c r="B7" s="104"/>
      <c r="C7" s="104" t="s">
        <v>672</v>
      </c>
      <c r="D7" s="104"/>
      <c r="E7" s="105"/>
      <c r="F7" s="106"/>
      <c r="G7" s="96"/>
      <c r="H7" s="96"/>
      <c r="I7" s="104"/>
    </row>
    <row r="8" spans="1:9" s="113" customFormat="1">
      <c r="A8" s="103" t="s">
        <v>887</v>
      </c>
      <c r="B8" s="103"/>
      <c r="C8" s="104" t="s">
        <v>672</v>
      </c>
      <c r="D8" s="103"/>
      <c r="E8" s="105"/>
      <c r="F8" s="102"/>
      <c r="G8" s="96"/>
      <c r="H8" s="96"/>
      <c r="I8" s="103"/>
    </row>
    <row r="9" spans="1:9" s="113" customFormat="1">
      <c r="A9" s="103" t="s">
        <v>888</v>
      </c>
      <c r="B9" s="103"/>
      <c r="C9" s="104" t="s">
        <v>672</v>
      </c>
      <c r="D9" s="103"/>
      <c r="E9" s="102"/>
      <c r="F9" s="102"/>
      <c r="G9" s="96"/>
      <c r="H9" s="96"/>
      <c r="I9" s="103"/>
    </row>
    <row r="10" spans="1:9" s="113" customFormat="1">
      <c r="A10" s="103" t="s">
        <v>889</v>
      </c>
      <c r="B10" s="103"/>
      <c r="C10" s="104" t="s">
        <v>672</v>
      </c>
      <c r="D10" s="103"/>
      <c r="E10" s="102"/>
      <c r="F10" s="102"/>
      <c r="G10" s="105"/>
      <c r="H10" s="96"/>
      <c r="I10" s="103"/>
    </row>
    <row r="11" spans="1:9" s="113" customFormat="1">
      <c r="A11" s="103" t="s">
        <v>890</v>
      </c>
      <c r="B11" s="103"/>
      <c r="C11" s="103" t="s">
        <v>904</v>
      </c>
      <c r="D11" s="103"/>
      <c r="E11" s="105"/>
      <c r="F11" s="105"/>
      <c r="G11" s="96"/>
      <c r="H11" s="96"/>
      <c r="I11" s="103"/>
    </row>
    <row r="12" spans="1:9" s="113" customFormat="1">
      <c r="A12" s="103" t="s">
        <v>891</v>
      </c>
      <c r="B12" s="103"/>
      <c r="C12" s="103" t="s">
        <v>904</v>
      </c>
      <c r="D12" s="103"/>
      <c r="E12" s="105"/>
      <c r="F12" s="102"/>
      <c r="G12" s="96"/>
      <c r="H12" s="96"/>
      <c r="I12" s="103"/>
    </row>
    <row r="13" spans="1:9" s="113" customFormat="1">
      <c r="A13" s="103" t="s">
        <v>892</v>
      </c>
      <c r="B13" s="103"/>
      <c r="C13" s="103" t="s">
        <v>904</v>
      </c>
      <c r="D13" s="103"/>
      <c r="E13" s="105"/>
      <c r="F13" s="105"/>
      <c r="G13" s="96"/>
      <c r="H13" s="96"/>
      <c r="I13" s="103"/>
    </row>
    <row r="14" spans="1:9" s="113" customFormat="1">
      <c r="A14" s="103" t="s">
        <v>893</v>
      </c>
      <c r="B14" s="103"/>
      <c r="C14" s="103" t="s">
        <v>672</v>
      </c>
      <c r="D14" s="103"/>
      <c r="E14" s="105"/>
      <c r="F14" s="102"/>
      <c r="G14" s="96"/>
      <c r="H14" s="96"/>
      <c r="I14" s="103"/>
    </row>
    <row r="15" spans="1:9" s="113" customFormat="1">
      <c r="A15" s="103" t="s">
        <v>894</v>
      </c>
      <c r="B15" s="103"/>
      <c r="C15" s="103" t="s">
        <v>905</v>
      </c>
      <c r="D15" s="103"/>
      <c r="E15" s="102"/>
      <c r="F15" s="105"/>
      <c r="G15" s="96"/>
      <c r="H15" s="96"/>
      <c r="I15" s="103"/>
    </row>
    <row r="16" spans="1:9" s="113" customFormat="1">
      <c r="A16" s="103" t="s">
        <v>895</v>
      </c>
      <c r="B16" s="103"/>
      <c r="C16" s="103" t="s">
        <v>906</v>
      </c>
      <c r="D16" s="103"/>
      <c r="E16" s="105"/>
      <c r="F16" s="102"/>
      <c r="G16" s="96"/>
      <c r="H16" s="96"/>
      <c r="I16" s="103"/>
    </row>
    <row r="17" spans="1:9" s="113" customFormat="1">
      <c r="A17" s="103" t="s">
        <v>896</v>
      </c>
      <c r="B17" s="103"/>
      <c r="C17" s="103" t="s">
        <v>907</v>
      </c>
      <c r="D17" s="103"/>
      <c r="E17" s="105"/>
      <c r="F17" s="105"/>
      <c r="G17" s="96"/>
      <c r="H17" s="96"/>
      <c r="I17" s="103"/>
    </row>
    <row r="18" spans="1:9" s="113" customFormat="1">
      <c r="A18" s="103" t="s">
        <v>897</v>
      </c>
      <c r="B18" s="103"/>
      <c r="C18" s="103" t="s">
        <v>908</v>
      </c>
      <c r="D18" s="103"/>
      <c r="E18" s="105"/>
      <c r="F18" s="105"/>
      <c r="G18" s="96"/>
      <c r="H18" s="96"/>
      <c r="I18" s="103"/>
    </row>
    <row r="19" spans="1:9" s="113" customFormat="1">
      <c r="A19" s="103" t="s">
        <v>898</v>
      </c>
      <c r="B19" s="103"/>
      <c r="C19" s="103" t="s">
        <v>907</v>
      </c>
      <c r="D19" s="103"/>
      <c r="E19" s="105"/>
      <c r="F19" s="105"/>
      <c r="G19" s="96"/>
      <c r="H19" s="96"/>
      <c r="I19" s="103"/>
    </row>
    <row r="20" spans="1:9" s="113" customFormat="1">
      <c r="A20" s="103" t="s">
        <v>899</v>
      </c>
      <c r="B20" s="103"/>
      <c r="C20" s="103" t="s">
        <v>672</v>
      </c>
      <c r="D20" s="103"/>
      <c r="E20" s="105"/>
      <c r="F20" s="105"/>
      <c r="G20" s="96"/>
      <c r="H20" s="96"/>
      <c r="I20" s="103"/>
    </row>
    <row r="21" spans="1:9" s="113" customFormat="1">
      <c r="A21" s="103" t="s">
        <v>900</v>
      </c>
      <c r="B21" s="103"/>
      <c r="C21" s="103" t="s">
        <v>909</v>
      </c>
      <c r="D21" s="103"/>
      <c r="E21" s="105"/>
      <c r="F21" s="105"/>
      <c r="G21" s="96"/>
      <c r="H21" s="96"/>
      <c r="I21" s="103"/>
    </row>
    <row r="22" spans="1:9" s="113" customFormat="1">
      <c r="A22" s="103" t="s">
        <v>901</v>
      </c>
      <c r="B22" s="103"/>
      <c r="C22" s="103" t="s">
        <v>910</v>
      </c>
      <c r="D22" s="103"/>
      <c r="E22" s="105"/>
      <c r="F22" s="105"/>
      <c r="G22" s="96"/>
      <c r="H22" s="96"/>
      <c r="I22" s="103"/>
    </row>
    <row r="23" spans="1:9" s="113" customFormat="1">
      <c r="A23" s="103" t="s">
        <v>902</v>
      </c>
      <c r="B23" s="103"/>
      <c r="C23" s="103" t="s">
        <v>911</v>
      </c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الهيكلي'!$A$2:$A$20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الهيكلي'!$B$2:$B$20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الهيكلي'!$C$2:$C$20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الهيكلي'!$D$2:$D$20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67" t="s">
        <v>68</v>
      </c>
      <c r="B1" s="167" t="s">
        <v>793</v>
      </c>
      <c r="C1" s="167" t="s">
        <v>795</v>
      </c>
      <c r="D1" s="167" t="s">
        <v>799</v>
      </c>
    </row>
    <row r="2" spans="1:10" s="113" customFormat="1" ht="23.25" customHeight="1">
      <c r="A2" s="167"/>
      <c r="B2" s="167"/>
      <c r="C2" s="167"/>
      <c r="D2" s="167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20</vt:i4>
      </vt:variant>
      <vt:variant>
        <vt:lpstr>Plages nommées</vt:lpstr>
      </vt:variant>
      <vt:variant>
        <vt:i4>3</vt:i4>
      </vt:variant>
    </vt:vector>
  </HeadingPairs>
  <TitlesOfParts>
    <vt:vector size="23" baseType="lpstr">
      <vt:lpstr>ميزانية 2011</vt:lpstr>
      <vt:lpstr>ميزانية 2012</vt:lpstr>
      <vt:lpstr>ميزانية 2013</vt:lpstr>
      <vt:lpstr>ميزانية 2014</vt:lpstr>
      <vt:lpstr>ميزانية 2015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2016-09-16T15:16:51Z</dcterms:modified>
</cp:coreProperties>
</file>