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1575" yWindow="0" windowWidth="20730" windowHeight="11760" tabRatio="963" firstSheet="12" activeTab="20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 " sheetId="41" r:id="rId5"/>
    <sheet name="ميزانية 2016 " sheetId="40" r:id="rId6"/>
    <sheet name="ميزانية 2017" sheetId="39" r:id="rId7"/>
    <sheet name="PIA 2016" sheetId="42" r:id="rId8"/>
    <sheet name="PIA 2017" sheetId="38" r:id="rId9"/>
    <sheet name="الجباية المحلية" sheetId="37" r:id="rId10"/>
    <sheet name="الديون البلدية" sheetId="43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2" sheetId="33" r:id="rId18"/>
    <sheet name="النشاط البلدي 2013" sheetId="32" r:id="rId19"/>
    <sheet name="النشاط البلدي2014 " sheetId="34" r:id="rId20"/>
    <sheet name="النشاط البلدي 2015" sheetId="6" r:id="rId21"/>
    <sheet name="النشاط البلدي 2016" sheetId="35" r:id="rId22"/>
    <sheet name="النشاط البلدي 2017 " sheetId="36" r:id="rId23"/>
    <sheet name="الملك البلدي" sheetId="7" r:id="rId24"/>
    <sheet name="المرافق الخدماتية" sheetId="8" r:id="rId25"/>
    <sheet name="الأحياء" sheetId="13" r:id="rId26"/>
    <sheet name="المشاريع" sheetId="12" r:id="rId27"/>
    <sheet name="وسائل النقل" sheetId="15" r:id="rId28"/>
    <sheet name="قانون الإطار" sheetId="16" r:id="rId29"/>
    <sheet name="النفايات" sheetId="23" r:id="rId30"/>
  </sheets>
  <definedNames>
    <definedName name="_xlnm.Print_Area" localSheetId="26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7" l="1"/>
  <c r="E4" i="37"/>
  <c r="E5" i="37"/>
  <c r="E6" i="37"/>
  <c r="E2" i="37"/>
  <c r="E8" i="37"/>
  <c r="E9" i="37"/>
  <c r="E10" i="37"/>
  <c r="E11" i="37"/>
  <c r="E12" i="37"/>
  <c r="D11" i="43"/>
  <c r="D9" i="43"/>
  <c r="C9" i="43"/>
  <c r="C11" i="43" s="1"/>
  <c r="B9" i="43"/>
  <c r="B11" i="43" s="1"/>
  <c r="D7" i="43"/>
  <c r="C7" i="43"/>
  <c r="B7" i="43"/>
  <c r="D5" i="43"/>
  <c r="C5" i="43"/>
  <c r="B5" i="43"/>
  <c r="G5" i="42"/>
  <c r="E5" i="42"/>
  <c r="D5" i="42"/>
  <c r="C5" i="42"/>
  <c r="I78" i="42"/>
  <c r="H78" i="42"/>
  <c r="G78" i="42"/>
  <c r="F78" i="42"/>
  <c r="E78" i="42"/>
  <c r="D78" i="42"/>
  <c r="C78" i="42"/>
  <c r="I75" i="42"/>
  <c r="H75" i="42"/>
  <c r="G75" i="42"/>
  <c r="F75" i="42"/>
  <c r="F71" i="42" s="1"/>
  <c r="E75" i="42"/>
  <c r="D75" i="42"/>
  <c r="C75" i="42"/>
  <c r="I72" i="42"/>
  <c r="I71" i="42" s="1"/>
  <c r="H72" i="42"/>
  <c r="G72" i="42"/>
  <c r="F72" i="42"/>
  <c r="E72" i="42"/>
  <c r="E71" i="42" s="1"/>
  <c r="D72" i="42"/>
  <c r="C72" i="42"/>
  <c r="H71" i="42"/>
  <c r="G71" i="42"/>
  <c r="D71" i="42"/>
  <c r="C71" i="42"/>
  <c r="H68" i="42"/>
  <c r="G68" i="42"/>
  <c r="F68" i="42"/>
  <c r="E68" i="42"/>
  <c r="D68" i="42"/>
  <c r="C68" i="42"/>
  <c r="I65" i="42"/>
  <c r="H65" i="42"/>
  <c r="G65" i="42"/>
  <c r="F65" i="42"/>
  <c r="E65" i="42"/>
  <c r="D65" i="42"/>
  <c r="C65" i="42"/>
  <c r="I62" i="42"/>
  <c r="H62" i="42"/>
  <c r="G62" i="42"/>
  <c r="F62" i="42"/>
  <c r="E62" i="42"/>
  <c r="D62" i="42"/>
  <c r="C62" i="42"/>
  <c r="I59" i="42"/>
  <c r="H59" i="42"/>
  <c r="G59" i="42"/>
  <c r="G40" i="42" s="1"/>
  <c r="F59" i="42"/>
  <c r="E59" i="42"/>
  <c r="D59" i="42"/>
  <c r="C59" i="42"/>
  <c r="I56" i="42"/>
  <c r="H56" i="42"/>
  <c r="G56" i="42"/>
  <c r="F56" i="42"/>
  <c r="F40" i="42" s="1"/>
  <c r="E56" i="42"/>
  <c r="D56" i="42"/>
  <c r="C56" i="42"/>
  <c r="I41" i="42"/>
  <c r="I40" i="42" s="1"/>
  <c r="H41" i="42"/>
  <c r="G41" i="42"/>
  <c r="F41" i="42"/>
  <c r="E41" i="42"/>
  <c r="D41" i="42"/>
  <c r="C41" i="42"/>
  <c r="H40" i="42"/>
  <c r="D40" i="42"/>
  <c r="I37" i="42"/>
  <c r="H37" i="42"/>
  <c r="G37" i="42"/>
  <c r="F37" i="42"/>
  <c r="E37" i="42"/>
  <c r="D37" i="42"/>
  <c r="C37" i="42"/>
  <c r="I34" i="42"/>
  <c r="H34" i="42"/>
  <c r="G34" i="42"/>
  <c r="F34" i="42"/>
  <c r="F33" i="42" s="1"/>
  <c r="E34" i="42"/>
  <c r="D34" i="42"/>
  <c r="C34" i="42"/>
  <c r="I33" i="42"/>
  <c r="H33" i="42"/>
  <c r="E33" i="42"/>
  <c r="D33" i="42"/>
  <c r="I30" i="42"/>
  <c r="H30" i="42"/>
  <c r="G30" i="42"/>
  <c r="F30" i="42"/>
  <c r="E30" i="42"/>
  <c r="D30" i="42"/>
  <c r="C30" i="42"/>
  <c r="I27" i="42"/>
  <c r="H27" i="42"/>
  <c r="G27" i="42"/>
  <c r="F27" i="42"/>
  <c r="E27" i="42"/>
  <c r="D27" i="42"/>
  <c r="C27" i="42"/>
  <c r="I24" i="42"/>
  <c r="H24" i="42"/>
  <c r="G24" i="42"/>
  <c r="F24" i="42"/>
  <c r="E24" i="42"/>
  <c r="D24" i="42"/>
  <c r="C24" i="42"/>
  <c r="I21" i="42"/>
  <c r="H21" i="42"/>
  <c r="G21" i="42"/>
  <c r="F21" i="42"/>
  <c r="E21" i="42"/>
  <c r="D21" i="42"/>
  <c r="C21" i="42"/>
  <c r="I18" i="42"/>
  <c r="H18" i="42"/>
  <c r="G18" i="42"/>
  <c r="F18" i="42"/>
  <c r="E18" i="42"/>
  <c r="D18" i="42"/>
  <c r="C18" i="42"/>
  <c r="I5" i="42"/>
  <c r="H5" i="42"/>
  <c r="F5" i="42"/>
  <c r="E4" i="42"/>
  <c r="H4" i="42"/>
  <c r="E40" i="42" l="1"/>
  <c r="C40" i="42"/>
  <c r="I4" i="42"/>
  <c r="D4" i="42"/>
  <c r="F4" i="42"/>
  <c r="F82" i="42"/>
  <c r="C33" i="42"/>
  <c r="C4" i="42" s="1"/>
  <c r="C82" i="42" s="1"/>
  <c r="G33" i="42"/>
  <c r="G4" i="42" s="1"/>
  <c r="D82" i="42"/>
  <c r="H82" i="42"/>
  <c r="E82" i="42"/>
  <c r="I82" i="42"/>
  <c r="G82" i="42" l="1"/>
  <c r="E778" i="41" l="1"/>
  <c r="E777" i="41" s="1"/>
  <c r="D778" i="41"/>
  <c r="D777" i="41" s="1"/>
  <c r="C777" i="41"/>
  <c r="D776" i="41"/>
  <c r="E776" i="41" s="1"/>
  <c r="D775" i="41"/>
  <c r="E775" i="41" s="1"/>
  <c r="D774" i="41"/>
  <c r="E774" i="41" s="1"/>
  <c r="D773" i="41"/>
  <c r="E773" i="41" s="1"/>
  <c r="D772" i="41"/>
  <c r="D771" i="41" s="1"/>
  <c r="C772" i="41"/>
  <c r="C771" i="41"/>
  <c r="D770" i="41"/>
  <c r="E770" i="41" s="1"/>
  <c r="D769" i="41"/>
  <c r="D768" i="41" s="1"/>
  <c r="D767" i="41" s="1"/>
  <c r="C768" i="41"/>
  <c r="C767" i="41"/>
  <c r="D766" i="41"/>
  <c r="E766" i="41" s="1"/>
  <c r="E765" i="41" s="1"/>
  <c r="D765" i="41"/>
  <c r="C765" i="41"/>
  <c r="E764" i="41"/>
  <c r="D764" i="41"/>
  <c r="E763" i="41"/>
  <c r="D763" i="41"/>
  <c r="E762" i="41"/>
  <c r="D762" i="41"/>
  <c r="D761" i="41" s="1"/>
  <c r="D760" i="41" s="1"/>
  <c r="E761" i="41"/>
  <c r="E760" i="41" s="1"/>
  <c r="C761" i="41"/>
  <c r="C760" i="41" s="1"/>
  <c r="E759" i="41"/>
  <c r="D759" i="41"/>
  <c r="E758" i="41"/>
  <c r="D758" i="41"/>
  <c r="E757" i="41"/>
  <c r="D757" i="41"/>
  <c r="D756" i="41" s="1"/>
  <c r="D755" i="41" s="1"/>
  <c r="E756" i="41"/>
  <c r="E755" i="41" s="1"/>
  <c r="C756" i="41"/>
  <c r="C755" i="41" s="1"/>
  <c r="E754" i="41"/>
  <c r="D754" i="41"/>
  <c r="E753" i="41"/>
  <c r="D753" i="41"/>
  <c r="E752" i="41"/>
  <c r="E751" i="41" s="1"/>
  <c r="D752" i="41"/>
  <c r="D751" i="41" s="1"/>
  <c r="D750" i="41" s="1"/>
  <c r="C751" i="41"/>
  <c r="C750" i="41" s="1"/>
  <c r="E749" i="41"/>
  <c r="D749" i="41"/>
  <c r="E748" i="41"/>
  <c r="D748" i="41"/>
  <c r="E747" i="41"/>
  <c r="E746" i="41" s="1"/>
  <c r="D747" i="41"/>
  <c r="D746" i="41"/>
  <c r="C746" i="41"/>
  <c r="D745" i="41"/>
  <c r="E745" i="41" s="1"/>
  <c r="E744" i="41" s="1"/>
  <c r="E743" i="41" s="1"/>
  <c r="D744" i="41"/>
  <c r="D743" i="41" s="1"/>
  <c r="C744" i="41"/>
  <c r="C743" i="41"/>
  <c r="D742" i="41"/>
  <c r="E742" i="41" s="1"/>
  <c r="E741" i="41" s="1"/>
  <c r="D741" i="41"/>
  <c r="C741" i="41"/>
  <c r="E740" i="41"/>
  <c r="D740" i="41"/>
  <c r="D739" i="41" s="1"/>
  <c r="E739" i="41"/>
  <c r="C739" i="41"/>
  <c r="D738" i="41"/>
  <c r="E738" i="41" s="1"/>
  <c r="D737" i="41"/>
  <c r="E737" i="41" s="1"/>
  <c r="D736" i="41"/>
  <c r="E736" i="41" s="1"/>
  <c r="D735" i="41"/>
  <c r="E735" i="41" s="1"/>
  <c r="D734" i="41"/>
  <c r="D733" i="41" s="1"/>
  <c r="C734" i="41"/>
  <c r="C733" i="41"/>
  <c r="D732" i="41"/>
  <c r="E732" i="41" s="1"/>
  <c r="E731" i="41" s="1"/>
  <c r="E730" i="41" s="1"/>
  <c r="D731" i="41"/>
  <c r="D730" i="41" s="1"/>
  <c r="C731" i="41"/>
  <c r="C730" i="41"/>
  <c r="D729" i="41"/>
  <c r="E729" i="41" s="1"/>
  <c r="D728" i="41"/>
  <c r="D727" i="41" s="1"/>
  <c r="D726" i="41" s="1"/>
  <c r="D725" i="41" s="1"/>
  <c r="C727" i="41"/>
  <c r="J726" i="41"/>
  <c r="J725" i="41"/>
  <c r="E724" i="41"/>
  <c r="D724" i="41"/>
  <c r="E723" i="41"/>
  <c r="D723" i="41"/>
  <c r="E722" i="41"/>
  <c r="D722" i="41"/>
  <c r="C722" i="41"/>
  <c r="C717" i="41" s="1"/>
  <c r="C716" i="41" s="1"/>
  <c r="D721" i="41"/>
  <c r="E721" i="41" s="1"/>
  <c r="D720" i="41"/>
  <c r="E720" i="41" s="1"/>
  <c r="D719" i="41"/>
  <c r="D718" i="41" s="1"/>
  <c r="D717" i="41" s="1"/>
  <c r="D716" i="41" s="1"/>
  <c r="C718" i="41"/>
  <c r="J717" i="41"/>
  <c r="J716" i="41"/>
  <c r="E715" i="41"/>
  <c r="D715" i="41"/>
  <c r="E714" i="41"/>
  <c r="D714" i="41"/>
  <c r="E713" i="41"/>
  <c r="D713" i="41"/>
  <c r="E712" i="41"/>
  <c r="D712" i="41"/>
  <c r="E711" i="41"/>
  <c r="D711" i="41"/>
  <c r="E710" i="41"/>
  <c r="D710" i="41"/>
  <c r="E709" i="41"/>
  <c r="D709" i="41"/>
  <c r="E708" i="41"/>
  <c r="D708" i="41"/>
  <c r="E707" i="41"/>
  <c r="D707" i="41"/>
  <c r="E706" i="41"/>
  <c r="D706" i="41"/>
  <c r="E705" i="41"/>
  <c r="D705" i="41"/>
  <c r="E704" i="41"/>
  <c r="D704" i="41"/>
  <c r="E703" i="41"/>
  <c r="D703" i="41"/>
  <c r="E702" i="41"/>
  <c r="D702" i="41"/>
  <c r="E701" i="41"/>
  <c r="E700" i="41" s="1"/>
  <c r="D701" i="41"/>
  <c r="D700" i="41"/>
  <c r="C700" i="41"/>
  <c r="D699" i="41"/>
  <c r="E699" i="41" s="1"/>
  <c r="D698" i="41"/>
  <c r="E698" i="41" s="1"/>
  <c r="D697" i="41"/>
  <c r="E697" i="41" s="1"/>
  <c r="D696" i="41"/>
  <c r="E696" i="41" s="1"/>
  <c r="D695" i="41"/>
  <c r="E695" i="41" s="1"/>
  <c r="D694" i="41"/>
  <c r="C694" i="41"/>
  <c r="E693" i="41"/>
  <c r="D693" i="41"/>
  <c r="E692" i="41"/>
  <c r="D692" i="41"/>
  <c r="E691" i="41"/>
  <c r="D691" i="41"/>
  <c r="E690" i="41"/>
  <c r="D690" i="41"/>
  <c r="E689" i="41"/>
  <c r="D689" i="41"/>
  <c r="E688" i="41"/>
  <c r="E687" i="41" s="1"/>
  <c r="D688" i="41"/>
  <c r="D687" i="41"/>
  <c r="C687" i="41"/>
  <c r="D686" i="41"/>
  <c r="E686" i="41" s="1"/>
  <c r="D685" i="41"/>
  <c r="E685" i="41" s="1"/>
  <c r="D684" i="41"/>
  <c r="E684" i="41" s="1"/>
  <c r="E683" i="41" s="1"/>
  <c r="D683" i="41"/>
  <c r="C683" i="41"/>
  <c r="E682" i="41"/>
  <c r="D682" i="41"/>
  <c r="E681" i="41"/>
  <c r="D681" i="41"/>
  <c r="E680" i="41"/>
  <c r="D680" i="41"/>
  <c r="D679" i="41" s="1"/>
  <c r="E679" i="41"/>
  <c r="C679" i="41"/>
  <c r="D678" i="41"/>
  <c r="E678" i="41" s="1"/>
  <c r="D677" i="41"/>
  <c r="E677" i="41" s="1"/>
  <c r="E676" i="41" s="1"/>
  <c r="D676" i="41"/>
  <c r="C676" i="41"/>
  <c r="E675" i="41"/>
  <c r="D675" i="41"/>
  <c r="E674" i="41"/>
  <c r="D674" i="41"/>
  <c r="E673" i="41"/>
  <c r="D673" i="41"/>
  <c r="E672" i="41"/>
  <c r="E671" i="41" s="1"/>
  <c r="D672" i="41"/>
  <c r="D671" i="41"/>
  <c r="C671" i="41"/>
  <c r="C645" i="41" s="1"/>
  <c r="D670" i="41"/>
  <c r="E670" i="41" s="1"/>
  <c r="D669" i="41"/>
  <c r="E669" i="41" s="1"/>
  <c r="D668" i="41"/>
  <c r="E668" i="41" s="1"/>
  <c r="D667" i="41"/>
  <c r="E667" i="41" s="1"/>
  <c r="D666" i="41"/>
  <c r="E666" i="41" s="1"/>
  <c r="D665" i="41"/>
  <c r="C665" i="41"/>
  <c r="E664" i="41"/>
  <c r="D664" i="41"/>
  <c r="E663" i="41"/>
  <c r="D663" i="41"/>
  <c r="E662" i="41"/>
  <c r="D662" i="41"/>
  <c r="D661" i="41" s="1"/>
  <c r="E661" i="41"/>
  <c r="C661" i="41"/>
  <c r="D660" i="41"/>
  <c r="E660" i="41" s="1"/>
  <c r="D659" i="41"/>
  <c r="E659" i="41" s="1"/>
  <c r="D658" i="41"/>
  <c r="E658" i="41" s="1"/>
  <c r="D657" i="41"/>
  <c r="E657" i="41" s="1"/>
  <c r="D656" i="41"/>
  <c r="E656" i="41" s="1"/>
  <c r="D655" i="41"/>
  <c r="E655" i="41" s="1"/>
  <c r="D654" i="41"/>
  <c r="D653" i="41" s="1"/>
  <c r="C653" i="41"/>
  <c r="E652" i="41"/>
  <c r="D652" i="41"/>
  <c r="E651" i="41"/>
  <c r="D651" i="41"/>
  <c r="E650" i="41"/>
  <c r="D650" i="41"/>
  <c r="E649" i="41"/>
  <c r="D649" i="41"/>
  <c r="E648" i="41"/>
  <c r="D648" i="41"/>
  <c r="E647" i="41"/>
  <c r="D647" i="41"/>
  <c r="D646" i="41" s="1"/>
  <c r="E646" i="41"/>
  <c r="C646" i="41"/>
  <c r="J645" i="41"/>
  <c r="D644" i="41"/>
  <c r="E644" i="41" s="1"/>
  <c r="D643" i="41"/>
  <c r="E643" i="41" s="1"/>
  <c r="E642" i="41" s="1"/>
  <c r="J642" i="41"/>
  <c r="C642" i="41"/>
  <c r="D641" i="41"/>
  <c r="E641" i="41" s="1"/>
  <c r="D640" i="41"/>
  <c r="E640" i="41" s="1"/>
  <c r="D639" i="41"/>
  <c r="E639" i="41" s="1"/>
  <c r="J638" i="41"/>
  <c r="C638" i="41"/>
  <c r="D637" i="41"/>
  <c r="E637" i="41" s="1"/>
  <c r="D636" i="41"/>
  <c r="E636" i="41" s="1"/>
  <c r="D635" i="41"/>
  <c r="E635" i="41" s="1"/>
  <c r="D634" i="41"/>
  <c r="E634" i="41" s="1"/>
  <c r="D633" i="41"/>
  <c r="E633" i="41" s="1"/>
  <c r="D632" i="41"/>
  <c r="E632" i="41" s="1"/>
  <c r="D631" i="41"/>
  <c r="E631" i="41" s="1"/>
  <c r="D630" i="41"/>
  <c r="E630" i="41" s="1"/>
  <c r="D629" i="41"/>
  <c r="E629" i="41" s="1"/>
  <c r="E628" i="41" s="1"/>
  <c r="D628" i="41"/>
  <c r="C628" i="41"/>
  <c r="E627" i="41"/>
  <c r="D627" i="41"/>
  <c r="E626" i="41"/>
  <c r="D626" i="41"/>
  <c r="E625" i="41"/>
  <c r="D625" i="41"/>
  <c r="E624" i="41"/>
  <c r="D624" i="41"/>
  <c r="E623" i="41"/>
  <c r="D623" i="41"/>
  <c r="E622" i="41"/>
  <c r="D622" i="41"/>
  <c r="E621" i="41"/>
  <c r="D621" i="41"/>
  <c r="E620" i="41"/>
  <c r="D620" i="41"/>
  <c r="E619" i="41"/>
  <c r="D619" i="41"/>
  <c r="E618" i="41"/>
  <c r="D618" i="41"/>
  <c r="E617" i="41"/>
  <c r="D617" i="41"/>
  <c r="D616" i="41" s="1"/>
  <c r="E616" i="41"/>
  <c r="C616" i="41"/>
  <c r="D615" i="41"/>
  <c r="E615" i="41" s="1"/>
  <c r="D614" i="41"/>
  <c r="E614" i="41" s="1"/>
  <c r="D613" i="41"/>
  <c r="E613" i="41" s="1"/>
  <c r="D612" i="41"/>
  <c r="E612" i="41" s="1"/>
  <c r="D611" i="41"/>
  <c r="D610" i="41" s="1"/>
  <c r="C610" i="41"/>
  <c r="E609" i="41"/>
  <c r="D609" i="41"/>
  <c r="E608" i="41"/>
  <c r="D608" i="41"/>
  <c r="E607" i="41"/>
  <c r="D607" i="41"/>
  <c r="E606" i="41"/>
  <c r="D606" i="41"/>
  <c r="E605" i="41"/>
  <c r="D605" i="41"/>
  <c r="E604" i="41"/>
  <c r="D604" i="41"/>
  <c r="D603" i="41" s="1"/>
  <c r="E603" i="41"/>
  <c r="C603" i="41"/>
  <c r="D602" i="41"/>
  <c r="E602" i="41" s="1"/>
  <c r="D601" i="41"/>
  <c r="E601" i="41" s="1"/>
  <c r="D600" i="41"/>
  <c r="D599" i="41" s="1"/>
  <c r="C599" i="41"/>
  <c r="E598" i="41"/>
  <c r="D598" i="41"/>
  <c r="E597" i="41"/>
  <c r="D597" i="41"/>
  <c r="E596" i="41"/>
  <c r="E595" i="41" s="1"/>
  <c r="D596" i="41"/>
  <c r="D595" i="41"/>
  <c r="C595" i="41"/>
  <c r="D594" i="41"/>
  <c r="E594" i="41" s="1"/>
  <c r="D593" i="41"/>
  <c r="D592" i="41" s="1"/>
  <c r="C592" i="41"/>
  <c r="E591" i="41"/>
  <c r="D591" i="41"/>
  <c r="E590" i="41"/>
  <c r="D590" i="41"/>
  <c r="E589" i="41"/>
  <c r="D589" i="41"/>
  <c r="E588" i="41"/>
  <c r="D588" i="41"/>
  <c r="D587" i="41" s="1"/>
  <c r="E587" i="41"/>
  <c r="C587" i="41"/>
  <c r="D586" i="41"/>
  <c r="E586" i="41" s="1"/>
  <c r="D585" i="41"/>
  <c r="E585" i="41" s="1"/>
  <c r="D584" i="41"/>
  <c r="E584" i="41" s="1"/>
  <c r="D583" i="41"/>
  <c r="E583" i="41" s="1"/>
  <c r="D582" i="41"/>
  <c r="C581" i="41"/>
  <c r="E580" i="41"/>
  <c r="D580" i="41"/>
  <c r="E579" i="41"/>
  <c r="D579" i="41"/>
  <c r="E578" i="41"/>
  <c r="E577" i="41" s="1"/>
  <c r="D578" i="41"/>
  <c r="D577" i="41"/>
  <c r="C577" i="41"/>
  <c r="D576" i="41"/>
  <c r="E576" i="41" s="1"/>
  <c r="D575" i="41"/>
  <c r="E575" i="41" s="1"/>
  <c r="D574" i="41"/>
  <c r="E574" i="41" s="1"/>
  <c r="D573" i="41"/>
  <c r="E573" i="41" s="1"/>
  <c r="D572" i="41"/>
  <c r="E572" i="41" s="1"/>
  <c r="D571" i="41"/>
  <c r="E571" i="41" s="1"/>
  <c r="D570" i="41"/>
  <c r="E570" i="41" s="1"/>
  <c r="E569" i="41" s="1"/>
  <c r="C569" i="41"/>
  <c r="E568" i="41"/>
  <c r="D568" i="41"/>
  <c r="E567" i="41"/>
  <c r="D567" i="41"/>
  <c r="E566" i="41"/>
  <c r="D566" i="41"/>
  <c r="E565" i="41"/>
  <c r="D565" i="41"/>
  <c r="E564" i="41"/>
  <c r="D564" i="41"/>
  <c r="E563" i="41"/>
  <c r="E562" i="41" s="1"/>
  <c r="D563" i="41"/>
  <c r="D562" i="41"/>
  <c r="C562" i="41"/>
  <c r="C561" i="41" s="1"/>
  <c r="C560" i="41" s="1"/>
  <c r="J561" i="41"/>
  <c r="J560" i="41"/>
  <c r="J559" i="41"/>
  <c r="D558" i="41"/>
  <c r="E558" i="41" s="1"/>
  <c r="D557" i="41"/>
  <c r="C556" i="41"/>
  <c r="E555" i="41"/>
  <c r="D555" i="41"/>
  <c r="E554" i="41"/>
  <c r="D554" i="41"/>
  <c r="E553" i="41"/>
  <c r="E552" i="41" s="1"/>
  <c r="D553" i="41"/>
  <c r="D552" i="41"/>
  <c r="C552" i="41"/>
  <c r="J551" i="41"/>
  <c r="C551" i="41"/>
  <c r="C550" i="41" s="1"/>
  <c r="J550" i="41"/>
  <c r="D549" i="41"/>
  <c r="E549" i="41" s="1"/>
  <c r="D548" i="41"/>
  <c r="J547" i="41"/>
  <c r="C547" i="41"/>
  <c r="D546" i="41"/>
  <c r="E546" i="41" s="1"/>
  <c r="D545" i="41"/>
  <c r="E545" i="41" s="1"/>
  <c r="E544" i="41" s="1"/>
  <c r="E538" i="41" s="1"/>
  <c r="C544" i="41"/>
  <c r="E543" i="41"/>
  <c r="D543" i="41"/>
  <c r="E542" i="41"/>
  <c r="D542" i="41"/>
  <c r="E541" i="41"/>
  <c r="D541" i="41"/>
  <c r="E540" i="41"/>
  <c r="D540" i="41"/>
  <c r="E539" i="41"/>
  <c r="D539" i="41"/>
  <c r="C538" i="41"/>
  <c r="D537" i="41"/>
  <c r="E537" i="41" s="1"/>
  <c r="D536" i="41"/>
  <c r="E536" i="41" s="1"/>
  <c r="D535" i="41"/>
  <c r="E535" i="41" s="1"/>
  <c r="D534" i="41"/>
  <c r="E534" i="41" s="1"/>
  <c r="D533" i="41"/>
  <c r="E533" i="41" s="1"/>
  <c r="D532" i="41"/>
  <c r="E532" i="41" s="1"/>
  <c r="C531" i="41"/>
  <c r="E530" i="41"/>
  <c r="D530" i="41"/>
  <c r="E529" i="41"/>
  <c r="D529" i="41"/>
  <c r="C529" i="41"/>
  <c r="C528" i="41" s="1"/>
  <c r="E527" i="41"/>
  <c r="D527" i="41"/>
  <c r="E526" i="41"/>
  <c r="D526" i="41"/>
  <c r="E525" i="41"/>
  <c r="D525" i="41"/>
  <c r="E524" i="41"/>
  <c r="D524" i="41"/>
  <c r="E523" i="41"/>
  <c r="E522" i="41" s="1"/>
  <c r="D523" i="41"/>
  <c r="D522" i="41"/>
  <c r="C522" i="41"/>
  <c r="D521" i="41"/>
  <c r="E521" i="41" s="1"/>
  <c r="D520" i="41"/>
  <c r="E520" i="41" s="1"/>
  <c r="D519" i="41"/>
  <c r="E519" i="41" s="1"/>
  <c r="D518" i="41"/>
  <c r="E518" i="41" s="1"/>
  <c r="D517" i="41"/>
  <c r="E517" i="41" s="1"/>
  <c r="D516" i="41"/>
  <c r="E516" i="41" s="1"/>
  <c r="D515" i="41"/>
  <c r="E515" i="41" s="1"/>
  <c r="D514" i="41"/>
  <c r="E514" i="41" s="1"/>
  <c r="D513" i="41"/>
  <c r="D509" i="41" s="1"/>
  <c r="C513" i="41"/>
  <c r="E512" i="41"/>
  <c r="D512" i="41"/>
  <c r="E511" i="41"/>
  <c r="D511" i="41"/>
  <c r="E510" i="41"/>
  <c r="D510" i="41"/>
  <c r="C509" i="41"/>
  <c r="D508" i="41"/>
  <c r="E508" i="41" s="1"/>
  <c r="D507" i="41"/>
  <c r="E507" i="41" s="1"/>
  <c r="D506" i="41"/>
  <c r="E506" i="41" s="1"/>
  <c r="D505" i="41"/>
  <c r="E505" i="41" s="1"/>
  <c r="C504" i="41"/>
  <c r="E503" i="41"/>
  <c r="D503" i="41"/>
  <c r="E502" i="41"/>
  <c r="D502" i="41"/>
  <c r="E501" i="41"/>
  <c r="D501" i="41"/>
  <c r="E500" i="41"/>
  <c r="D500" i="41"/>
  <c r="E499" i="41"/>
  <c r="D499" i="41"/>
  <c r="E498" i="41"/>
  <c r="D498" i="41"/>
  <c r="D497" i="41" s="1"/>
  <c r="E497" i="41"/>
  <c r="C497" i="41"/>
  <c r="D496" i="41"/>
  <c r="E496" i="41" s="1"/>
  <c r="D495" i="41"/>
  <c r="E495" i="41" s="1"/>
  <c r="D494" i="41"/>
  <c r="C494" i="41"/>
  <c r="E493" i="41"/>
  <c r="D493" i="41"/>
  <c r="E492" i="41"/>
  <c r="E491" i="41" s="1"/>
  <c r="D492" i="41"/>
  <c r="D491" i="41"/>
  <c r="C491" i="41"/>
  <c r="D490" i="41"/>
  <c r="E490" i="41" s="1"/>
  <c r="D489" i="41"/>
  <c r="E489" i="41" s="1"/>
  <c r="D488" i="41"/>
  <c r="E488" i="41" s="1"/>
  <c r="D487" i="41"/>
  <c r="D486" i="41" s="1"/>
  <c r="D484" i="41" s="1"/>
  <c r="C486" i="41"/>
  <c r="E485" i="41"/>
  <c r="D485" i="41"/>
  <c r="C484" i="41"/>
  <c r="J483" i="41"/>
  <c r="C483" i="41"/>
  <c r="D481" i="41"/>
  <c r="E481" i="41" s="1"/>
  <c r="D480" i="41"/>
  <c r="E480" i="41" s="1"/>
  <c r="D479" i="41"/>
  <c r="E479" i="41" s="1"/>
  <c r="D478" i="41"/>
  <c r="D477" i="41" s="1"/>
  <c r="C477" i="41"/>
  <c r="E476" i="41"/>
  <c r="D476" i="41"/>
  <c r="E475" i="41"/>
  <c r="D475" i="41"/>
  <c r="E474" i="41"/>
  <c r="D474" i="41"/>
  <c r="C474" i="41"/>
  <c r="D473" i="41"/>
  <c r="E473" i="41" s="1"/>
  <c r="D472" i="41"/>
  <c r="E472" i="41" s="1"/>
  <c r="D471" i="41"/>
  <c r="E471" i="41" s="1"/>
  <c r="D470" i="41"/>
  <c r="E470" i="41" s="1"/>
  <c r="D469" i="41"/>
  <c r="D468" i="41" s="1"/>
  <c r="C468" i="41"/>
  <c r="E467" i="41"/>
  <c r="D467" i="41"/>
  <c r="E466" i="41"/>
  <c r="D466" i="41"/>
  <c r="E465" i="41"/>
  <c r="D465" i="41"/>
  <c r="E464" i="41"/>
  <c r="D464" i="41"/>
  <c r="D463" i="41" s="1"/>
  <c r="E463" i="41"/>
  <c r="C463" i="41"/>
  <c r="D462" i="41"/>
  <c r="E462" i="41" s="1"/>
  <c r="D461" i="41"/>
  <c r="E461" i="41" s="1"/>
  <c r="D460" i="41"/>
  <c r="D459" i="41" s="1"/>
  <c r="C459" i="41"/>
  <c r="E458" i="41"/>
  <c r="D458" i="41"/>
  <c r="E457" i="41"/>
  <c r="D457" i="41"/>
  <c r="E456" i="41"/>
  <c r="E455" i="41" s="1"/>
  <c r="D456" i="41"/>
  <c r="D455" i="41"/>
  <c r="C455" i="41"/>
  <c r="D454" i="41"/>
  <c r="E454" i="41" s="1"/>
  <c r="D453" i="41"/>
  <c r="E453" i="41" s="1"/>
  <c r="D452" i="41"/>
  <c r="E452" i="41" s="1"/>
  <c r="D451" i="41"/>
  <c r="C450" i="41"/>
  <c r="E449" i="41"/>
  <c r="D449" i="41"/>
  <c r="E448" i="41"/>
  <c r="D448" i="41"/>
  <c r="E447" i="41"/>
  <c r="D447" i="41"/>
  <c r="E446" i="41"/>
  <c r="D446" i="41"/>
  <c r="D445" i="41" s="1"/>
  <c r="E445" i="41"/>
  <c r="C445" i="41"/>
  <c r="C444" i="41" s="1"/>
  <c r="E443" i="41"/>
  <c r="D443" i="41"/>
  <c r="E442" i="41"/>
  <c r="D442" i="41"/>
  <c r="E441" i="41"/>
  <c r="D441" i="41"/>
  <c r="E440" i="41"/>
  <c r="D440" i="41"/>
  <c r="E439" i="41"/>
  <c r="D439" i="41"/>
  <c r="E438" i="41"/>
  <c r="D438" i="41"/>
  <c r="E437" i="41"/>
  <c r="D437" i="41"/>
  <c r="E436" i="41"/>
  <c r="D436" i="41"/>
  <c r="E435" i="41"/>
  <c r="D435" i="41"/>
  <c r="E434" i="41"/>
  <c r="D434" i="41"/>
  <c r="E433" i="41"/>
  <c r="D433" i="41"/>
  <c r="E432" i="41"/>
  <c r="D432" i="41"/>
  <c r="E431" i="41"/>
  <c r="D431" i="41"/>
  <c r="E430" i="41"/>
  <c r="E429" i="41" s="1"/>
  <c r="D430" i="41"/>
  <c r="D429" i="41"/>
  <c r="C429" i="41"/>
  <c r="D428" i="41"/>
  <c r="E428" i="41" s="1"/>
  <c r="D427" i="41"/>
  <c r="E427" i="41" s="1"/>
  <c r="D426" i="41"/>
  <c r="E426" i="41" s="1"/>
  <c r="D425" i="41"/>
  <c r="E425" i="41" s="1"/>
  <c r="D424" i="41"/>
  <c r="E424" i="41" s="1"/>
  <c r="D423" i="41"/>
  <c r="C422" i="41"/>
  <c r="E421" i="41"/>
  <c r="D421" i="41"/>
  <c r="E420" i="41"/>
  <c r="D420" i="41"/>
  <c r="E419" i="41"/>
  <c r="D419" i="41"/>
  <c r="E418" i="41"/>
  <c r="D418" i="41"/>
  <c r="E417" i="41"/>
  <c r="E416" i="41" s="1"/>
  <c r="D417" i="41"/>
  <c r="D416" i="41"/>
  <c r="C416" i="41"/>
  <c r="D415" i="41"/>
  <c r="E415" i="41" s="1"/>
  <c r="D414" i="41"/>
  <c r="E414" i="41" s="1"/>
  <c r="D413" i="41"/>
  <c r="E413" i="41" s="1"/>
  <c r="C412" i="41"/>
  <c r="E411" i="41"/>
  <c r="D411" i="41"/>
  <c r="E410" i="41"/>
  <c r="E409" i="41" s="1"/>
  <c r="D410" i="41"/>
  <c r="D409" i="41"/>
  <c r="C409" i="41"/>
  <c r="D408" i="41"/>
  <c r="E408" i="41" s="1"/>
  <c r="D407" i="41"/>
  <c r="E407" i="41" s="1"/>
  <c r="D406" i="41"/>
  <c r="E406" i="41" s="1"/>
  <c r="D405" i="41"/>
  <c r="C404" i="41"/>
  <c r="E403" i="41"/>
  <c r="D403" i="41"/>
  <c r="E402" i="41"/>
  <c r="D402" i="41"/>
  <c r="E401" i="41"/>
  <c r="D401" i="41"/>
  <c r="E400" i="41"/>
  <c r="D400" i="41"/>
  <c r="D399" i="41" s="1"/>
  <c r="E399" i="41"/>
  <c r="C399" i="41"/>
  <c r="D398" i="41"/>
  <c r="E398" i="41" s="1"/>
  <c r="D397" i="41"/>
  <c r="E397" i="41" s="1"/>
  <c r="D396" i="41"/>
  <c r="C395" i="41"/>
  <c r="E394" i="41"/>
  <c r="D394" i="41"/>
  <c r="E393" i="41"/>
  <c r="D393" i="41"/>
  <c r="D392" i="41" s="1"/>
  <c r="E392" i="41"/>
  <c r="C392" i="41"/>
  <c r="D391" i="41"/>
  <c r="E391" i="41" s="1"/>
  <c r="D390" i="41"/>
  <c r="E390" i="41" s="1"/>
  <c r="D389" i="41"/>
  <c r="C388" i="41"/>
  <c r="E387" i="41"/>
  <c r="D387" i="41"/>
  <c r="E386" i="41"/>
  <c r="D386" i="41"/>
  <c r="E385" i="41"/>
  <c r="D385" i="41"/>
  <c r="E384" i="41"/>
  <c r="D384" i="41"/>
  <c r="E383" i="41"/>
  <c r="E382" i="41" s="1"/>
  <c r="D383" i="41"/>
  <c r="D382" i="41"/>
  <c r="C382" i="41"/>
  <c r="D381" i="41"/>
  <c r="E381" i="41" s="1"/>
  <c r="D380" i="41"/>
  <c r="E380" i="41" s="1"/>
  <c r="D379" i="41"/>
  <c r="E379" i="41" s="1"/>
  <c r="C378" i="41"/>
  <c r="E377" i="41"/>
  <c r="D377" i="41"/>
  <c r="E376" i="41"/>
  <c r="D376" i="41"/>
  <c r="E375" i="41"/>
  <c r="D375" i="41"/>
  <c r="E374" i="41"/>
  <c r="E373" i="41" s="1"/>
  <c r="D374" i="41"/>
  <c r="D373" i="41"/>
  <c r="C373" i="41"/>
  <c r="D372" i="41"/>
  <c r="E372" i="41" s="1"/>
  <c r="D371" i="41"/>
  <c r="E371" i="41" s="1"/>
  <c r="D370" i="41"/>
  <c r="E370" i="41" s="1"/>
  <c r="D369" i="41"/>
  <c r="C368" i="41"/>
  <c r="E367" i="41"/>
  <c r="D367" i="41"/>
  <c r="E366" i="41"/>
  <c r="D366" i="41"/>
  <c r="E365" i="41"/>
  <c r="D365" i="41"/>
  <c r="E364" i="41"/>
  <c r="D364" i="41"/>
  <c r="E363" i="41"/>
  <c r="E362" i="41" s="1"/>
  <c r="D363" i="41"/>
  <c r="D362" i="41"/>
  <c r="C362" i="41"/>
  <c r="D361" i="41"/>
  <c r="E361" i="41" s="1"/>
  <c r="D360" i="41"/>
  <c r="E360" i="41" s="1"/>
  <c r="D359" i="41"/>
  <c r="E359" i="41" s="1"/>
  <c r="D358" i="41"/>
  <c r="C357" i="41"/>
  <c r="E356" i="41"/>
  <c r="D356" i="41"/>
  <c r="E355" i="41"/>
  <c r="D355" i="41"/>
  <c r="E354" i="41"/>
  <c r="E353" i="41" s="1"/>
  <c r="D354" i="41"/>
  <c r="D353" i="41"/>
  <c r="C353" i="41"/>
  <c r="D352" i="41"/>
  <c r="E352" i="41" s="1"/>
  <c r="D351" i="41"/>
  <c r="E351" i="41" s="1"/>
  <c r="D350" i="41"/>
  <c r="E350" i="41" s="1"/>
  <c r="D349" i="41"/>
  <c r="C348" i="41"/>
  <c r="E347" i="41"/>
  <c r="D347" i="41"/>
  <c r="E346" i="41"/>
  <c r="D346" i="41"/>
  <c r="E345" i="41"/>
  <c r="E344" i="41" s="1"/>
  <c r="D345" i="41"/>
  <c r="D344" i="41" s="1"/>
  <c r="C344" i="41"/>
  <c r="D343" i="41"/>
  <c r="E343" i="41" s="1"/>
  <c r="D342" i="41"/>
  <c r="E342" i="41" s="1"/>
  <c r="D341" i="41"/>
  <c r="E341" i="41" s="1"/>
  <c r="J339" i="41"/>
  <c r="E338" i="41"/>
  <c r="D338" i="41"/>
  <c r="E337" i="41"/>
  <c r="D337" i="41"/>
  <c r="E336" i="41"/>
  <c r="D336" i="41"/>
  <c r="E335" i="41"/>
  <c r="D335" i="41"/>
  <c r="E334" i="41"/>
  <c r="D334" i="41"/>
  <c r="E333" i="41"/>
  <c r="D333" i="41"/>
  <c r="E332" i="41"/>
  <c r="D332" i="41"/>
  <c r="D331" i="41" s="1"/>
  <c r="E331" i="41"/>
  <c r="C331" i="41"/>
  <c r="D330" i="41"/>
  <c r="E330" i="41" s="1"/>
  <c r="D329" i="41"/>
  <c r="E329" i="41" s="1"/>
  <c r="E328" i="41" s="1"/>
  <c r="D328" i="41"/>
  <c r="C328" i="41"/>
  <c r="E327" i="41"/>
  <c r="D327" i="41"/>
  <c r="E326" i="41"/>
  <c r="E325" i="41" s="1"/>
  <c r="D326" i="41"/>
  <c r="D325" i="41"/>
  <c r="C325" i="41"/>
  <c r="D324" i="41"/>
  <c r="E324" i="41" s="1"/>
  <c r="D323" i="41"/>
  <c r="E323" i="41" s="1"/>
  <c r="D322" i="41"/>
  <c r="E322" i="41" s="1"/>
  <c r="D321" i="41"/>
  <c r="E321" i="41" s="1"/>
  <c r="D320" i="41"/>
  <c r="E320" i="41" s="1"/>
  <c r="D319" i="41"/>
  <c r="E319" i="41" s="1"/>
  <c r="D318" i="41"/>
  <c r="E318" i="41" s="1"/>
  <c r="D317" i="41"/>
  <c r="E317" i="41" s="1"/>
  <c r="D316" i="41"/>
  <c r="E316" i="41" s="1"/>
  <c r="E315" i="41" s="1"/>
  <c r="E314" i="41" s="1"/>
  <c r="D315" i="41"/>
  <c r="D314" i="41" s="1"/>
  <c r="C315" i="41"/>
  <c r="C314" i="41"/>
  <c r="D313" i="41"/>
  <c r="E313" i="41" s="1"/>
  <c r="D312" i="41"/>
  <c r="E312" i="41" s="1"/>
  <c r="D311" i="41"/>
  <c r="E311" i="41" s="1"/>
  <c r="D310" i="41"/>
  <c r="E310" i="41" s="1"/>
  <c r="D309" i="41"/>
  <c r="E309" i="41" s="1"/>
  <c r="E308" i="41" s="1"/>
  <c r="D308" i="41"/>
  <c r="C308" i="41"/>
  <c r="E307" i="41"/>
  <c r="D307" i="41"/>
  <c r="E306" i="41"/>
  <c r="E305" i="41" s="1"/>
  <c r="D306" i="41"/>
  <c r="D305" i="41"/>
  <c r="C305" i="41"/>
  <c r="D304" i="41"/>
  <c r="E304" i="41" s="1"/>
  <c r="D303" i="41"/>
  <c r="C302" i="41"/>
  <c r="E301" i="41"/>
  <c r="D301" i="41"/>
  <c r="E300" i="41"/>
  <c r="D300" i="41"/>
  <c r="E299" i="41"/>
  <c r="E298" i="41" s="1"/>
  <c r="D299" i="41"/>
  <c r="D298" i="41"/>
  <c r="C298" i="41"/>
  <c r="D297" i="41"/>
  <c r="E297" i="41" s="1"/>
  <c r="E296" i="41" s="1"/>
  <c r="D296" i="41"/>
  <c r="C296" i="41"/>
  <c r="E295" i="41"/>
  <c r="D295" i="41"/>
  <c r="E294" i="41"/>
  <c r="D294" i="41"/>
  <c r="E293" i="41"/>
  <c r="D293" i="41"/>
  <c r="E292" i="41"/>
  <c r="D292" i="41"/>
  <c r="E291" i="41"/>
  <c r="D291" i="41"/>
  <c r="E290" i="41"/>
  <c r="E289" i="41" s="1"/>
  <c r="D290" i="41"/>
  <c r="D289" i="41" s="1"/>
  <c r="C289" i="41"/>
  <c r="D288" i="41"/>
  <c r="E288" i="41" s="1"/>
  <c r="D287" i="41"/>
  <c r="E287" i="41" s="1"/>
  <c r="D286" i="41"/>
  <c r="E286" i="41" s="1"/>
  <c r="D285" i="41"/>
  <c r="E285" i="41" s="1"/>
  <c r="D284" i="41"/>
  <c r="E284" i="41" s="1"/>
  <c r="D283" i="41"/>
  <c r="E283" i="41" s="1"/>
  <c r="D282" i="41"/>
  <c r="E282" i="41" s="1"/>
  <c r="D281" i="41"/>
  <c r="E281" i="41" s="1"/>
  <c r="D280" i="41"/>
  <c r="E280" i="41" s="1"/>
  <c r="D279" i="41"/>
  <c r="E279" i="41" s="1"/>
  <c r="D278" i="41"/>
  <c r="E278" i="41" s="1"/>
  <c r="D277" i="41"/>
  <c r="E277" i="41" s="1"/>
  <c r="D276" i="41"/>
  <c r="E276" i="41" s="1"/>
  <c r="D275" i="41"/>
  <c r="E275" i="41" s="1"/>
  <c r="D274" i="41"/>
  <c r="E274" i="41" s="1"/>
  <c r="D273" i="41"/>
  <c r="E273" i="41" s="1"/>
  <c r="D272" i="41"/>
  <c r="E272" i="41" s="1"/>
  <c r="D271" i="41"/>
  <c r="E271" i="41" s="1"/>
  <c r="D270" i="41"/>
  <c r="E270" i="41" s="1"/>
  <c r="D269" i="41"/>
  <c r="E269" i="41" s="1"/>
  <c r="D268" i="41"/>
  <c r="E268" i="41" s="1"/>
  <c r="D267" i="41"/>
  <c r="E267" i="41" s="1"/>
  <c r="D266" i="41"/>
  <c r="E266" i="41" s="1"/>
  <c r="C265" i="41"/>
  <c r="E264" i="41"/>
  <c r="D264" i="41"/>
  <c r="C263" i="41"/>
  <c r="C259" i="41" s="1"/>
  <c r="D262" i="41"/>
  <c r="E262" i="41" s="1"/>
  <c r="D261" i="41"/>
  <c r="E261" i="41" s="1"/>
  <c r="E260" i="41" s="1"/>
  <c r="D260" i="41"/>
  <c r="C260" i="41"/>
  <c r="J259" i="41"/>
  <c r="J258" i="41"/>
  <c r="J257" i="41"/>
  <c r="J256" i="41"/>
  <c r="D252" i="41"/>
  <c r="E252" i="41" s="1"/>
  <c r="D251" i="41"/>
  <c r="E251" i="41" s="1"/>
  <c r="E250" i="41" s="1"/>
  <c r="C250" i="41"/>
  <c r="E249" i="41"/>
  <c r="D249" i="41"/>
  <c r="D248" i="41"/>
  <c r="E248" i="41" s="1"/>
  <c r="E247" i="41"/>
  <c r="D247" i="41"/>
  <c r="D246" i="41"/>
  <c r="E246" i="41" s="1"/>
  <c r="E245" i="41"/>
  <c r="D245" i="41"/>
  <c r="D244" i="41"/>
  <c r="D243" i="41" s="1"/>
  <c r="C244" i="41"/>
  <c r="C243" i="41"/>
  <c r="E242" i="41"/>
  <c r="D242" i="41"/>
  <c r="D241" i="41"/>
  <c r="E241" i="41" s="1"/>
  <c r="E239" i="41" s="1"/>
  <c r="E238" i="41" s="1"/>
  <c r="E240" i="41"/>
  <c r="D240" i="41"/>
  <c r="D239" i="41"/>
  <c r="D238" i="41" s="1"/>
  <c r="C239" i="41"/>
  <c r="C238" i="41" s="1"/>
  <c r="E237" i="41"/>
  <c r="E236" i="41" s="1"/>
  <c r="E235" i="41" s="1"/>
  <c r="D237" i="41"/>
  <c r="D236" i="41"/>
  <c r="D235" i="41" s="1"/>
  <c r="C236" i="41"/>
  <c r="C235" i="41"/>
  <c r="E234" i="41"/>
  <c r="E233" i="41" s="1"/>
  <c r="D234" i="41"/>
  <c r="D233" i="41"/>
  <c r="C233" i="41"/>
  <c r="D232" i="41"/>
  <c r="E232" i="41" s="1"/>
  <c r="D231" i="41"/>
  <c r="E231" i="41" s="1"/>
  <c r="D230" i="41"/>
  <c r="E230" i="41" s="1"/>
  <c r="D229" i="41"/>
  <c r="D228" i="41" s="1"/>
  <c r="C229" i="41"/>
  <c r="C228" i="41"/>
  <c r="D227" i="41"/>
  <c r="E227" i="41" s="1"/>
  <c r="D226" i="41"/>
  <c r="D225" i="41"/>
  <c r="E225" i="41" s="1"/>
  <c r="D224" i="41"/>
  <c r="E224" i="41" s="1"/>
  <c r="C223" i="41"/>
  <c r="C222" i="41" s="1"/>
  <c r="D221" i="41"/>
  <c r="D220" i="41" s="1"/>
  <c r="C220" i="41"/>
  <c r="E219" i="41"/>
  <c r="D219" i="41"/>
  <c r="D218" i="41"/>
  <c r="E218" i="41" s="1"/>
  <c r="E217" i="41"/>
  <c r="D217" i="41"/>
  <c r="C216" i="41"/>
  <c r="C215" i="41" s="1"/>
  <c r="C178" i="41" s="1"/>
  <c r="C177" i="41" s="1"/>
  <c r="E214" i="41"/>
  <c r="E213" i="41" s="1"/>
  <c r="D214" i="41"/>
  <c r="D213" i="41"/>
  <c r="C213" i="41"/>
  <c r="D212" i="41"/>
  <c r="E212" i="41" s="1"/>
  <c r="E211" i="41"/>
  <c r="D211" i="41"/>
  <c r="C211" i="41"/>
  <c r="D210" i="41"/>
  <c r="E210" i="41" s="1"/>
  <c r="E209" i="41"/>
  <c r="D209" i="41"/>
  <c r="D208" i="41"/>
  <c r="C207" i="41"/>
  <c r="E206" i="41"/>
  <c r="E204" i="41" s="1"/>
  <c r="D206" i="41"/>
  <c r="D205" i="41"/>
  <c r="E205" i="41" s="1"/>
  <c r="D204" i="41"/>
  <c r="C204" i="41"/>
  <c r="C203" i="41"/>
  <c r="D202" i="41"/>
  <c r="E202" i="41" s="1"/>
  <c r="E201" i="41" s="1"/>
  <c r="E200" i="41" s="1"/>
  <c r="D201" i="41"/>
  <c r="C201" i="41"/>
  <c r="D200" i="41"/>
  <c r="C200" i="41"/>
  <c r="D199" i="41"/>
  <c r="E199" i="41" s="1"/>
  <c r="E198" i="41"/>
  <c r="E197" i="41" s="1"/>
  <c r="D198" i="41"/>
  <c r="D197" i="41" s="1"/>
  <c r="C198" i="41"/>
  <c r="C197" i="41"/>
  <c r="D196" i="41"/>
  <c r="E196" i="41" s="1"/>
  <c r="E195" i="41" s="1"/>
  <c r="D195" i="41"/>
  <c r="C195" i="41"/>
  <c r="D194" i="41"/>
  <c r="C193" i="41"/>
  <c r="D192" i="41"/>
  <c r="E192" i="41" s="1"/>
  <c r="D191" i="41"/>
  <c r="E191" i="41" s="1"/>
  <c r="D190" i="41"/>
  <c r="E190" i="41" s="1"/>
  <c r="E189" i="41" s="1"/>
  <c r="C189" i="41"/>
  <c r="C188" i="41" s="1"/>
  <c r="D187" i="41"/>
  <c r="E187" i="41" s="1"/>
  <c r="D186" i="41"/>
  <c r="E186" i="41" s="1"/>
  <c r="E185" i="41" s="1"/>
  <c r="E184" i="41" s="1"/>
  <c r="C185" i="41"/>
  <c r="C184" i="41"/>
  <c r="E183" i="41"/>
  <c r="D183" i="41"/>
  <c r="E182" i="41"/>
  <c r="D182" i="41"/>
  <c r="E181" i="41"/>
  <c r="D181" i="41"/>
  <c r="E180" i="41"/>
  <c r="E179" i="41" s="1"/>
  <c r="D180" i="41"/>
  <c r="D179" i="41" s="1"/>
  <c r="C179" i="41"/>
  <c r="J178" i="41"/>
  <c r="J177" i="41"/>
  <c r="E176" i="41"/>
  <c r="D176" i="41"/>
  <c r="D175" i="41"/>
  <c r="C174" i="41"/>
  <c r="E173" i="41"/>
  <c r="E171" i="41" s="1"/>
  <c r="D173" i="41"/>
  <c r="D172" i="41"/>
  <c r="E172" i="41" s="1"/>
  <c r="D171" i="41"/>
  <c r="C171" i="41"/>
  <c r="J170" i="41"/>
  <c r="C170" i="41"/>
  <c r="D169" i="41"/>
  <c r="E169" i="41" s="1"/>
  <c r="E168" i="41"/>
  <c r="E167" i="41" s="1"/>
  <c r="D168" i="41"/>
  <c r="D167" i="41"/>
  <c r="C167" i="41"/>
  <c r="D166" i="41"/>
  <c r="E166" i="41" s="1"/>
  <c r="E165" i="41"/>
  <c r="E164" i="41" s="1"/>
  <c r="E163" i="41" s="1"/>
  <c r="D165" i="41"/>
  <c r="D164" i="41" s="1"/>
  <c r="D163" i="41" s="1"/>
  <c r="C164" i="41"/>
  <c r="J163" i="41"/>
  <c r="C163" i="41"/>
  <c r="E162" i="41"/>
  <c r="D162" i="41"/>
  <c r="D161" i="41"/>
  <c r="C160" i="41"/>
  <c r="D159" i="41"/>
  <c r="E159" i="41" s="1"/>
  <c r="D158" i="41"/>
  <c r="E158" i="41" s="1"/>
  <c r="C157" i="41"/>
  <c r="D156" i="41"/>
  <c r="E156" i="41" s="1"/>
  <c r="E155" i="41"/>
  <c r="D155" i="41"/>
  <c r="C154" i="41"/>
  <c r="C153" i="41" s="1"/>
  <c r="C152" i="41" s="1"/>
  <c r="J153" i="41"/>
  <c r="J152" i="41"/>
  <c r="E151" i="41"/>
  <c r="D151" i="41"/>
  <c r="E150" i="41"/>
  <c r="E149" i="41" s="1"/>
  <c r="D150" i="41"/>
  <c r="D149" i="41" s="1"/>
  <c r="C149" i="41"/>
  <c r="E148" i="41"/>
  <c r="D148" i="41"/>
  <c r="D147" i="41"/>
  <c r="C146" i="41"/>
  <c r="E145" i="41"/>
  <c r="D145" i="41"/>
  <c r="E144" i="41"/>
  <c r="D144" i="41"/>
  <c r="E143" i="41"/>
  <c r="D143" i="41"/>
  <c r="C143" i="41"/>
  <c r="D142" i="41"/>
  <c r="E142" i="41" s="1"/>
  <c r="E141" i="41"/>
  <c r="D141" i="41"/>
  <c r="C140" i="41"/>
  <c r="C135" i="41" s="1"/>
  <c r="E139" i="41"/>
  <c r="D139" i="41"/>
  <c r="D138" i="41"/>
  <c r="E138" i="41" s="1"/>
  <c r="E136" i="41" s="1"/>
  <c r="E137" i="41"/>
  <c r="D137" i="41"/>
  <c r="D136" i="41"/>
  <c r="C136" i="41"/>
  <c r="J135" i="41"/>
  <c r="D134" i="41"/>
  <c r="E134" i="41" s="1"/>
  <c r="E133" i="41"/>
  <c r="D133" i="41"/>
  <c r="D132" i="41"/>
  <c r="C132" i="41"/>
  <c r="E131" i="41"/>
  <c r="D131" i="41"/>
  <c r="E130" i="41"/>
  <c r="E129" i="41" s="1"/>
  <c r="D130" i="41"/>
  <c r="D129" i="41" s="1"/>
  <c r="C129" i="41"/>
  <c r="E128" i="41"/>
  <c r="D128" i="41"/>
  <c r="D127" i="41"/>
  <c r="C126" i="41"/>
  <c r="E125" i="41"/>
  <c r="E123" i="41" s="1"/>
  <c r="D125" i="41"/>
  <c r="D124" i="41"/>
  <c r="E124" i="41" s="1"/>
  <c r="D123" i="41"/>
  <c r="C123" i="41"/>
  <c r="D122" i="41"/>
  <c r="E122" i="41" s="1"/>
  <c r="E121" i="41"/>
  <c r="E120" i="41" s="1"/>
  <c r="D121" i="41"/>
  <c r="D120" i="41"/>
  <c r="C120" i="41"/>
  <c r="E119" i="41"/>
  <c r="D119" i="41"/>
  <c r="E118" i="41"/>
  <c r="E117" i="41" s="1"/>
  <c r="D118" i="41"/>
  <c r="D117" i="41" s="1"/>
  <c r="C117" i="41"/>
  <c r="C116" i="41" s="1"/>
  <c r="C115" i="41" s="1"/>
  <c r="J116" i="41"/>
  <c r="J115" i="41"/>
  <c r="J114" i="41"/>
  <c r="E113" i="41"/>
  <c r="D113" i="41"/>
  <c r="D112" i="41"/>
  <c r="E112" i="41" s="1"/>
  <c r="E111" i="41"/>
  <c r="D111" i="41"/>
  <c r="D110" i="41"/>
  <c r="E110" i="41" s="1"/>
  <c r="E109" i="41"/>
  <c r="D109" i="41"/>
  <c r="D108" i="41"/>
  <c r="E108" i="41" s="1"/>
  <c r="E107" i="41"/>
  <c r="D107" i="41"/>
  <c r="D106" i="41"/>
  <c r="E106" i="41" s="1"/>
  <c r="E105" i="41"/>
  <c r="D105" i="41"/>
  <c r="D104" i="41"/>
  <c r="E104" i="41" s="1"/>
  <c r="E103" i="41"/>
  <c r="D103" i="41"/>
  <c r="D102" i="41"/>
  <c r="E102" i="41" s="1"/>
  <c r="E101" i="41"/>
  <c r="D101" i="41"/>
  <c r="D100" i="41"/>
  <c r="E100" i="41" s="1"/>
  <c r="E99" i="41"/>
  <c r="D99" i="41"/>
  <c r="D98" i="41"/>
  <c r="J97" i="41"/>
  <c r="C97" i="41"/>
  <c r="C67" i="41" s="1"/>
  <c r="C2" i="41" s="1"/>
  <c r="E96" i="41"/>
  <c r="D96" i="41"/>
  <c r="D95" i="41"/>
  <c r="E95" i="41" s="1"/>
  <c r="E94" i="41"/>
  <c r="D94" i="41"/>
  <c r="D93" i="41"/>
  <c r="E93" i="41" s="1"/>
  <c r="E92" i="41"/>
  <c r="D92" i="41"/>
  <c r="D91" i="41"/>
  <c r="E91" i="41" s="1"/>
  <c r="E90" i="41"/>
  <c r="D90" i="41"/>
  <c r="D89" i="41"/>
  <c r="E89" i="41" s="1"/>
  <c r="E88" i="41"/>
  <c r="D88" i="41"/>
  <c r="D87" i="41"/>
  <c r="E87" i="41" s="1"/>
  <c r="E86" i="41"/>
  <c r="D86" i="41"/>
  <c r="D85" i="41"/>
  <c r="E85" i="41" s="1"/>
  <c r="E84" i="41"/>
  <c r="D84" i="41"/>
  <c r="D83" i="41"/>
  <c r="E83" i="41" s="1"/>
  <c r="E82" i="41"/>
  <c r="D82" i="41"/>
  <c r="D81" i="41"/>
  <c r="E81" i="41" s="1"/>
  <c r="E80" i="41"/>
  <c r="D80" i="41"/>
  <c r="D79" i="41"/>
  <c r="E79" i="41" s="1"/>
  <c r="E78" i="41"/>
  <c r="D78" i="41"/>
  <c r="D77" i="41"/>
  <c r="E77" i="41" s="1"/>
  <c r="D76" i="41"/>
  <c r="E76" i="41" s="1"/>
  <c r="E75" i="41"/>
  <c r="D75" i="41"/>
  <c r="D74" i="41"/>
  <c r="E74" i="41" s="1"/>
  <c r="E73" i="41"/>
  <c r="D73" i="41"/>
  <c r="D72" i="41"/>
  <c r="E72" i="41" s="1"/>
  <c r="E71" i="41"/>
  <c r="D71" i="41"/>
  <c r="D70" i="41"/>
  <c r="E70" i="41" s="1"/>
  <c r="E69" i="41"/>
  <c r="D69" i="41"/>
  <c r="J68" i="41"/>
  <c r="D68" i="41"/>
  <c r="C68" i="41"/>
  <c r="J67" i="41"/>
  <c r="D66" i="41"/>
  <c r="E66" i="41" s="1"/>
  <c r="E65" i="41"/>
  <c r="D65" i="41"/>
  <c r="D64" i="41"/>
  <c r="E64" i="41" s="1"/>
  <c r="E63" i="41"/>
  <c r="D63" i="41"/>
  <c r="D62" i="41"/>
  <c r="E62" i="41" s="1"/>
  <c r="J61" i="41"/>
  <c r="C61" i="41"/>
  <c r="E60" i="41"/>
  <c r="D60" i="41"/>
  <c r="D59" i="41"/>
  <c r="E59" i="41" s="1"/>
  <c r="E58" i="41"/>
  <c r="D58" i="41"/>
  <c r="D57" i="41"/>
  <c r="E57" i="41" s="1"/>
  <c r="E56" i="41"/>
  <c r="D56" i="41"/>
  <c r="D55" i="41"/>
  <c r="E55" i="41" s="1"/>
  <c r="E54" i="41"/>
  <c r="D54" i="41"/>
  <c r="D53" i="41"/>
  <c r="E53" i="41" s="1"/>
  <c r="E52" i="41"/>
  <c r="D52" i="41"/>
  <c r="D51" i="41"/>
  <c r="E51" i="41" s="1"/>
  <c r="E50" i="41"/>
  <c r="D50" i="41"/>
  <c r="D49" i="41"/>
  <c r="E49" i="41" s="1"/>
  <c r="E48" i="41"/>
  <c r="D48" i="41"/>
  <c r="D47" i="41"/>
  <c r="E47" i="41" s="1"/>
  <c r="E46" i="41"/>
  <c r="D46" i="41"/>
  <c r="D45" i="41"/>
  <c r="E45" i="41" s="1"/>
  <c r="E44" i="41"/>
  <c r="D44" i="41"/>
  <c r="D43" i="41"/>
  <c r="E43" i="41" s="1"/>
  <c r="E42" i="41"/>
  <c r="D42" i="41"/>
  <c r="D41" i="41"/>
  <c r="E41" i="41" s="1"/>
  <c r="E40" i="41"/>
  <c r="D40" i="41"/>
  <c r="D39" i="41"/>
  <c r="E39" i="41" s="1"/>
  <c r="E38" i="41" s="1"/>
  <c r="J38" i="41"/>
  <c r="C38" i="41"/>
  <c r="E37" i="41"/>
  <c r="D37" i="41"/>
  <c r="D36" i="41"/>
  <c r="E36" i="41" s="1"/>
  <c r="E35" i="41"/>
  <c r="D35" i="41"/>
  <c r="D34" i="41"/>
  <c r="E34" i="41" s="1"/>
  <c r="E33" i="41"/>
  <c r="D33" i="41"/>
  <c r="D32" i="41"/>
  <c r="E32" i="41" s="1"/>
  <c r="E31" i="41"/>
  <c r="D31" i="41"/>
  <c r="D30" i="41"/>
  <c r="E30" i="41" s="1"/>
  <c r="E29" i="41"/>
  <c r="D29" i="41"/>
  <c r="D28" i="41"/>
  <c r="E28" i="41" s="1"/>
  <c r="E27" i="41"/>
  <c r="D27" i="41"/>
  <c r="D26" i="41"/>
  <c r="E26" i="41" s="1"/>
  <c r="E25" i="41"/>
  <c r="D25" i="41"/>
  <c r="D24" i="41"/>
  <c r="E24" i="41" s="1"/>
  <c r="E23" i="41"/>
  <c r="D23" i="41"/>
  <c r="D22" i="41"/>
  <c r="E22" i="41" s="1"/>
  <c r="E21" i="41"/>
  <c r="D21" i="41"/>
  <c r="D20" i="41"/>
  <c r="E20" i="41" s="1"/>
  <c r="E19" i="41"/>
  <c r="D19" i="41"/>
  <c r="D18" i="41"/>
  <c r="E18" i="41" s="1"/>
  <c r="E17" i="41"/>
  <c r="D17" i="41"/>
  <c r="D16" i="41"/>
  <c r="E16" i="41" s="1"/>
  <c r="E15" i="41"/>
  <c r="D15" i="41"/>
  <c r="D14" i="41"/>
  <c r="E14" i="41" s="1"/>
  <c r="E13" i="41"/>
  <c r="D13" i="41"/>
  <c r="D12" i="41"/>
  <c r="E12" i="41" s="1"/>
  <c r="J11" i="41"/>
  <c r="C11" i="41"/>
  <c r="E10" i="41"/>
  <c r="D10" i="41"/>
  <c r="D9" i="41"/>
  <c r="E9" i="41" s="1"/>
  <c r="E8" i="41"/>
  <c r="D8" i="41"/>
  <c r="D7" i="41"/>
  <c r="E7" i="41" s="1"/>
  <c r="E6" i="41"/>
  <c r="D6" i="41"/>
  <c r="D5" i="41"/>
  <c r="E5" i="41" s="1"/>
  <c r="E4" i="41" s="1"/>
  <c r="J4" i="41"/>
  <c r="C4" i="41"/>
  <c r="J3" i="41"/>
  <c r="C3" i="41"/>
  <c r="J2" i="41"/>
  <c r="J1" i="41"/>
  <c r="E560" i="28"/>
  <c r="D778" i="40"/>
  <c r="D777" i="40" s="1"/>
  <c r="C777" i="40"/>
  <c r="E776" i="40"/>
  <c r="D776" i="40"/>
  <c r="E775" i="40"/>
  <c r="D775" i="40"/>
  <c r="D774" i="40"/>
  <c r="E774" i="40" s="1"/>
  <c r="E773" i="40"/>
  <c r="D773" i="40"/>
  <c r="C772" i="40"/>
  <c r="C771" i="40" s="1"/>
  <c r="D770" i="40"/>
  <c r="E770" i="40" s="1"/>
  <c r="D769" i="40"/>
  <c r="D768" i="40" s="1"/>
  <c r="D767" i="40" s="1"/>
  <c r="C768" i="40"/>
  <c r="C767" i="40" s="1"/>
  <c r="D766" i="40"/>
  <c r="E766" i="40" s="1"/>
  <c r="E765" i="40" s="1"/>
  <c r="D765" i="40"/>
  <c r="C765" i="40"/>
  <c r="D764" i="40"/>
  <c r="E764" i="40" s="1"/>
  <c r="D763" i="40"/>
  <c r="E763" i="40" s="1"/>
  <c r="D762" i="40"/>
  <c r="E762" i="40" s="1"/>
  <c r="E761" i="40" s="1"/>
  <c r="E760" i="40" s="1"/>
  <c r="C761" i="40"/>
  <c r="C760" i="40" s="1"/>
  <c r="D759" i="40"/>
  <c r="E759" i="40" s="1"/>
  <c r="D758" i="40"/>
  <c r="E758" i="40" s="1"/>
  <c r="D757" i="40"/>
  <c r="E757" i="40" s="1"/>
  <c r="C756" i="40"/>
  <c r="C755" i="40" s="1"/>
  <c r="D754" i="40"/>
  <c r="E754" i="40" s="1"/>
  <c r="D753" i="40"/>
  <c r="E753" i="40" s="1"/>
  <c r="D752" i="40"/>
  <c r="E752" i="40" s="1"/>
  <c r="C751" i="40"/>
  <c r="C750" i="40" s="1"/>
  <c r="D749" i="40"/>
  <c r="E749" i="40" s="1"/>
  <c r="D748" i="40"/>
  <c r="E748" i="40" s="1"/>
  <c r="D747" i="40"/>
  <c r="E747" i="40" s="1"/>
  <c r="E746" i="40" s="1"/>
  <c r="C746" i="40"/>
  <c r="D745" i="40"/>
  <c r="D744" i="40" s="1"/>
  <c r="C744" i="40"/>
  <c r="D742" i="40"/>
  <c r="E742" i="40" s="1"/>
  <c r="E741" i="40" s="1"/>
  <c r="D741" i="40"/>
  <c r="C741" i="40"/>
  <c r="D740" i="40"/>
  <c r="D739" i="40" s="1"/>
  <c r="C739" i="40"/>
  <c r="E738" i="40"/>
  <c r="D738" i="40"/>
  <c r="E737" i="40"/>
  <c r="D737" i="40"/>
  <c r="E736" i="40"/>
  <c r="D736" i="40"/>
  <c r="E735" i="40"/>
  <c r="E734" i="40" s="1"/>
  <c r="E733" i="40" s="1"/>
  <c r="D735" i="40"/>
  <c r="D734" i="40" s="1"/>
  <c r="D733" i="40" s="1"/>
  <c r="C734" i="40"/>
  <c r="C733" i="40" s="1"/>
  <c r="E732" i="40"/>
  <c r="D732" i="40"/>
  <c r="E731" i="40"/>
  <c r="E730" i="40" s="1"/>
  <c r="D731" i="40"/>
  <c r="D730" i="40" s="1"/>
  <c r="C731" i="40"/>
  <c r="C730" i="40" s="1"/>
  <c r="E729" i="40"/>
  <c r="D729" i="40"/>
  <c r="E728" i="40"/>
  <c r="E727" i="40" s="1"/>
  <c r="D728" i="40"/>
  <c r="D727" i="40"/>
  <c r="C727" i="40"/>
  <c r="J726" i="40"/>
  <c r="J725" i="40"/>
  <c r="E724" i="40"/>
  <c r="D724" i="40"/>
  <c r="D723" i="40"/>
  <c r="E723" i="40" s="1"/>
  <c r="E722" i="40" s="1"/>
  <c r="C722" i="40"/>
  <c r="D721" i="40"/>
  <c r="E721" i="40" s="1"/>
  <c r="E720" i="40"/>
  <c r="D720" i="40"/>
  <c r="D719" i="40"/>
  <c r="E719" i="40" s="1"/>
  <c r="C718" i="40"/>
  <c r="C717" i="40" s="1"/>
  <c r="C716" i="40" s="1"/>
  <c r="J717" i="40"/>
  <c r="J716" i="40"/>
  <c r="E715" i="40"/>
  <c r="D715" i="40"/>
  <c r="D714" i="40"/>
  <c r="E714" i="40" s="1"/>
  <c r="D713" i="40"/>
  <c r="E713" i="40" s="1"/>
  <c r="D712" i="40"/>
  <c r="E712" i="40" s="1"/>
  <c r="E711" i="40"/>
  <c r="D711" i="40"/>
  <c r="D710" i="40"/>
  <c r="E710" i="40" s="1"/>
  <c r="D709" i="40"/>
  <c r="E709" i="40" s="1"/>
  <c r="D708" i="40"/>
  <c r="E708" i="40" s="1"/>
  <c r="E707" i="40"/>
  <c r="D707" i="40"/>
  <c r="D706" i="40"/>
  <c r="E706" i="40" s="1"/>
  <c r="D705" i="40"/>
  <c r="E705" i="40" s="1"/>
  <c r="D704" i="40"/>
  <c r="E704" i="40" s="1"/>
  <c r="E703" i="40"/>
  <c r="D703" i="40"/>
  <c r="D702" i="40"/>
  <c r="E702" i="40" s="1"/>
  <c r="D701" i="40"/>
  <c r="E701" i="40" s="1"/>
  <c r="C700" i="40"/>
  <c r="D699" i="40"/>
  <c r="E699" i="40" s="1"/>
  <c r="D698" i="40"/>
  <c r="E698" i="40" s="1"/>
  <c r="E697" i="40"/>
  <c r="D697" i="40"/>
  <c r="D696" i="40"/>
  <c r="E696" i="40" s="1"/>
  <c r="D695" i="40"/>
  <c r="D694" i="40" s="1"/>
  <c r="C694" i="40"/>
  <c r="D693" i="40"/>
  <c r="E693" i="40" s="1"/>
  <c r="E692" i="40"/>
  <c r="D692" i="40"/>
  <c r="D691" i="40"/>
  <c r="E691" i="40" s="1"/>
  <c r="D690" i="40"/>
  <c r="E690" i="40" s="1"/>
  <c r="D689" i="40"/>
  <c r="E689" i="40" s="1"/>
  <c r="E688" i="40"/>
  <c r="D688" i="40"/>
  <c r="D687" i="40"/>
  <c r="C687" i="40"/>
  <c r="E686" i="40"/>
  <c r="D686" i="40"/>
  <c r="D685" i="40"/>
  <c r="E685" i="40" s="1"/>
  <c r="D684" i="40"/>
  <c r="E684" i="40" s="1"/>
  <c r="C683" i="40"/>
  <c r="D682" i="40"/>
  <c r="E682" i="40" s="1"/>
  <c r="E681" i="40"/>
  <c r="D681" i="40"/>
  <c r="D680" i="40"/>
  <c r="D679" i="40" s="1"/>
  <c r="C679" i="40"/>
  <c r="D678" i="40"/>
  <c r="E678" i="40" s="1"/>
  <c r="D677" i="40"/>
  <c r="D676" i="40" s="1"/>
  <c r="C676" i="40"/>
  <c r="D675" i="40"/>
  <c r="E675" i="40" s="1"/>
  <c r="E674" i="40"/>
  <c r="D674" i="40"/>
  <c r="D673" i="40"/>
  <c r="E673" i="40" s="1"/>
  <c r="D672" i="40"/>
  <c r="D671" i="40" s="1"/>
  <c r="C671" i="40"/>
  <c r="D670" i="40"/>
  <c r="E670" i="40" s="1"/>
  <c r="D669" i="40"/>
  <c r="E669" i="40" s="1"/>
  <c r="E668" i="40"/>
  <c r="D668" i="40"/>
  <c r="D667" i="40"/>
  <c r="E667" i="40" s="1"/>
  <c r="D666" i="40"/>
  <c r="E666" i="40" s="1"/>
  <c r="C665" i="40"/>
  <c r="D664" i="40"/>
  <c r="E664" i="40" s="1"/>
  <c r="E663" i="40"/>
  <c r="D663" i="40"/>
  <c r="D662" i="40"/>
  <c r="E662" i="40" s="1"/>
  <c r="E661" i="40" s="1"/>
  <c r="C661" i="40"/>
  <c r="D660" i="40"/>
  <c r="E660" i="40" s="1"/>
  <c r="E659" i="40"/>
  <c r="D659" i="40"/>
  <c r="D658" i="40"/>
  <c r="E658" i="40" s="1"/>
  <c r="D657" i="40"/>
  <c r="E657" i="40" s="1"/>
  <c r="D656" i="40"/>
  <c r="E656" i="40" s="1"/>
  <c r="E655" i="40"/>
  <c r="D655" i="40"/>
  <c r="D654" i="40"/>
  <c r="E654" i="40" s="1"/>
  <c r="C653" i="40"/>
  <c r="E652" i="40"/>
  <c r="D652" i="40"/>
  <c r="D651" i="40"/>
  <c r="E651" i="40" s="1"/>
  <c r="D650" i="40"/>
  <c r="E650" i="40" s="1"/>
  <c r="D649" i="40"/>
  <c r="E649" i="40" s="1"/>
  <c r="E648" i="40"/>
  <c r="D648" i="40"/>
  <c r="D647" i="40"/>
  <c r="D646" i="40" s="1"/>
  <c r="C646" i="40"/>
  <c r="J645" i="40"/>
  <c r="D644" i="40"/>
  <c r="D642" i="40" s="1"/>
  <c r="E643" i="40"/>
  <c r="D643" i="40"/>
  <c r="J642" i="40"/>
  <c r="C642" i="40"/>
  <c r="D641" i="40"/>
  <c r="E641" i="40" s="1"/>
  <c r="D640" i="40"/>
  <c r="E640" i="40" s="1"/>
  <c r="D639" i="40"/>
  <c r="E639" i="40" s="1"/>
  <c r="J638" i="40"/>
  <c r="C638" i="40"/>
  <c r="E637" i="40"/>
  <c r="D637" i="40"/>
  <c r="D636" i="40"/>
  <c r="E636" i="40" s="1"/>
  <c r="D635" i="40"/>
  <c r="E635" i="40" s="1"/>
  <c r="D634" i="40"/>
  <c r="E634" i="40" s="1"/>
  <c r="E633" i="40"/>
  <c r="D633" i="40"/>
  <c r="D632" i="40"/>
  <c r="E632" i="40" s="1"/>
  <c r="D631" i="40"/>
  <c r="E631" i="40" s="1"/>
  <c r="D630" i="40"/>
  <c r="E630" i="40" s="1"/>
  <c r="D629" i="40"/>
  <c r="E629" i="40" s="1"/>
  <c r="C628" i="40"/>
  <c r="D627" i="40"/>
  <c r="E627" i="40" s="1"/>
  <c r="D626" i="40"/>
  <c r="E626" i="40" s="1"/>
  <c r="D625" i="40"/>
  <c r="E625" i="40" s="1"/>
  <c r="E624" i="40"/>
  <c r="D624" i="40"/>
  <c r="D623" i="40"/>
  <c r="E623" i="40" s="1"/>
  <c r="D622" i="40"/>
  <c r="E622" i="40" s="1"/>
  <c r="D621" i="40"/>
  <c r="E621" i="40" s="1"/>
  <c r="E620" i="40"/>
  <c r="D620" i="40"/>
  <c r="D619" i="40"/>
  <c r="E619" i="40" s="1"/>
  <c r="D618" i="40"/>
  <c r="E618" i="40" s="1"/>
  <c r="D617" i="40"/>
  <c r="C616" i="40"/>
  <c r="D615" i="40"/>
  <c r="E615" i="40" s="1"/>
  <c r="E614" i="40"/>
  <c r="D614" i="40"/>
  <c r="D613" i="40"/>
  <c r="E613" i="40" s="1"/>
  <c r="D612" i="40"/>
  <c r="E612" i="40" s="1"/>
  <c r="D611" i="40"/>
  <c r="E611" i="40" s="1"/>
  <c r="C610" i="40"/>
  <c r="D609" i="40"/>
  <c r="E609" i="40" s="1"/>
  <c r="D608" i="40"/>
  <c r="E608" i="40" s="1"/>
  <c r="E607" i="40"/>
  <c r="D607" i="40"/>
  <c r="D606" i="40"/>
  <c r="E606" i="40" s="1"/>
  <c r="D605" i="40"/>
  <c r="E605" i="40" s="1"/>
  <c r="D604" i="40"/>
  <c r="C603" i="40"/>
  <c r="D602" i="40"/>
  <c r="E602" i="40" s="1"/>
  <c r="D601" i="40"/>
  <c r="E601" i="40" s="1"/>
  <c r="D600" i="40"/>
  <c r="E600" i="40" s="1"/>
  <c r="C599" i="40"/>
  <c r="E598" i="40"/>
  <c r="D598" i="40"/>
  <c r="D597" i="40"/>
  <c r="E597" i="40" s="1"/>
  <c r="D596" i="40"/>
  <c r="C595" i="40"/>
  <c r="D594" i="40"/>
  <c r="E594" i="40" s="1"/>
  <c r="D593" i="40"/>
  <c r="E593" i="40" s="1"/>
  <c r="C592" i="40"/>
  <c r="D591" i="40"/>
  <c r="E591" i="40" s="1"/>
  <c r="D590" i="40"/>
  <c r="E590" i="40" s="1"/>
  <c r="E589" i="40"/>
  <c r="D589" i="40"/>
  <c r="D588" i="40"/>
  <c r="D587" i="40" s="1"/>
  <c r="C587" i="40"/>
  <c r="D586" i="40"/>
  <c r="E586" i="40" s="1"/>
  <c r="D585" i="40"/>
  <c r="E585" i="40" s="1"/>
  <c r="D584" i="40"/>
  <c r="E584" i="40" s="1"/>
  <c r="E583" i="40"/>
  <c r="D583" i="40"/>
  <c r="D582" i="40"/>
  <c r="E582" i="40" s="1"/>
  <c r="E581" i="40" s="1"/>
  <c r="C581" i="40"/>
  <c r="E580" i="40"/>
  <c r="D580" i="40"/>
  <c r="D579" i="40"/>
  <c r="E579" i="40" s="1"/>
  <c r="D578" i="40"/>
  <c r="E578" i="40" s="1"/>
  <c r="C577" i="40"/>
  <c r="D576" i="40"/>
  <c r="E576" i="40" s="1"/>
  <c r="D575" i="40"/>
  <c r="E575" i="40" s="1"/>
  <c r="E574" i="40"/>
  <c r="D574" i="40"/>
  <c r="D573" i="40"/>
  <c r="E573" i="40" s="1"/>
  <c r="D572" i="40"/>
  <c r="E572" i="40" s="1"/>
  <c r="D571" i="40"/>
  <c r="E571" i="40" s="1"/>
  <c r="E570" i="40"/>
  <c r="D570" i="40"/>
  <c r="D569" i="40"/>
  <c r="C569" i="40"/>
  <c r="D568" i="40"/>
  <c r="E568" i="40" s="1"/>
  <c r="D567" i="40"/>
  <c r="E567" i="40" s="1"/>
  <c r="D566" i="40"/>
  <c r="E566" i="40" s="1"/>
  <c r="E565" i="40"/>
  <c r="D565" i="40"/>
  <c r="D564" i="40"/>
  <c r="E564" i="40" s="1"/>
  <c r="D563" i="40"/>
  <c r="D562" i="40" s="1"/>
  <c r="C562" i="40"/>
  <c r="J561" i="40"/>
  <c r="J560" i="40"/>
  <c r="J559" i="40"/>
  <c r="E558" i="40"/>
  <c r="D558" i="40"/>
  <c r="D557" i="40"/>
  <c r="E557" i="40" s="1"/>
  <c r="C556" i="40"/>
  <c r="E555" i="40"/>
  <c r="D555" i="40"/>
  <c r="D554" i="40"/>
  <c r="E554" i="40" s="1"/>
  <c r="D553" i="40"/>
  <c r="D552" i="40" s="1"/>
  <c r="C552" i="40"/>
  <c r="C551" i="40" s="1"/>
  <c r="C550" i="40" s="1"/>
  <c r="J551" i="40"/>
  <c r="J550" i="40"/>
  <c r="D549" i="40"/>
  <c r="E549" i="40" s="1"/>
  <c r="D548" i="40"/>
  <c r="E548" i="40" s="1"/>
  <c r="J547" i="40"/>
  <c r="C547" i="40"/>
  <c r="D546" i="40"/>
  <c r="E546" i="40" s="1"/>
  <c r="D545" i="40"/>
  <c r="E545" i="40" s="1"/>
  <c r="C544" i="40"/>
  <c r="D543" i="40"/>
  <c r="E543" i="40" s="1"/>
  <c r="D542" i="40"/>
  <c r="E542" i="40" s="1"/>
  <c r="D541" i="40"/>
  <c r="E541" i="40" s="1"/>
  <c r="D540" i="40"/>
  <c r="E540" i="40" s="1"/>
  <c r="E539" i="40"/>
  <c r="D539" i="40"/>
  <c r="C538" i="40"/>
  <c r="E537" i="40"/>
  <c r="D537" i="40"/>
  <c r="D536" i="40"/>
  <c r="E536" i="40" s="1"/>
  <c r="D535" i="40"/>
  <c r="E535" i="40" s="1"/>
  <c r="D534" i="40"/>
  <c r="E534" i="40" s="1"/>
  <c r="D533" i="40"/>
  <c r="E533" i="40" s="1"/>
  <c r="D532" i="40"/>
  <c r="E532" i="40" s="1"/>
  <c r="C531" i="40"/>
  <c r="D530" i="40"/>
  <c r="D529" i="40" s="1"/>
  <c r="C529" i="40"/>
  <c r="C528" i="40" s="1"/>
  <c r="E527" i="40"/>
  <c r="D527" i="40"/>
  <c r="D526" i="40"/>
  <c r="E526" i="40" s="1"/>
  <c r="E525" i="40"/>
  <c r="D525" i="40"/>
  <c r="D524" i="40"/>
  <c r="E524" i="40" s="1"/>
  <c r="D523" i="40"/>
  <c r="E523" i="40" s="1"/>
  <c r="E522" i="40" s="1"/>
  <c r="C522" i="40"/>
  <c r="D521" i="40"/>
  <c r="E521" i="40" s="1"/>
  <c r="D520" i="40"/>
  <c r="E520" i="40" s="1"/>
  <c r="D519" i="40"/>
  <c r="E519" i="40" s="1"/>
  <c r="D518" i="40"/>
  <c r="E518" i="40" s="1"/>
  <c r="E517" i="40"/>
  <c r="D517" i="40"/>
  <c r="D516" i="40"/>
  <c r="E516" i="40" s="1"/>
  <c r="E515" i="40"/>
  <c r="D515" i="40"/>
  <c r="D514" i="40"/>
  <c r="E514" i="40" s="1"/>
  <c r="E512" i="40"/>
  <c r="D512" i="40"/>
  <c r="D511" i="40"/>
  <c r="E511" i="40" s="1"/>
  <c r="D510" i="40"/>
  <c r="E510" i="40" s="1"/>
  <c r="C509" i="40"/>
  <c r="D508" i="40"/>
  <c r="E508" i="40" s="1"/>
  <c r="D507" i="40"/>
  <c r="E507" i="40" s="1"/>
  <c r="E506" i="40"/>
  <c r="D506" i="40"/>
  <c r="D505" i="40"/>
  <c r="E505" i="40" s="1"/>
  <c r="C504" i="40"/>
  <c r="E503" i="40"/>
  <c r="D503" i="40"/>
  <c r="D502" i="40"/>
  <c r="E502" i="40" s="1"/>
  <c r="E501" i="40"/>
  <c r="D501" i="40"/>
  <c r="D500" i="40"/>
  <c r="E500" i="40" s="1"/>
  <c r="D499" i="40"/>
  <c r="E499" i="40" s="1"/>
  <c r="D498" i="40"/>
  <c r="D496" i="40"/>
  <c r="E496" i="40" s="1"/>
  <c r="E495" i="40"/>
  <c r="D495" i="40"/>
  <c r="D494" i="40" s="1"/>
  <c r="D493" i="40"/>
  <c r="E493" i="40" s="1"/>
  <c r="E492" i="40"/>
  <c r="D492" i="40"/>
  <c r="E490" i="40"/>
  <c r="D490" i="40"/>
  <c r="D489" i="40"/>
  <c r="E489" i="40" s="1"/>
  <c r="E488" i="40"/>
  <c r="D488" i="40"/>
  <c r="D487" i="40"/>
  <c r="E487" i="40" s="1"/>
  <c r="C484" i="40"/>
  <c r="D485" i="40"/>
  <c r="E485" i="40" s="1"/>
  <c r="J483" i="40"/>
  <c r="E481" i="40"/>
  <c r="D481" i="40"/>
  <c r="D480" i="40"/>
  <c r="E480" i="40" s="1"/>
  <c r="D479" i="40"/>
  <c r="E479" i="40" s="1"/>
  <c r="D478" i="40"/>
  <c r="E478" i="40" s="1"/>
  <c r="C477" i="40"/>
  <c r="D476" i="40"/>
  <c r="E476" i="40" s="1"/>
  <c r="D475" i="40"/>
  <c r="C474" i="40"/>
  <c r="D473" i="40"/>
  <c r="E473" i="40" s="1"/>
  <c r="E472" i="40"/>
  <c r="D472" i="40"/>
  <c r="D471" i="40"/>
  <c r="E471" i="40" s="1"/>
  <c r="D470" i="40"/>
  <c r="E470" i="40" s="1"/>
  <c r="D469" i="40"/>
  <c r="E469" i="40" s="1"/>
  <c r="C468" i="40"/>
  <c r="D467" i="40"/>
  <c r="E467" i="40" s="1"/>
  <c r="D466" i="40"/>
  <c r="E466" i="40" s="1"/>
  <c r="D465" i="40"/>
  <c r="E465" i="40" s="1"/>
  <c r="D464" i="40"/>
  <c r="D463" i="40" s="1"/>
  <c r="C463" i="40"/>
  <c r="D462" i="40"/>
  <c r="E462" i="40" s="1"/>
  <c r="D461" i="40"/>
  <c r="E461" i="40" s="1"/>
  <c r="D460" i="40"/>
  <c r="E460" i="40" s="1"/>
  <c r="D458" i="40"/>
  <c r="E458" i="40" s="1"/>
  <c r="D457" i="40"/>
  <c r="E457" i="40" s="1"/>
  <c r="D456" i="40"/>
  <c r="E456" i="40" s="1"/>
  <c r="D455" i="40"/>
  <c r="D454" i="40"/>
  <c r="E454" i="40" s="1"/>
  <c r="D453" i="40"/>
  <c r="E453" i="40" s="1"/>
  <c r="E452" i="40"/>
  <c r="D452" i="40"/>
  <c r="D451" i="40"/>
  <c r="E451" i="40" s="1"/>
  <c r="E449" i="40"/>
  <c r="D449" i="40"/>
  <c r="D448" i="40"/>
  <c r="E448" i="40" s="1"/>
  <c r="D447" i="40"/>
  <c r="E447" i="40" s="1"/>
  <c r="D446" i="40"/>
  <c r="D443" i="40"/>
  <c r="E443" i="40" s="1"/>
  <c r="E442" i="40"/>
  <c r="D442" i="40"/>
  <c r="D441" i="40"/>
  <c r="E441" i="40" s="1"/>
  <c r="E440" i="40"/>
  <c r="D440" i="40"/>
  <c r="D439" i="40"/>
  <c r="E439" i="40" s="1"/>
  <c r="D438" i="40"/>
  <c r="E438" i="40" s="1"/>
  <c r="D437" i="40"/>
  <c r="E437" i="40" s="1"/>
  <c r="D436" i="40"/>
  <c r="E436" i="40" s="1"/>
  <c r="D435" i="40"/>
  <c r="E435" i="40" s="1"/>
  <c r="E434" i="40"/>
  <c r="D434" i="40"/>
  <c r="D433" i="40"/>
  <c r="E433" i="40" s="1"/>
  <c r="E432" i="40"/>
  <c r="D432" i="40"/>
  <c r="D431" i="40"/>
  <c r="E431" i="40" s="1"/>
  <c r="D430" i="40"/>
  <c r="D429" i="40" s="1"/>
  <c r="D428" i="40"/>
  <c r="E428" i="40" s="1"/>
  <c r="D427" i="40"/>
  <c r="E427" i="40" s="1"/>
  <c r="E426" i="40"/>
  <c r="D426" i="40"/>
  <c r="D425" i="40"/>
  <c r="E425" i="40" s="1"/>
  <c r="E424" i="40"/>
  <c r="D424" i="40"/>
  <c r="D423" i="40"/>
  <c r="E423" i="40" s="1"/>
  <c r="D421" i="40"/>
  <c r="E421" i="40" s="1"/>
  <c r="D420" i="40"/>
  <c r="E420" i="40" s="1"/>
  <c r="D419" i="40"/>
  <c r="E419" i="40" s="1"/>
  <c r="D418" i="40"/>
  <c r="E418" i="40" s="1"/>
  <c r="D417" i="40"/>
  <c r="E417" i="40" s="1"/>
  <c r="D416" i="40"/>
  <c r="D415" i="40"/>
  <c r="E415" i="40" s="1"/>
  <c r="D414" i="40"/>
  <c r="E414" i="40" s="1"/>
  <c r="E412" i="40" s="1"/>
  <c r="E413" i="40"/>
  <c r="D413" i="40"/>
  <c r="D411" i="40"/>
  <c r="E411" i="40" s="1"/>
  <c r="D410" i="40"/>
  <c r="E410" i="40" s="1"/>
  <c r="D409" i="40"/>
  <c r="D408" i="40"/>
  <c r="E408" i="40" s="1"/>
  <c r="D407" i="40"/>
  <c r="E407" i="40" s="1"/>
  <c r="E406" i="40"/>
  <c r="D406" i="40"/>
  <c r="D405" i="40"/>
  <c r="E405" i="40" s="1"/>
  <c r="E403" i="40"/>
  <c r="D403" i="40"/>
  <c r="D402" i="40"/>
  <c r="E402" i="40" s="1"/>
  <c r="E401" i="40"/>
  <c r="D401" i="40"/>
  <c r="D400" i="40"/>
  <c r="D398" i="40"/>
  <c r="E398" i="40" s="1"/>
  <c r="E397" i="40"/>
  <c r="D397" i="40"/>
  <c r="D396" i="40"/>
  <c r="E396" i="40" s="1"/>
  <c r="E395" i="40" s="1"/>
  <c r="C395" i="40"/>
  <c r="E394" i="40"/>
  <c r="D394" i="40"/>
  <c r="D393" i="40"/>
  <c r="E393" i="40" s="1"/>
  <c r="E392" i="40" s="1"/>
  <c r="D392" i="40"/>
  <c r="D391" i="40"/>
  <c r="E391" i="40" s="1"/>
  <c r="D390" i="40"/>
  <c r="E390" i="40" s="1"/>
  <c r="D389" i="40"/>
  <c r="E389" i="40" s="1"/>
  <c r="D387" i="40"/>
  <c r="E387" i="40" s="1"/>
  <c r="D386" i="40"/>
  <c r="E386" i="40" s="1"/>
  <c r="D385" i="40"/>
  <c r="E385" i="40" s="1"/>
  <c r="D384" i="40"/>
  <c r="E384" i="40" s="1"/>
  <c r="E383" i="40"/>
  <c r="D383" i="40"/>
  <c r="D381" i="40"/>
  <c r="E381" i="40" s="1"/>
  <c r="D380" i="40"/>
  <c r="E380" i="40" s="1"/>
  <c r="E379" i="40"/>
  <c r="D379" i="40"/>
  <c r="D378" i="40" s="1"/>
  <c r="D377" i="40"/>
  <c r="E377" i="40" s="1"/>
  <c r="E376" i="40"/>
  <c r="D376" i="40"/>
  <c r="D375" i="40"/>
  <c r="E375" i="40" s="1"/>
  <c r="E374" i="40"/>
  <c r="E373" i="40" s="1"/>
  <c r="D374" i="40"/>
  <c r="D373" i="40" s="1"/>
  <c r="D372" i="40"/>
  <c r="E372" i="40" s="1"/>
  <c r="D371" i="40"/>
  <c r="E371" i="40" s="1"/>
  <c r="D370" i="40"/>
  <c r="E370" i="40" s="1"/>
  <c r="D369" i="40"/>
  <c r="E369" i="40" s="1"/>
  <c r="C368" i="40"/>
  <c r="D367" i="40"/>
  <c r="E367" i="40" s="1"/>
  <c r="D366" i="40"/>
  <c r="E366" i="40" s="1"/>
  <c r="D365" i="40"/>
  <c r="E365" i="40" s="1"/>
  <c r="D364" i="40"/>
  <c r="E364" i="40" s="1"/>
  <c r="E363" i="40"/>
  <c r="D363" i="40"/>
  <c r="E361" i="40"/>
  <c r="D361" i="40"/>
  <c r="D360" i="40"/>
  <c r="E360" i="40" s="1"/>
  <c r="E359" i="40"/>
  <c r="D359" i="40"/>
  <c r="D358" i="40"/>
  <c r="E358" i="40" s="1"/>
  <c r="E356" i="40"/>
  <c r="D356" i="40"/>
  <c r="D355" i="40"/>
  <c r="E355" i="40" s="1"/>
  <c r="D354" i="40"/>
  <c r="E354" i="40" s="1"/>
  <c r="E353" i="40" s="1"/>
  <c r="D352" i="40"/>
  <c r="E352" i="40" s="1"/>
  <c r="D351" i="40"/>
  <c r="E351" i="40" s="1"/>
  <c r="D350" i="40"/>
  <c r="E350" i="40" s="1"/>
  <c r="D349" i="40"/>
  <c r="E349" i="40" s="1"/>
  <c r="D347" i="40"/>
  <c r="E347" i="40" s="1"/>
  <c r="D346" i="40"/>
  <c r="E345" i="40"/>
  <c r="D345" i="40"/>
  <c r="C340" i="40"/>
  <c r="E343" i="40"/>
  <c r="D343" i="40"/>
  <c r="D342" i="40"/>
  <c r="E342" i="40" s="1"/>
  <c r="E341" i="40"/>
  <c r="D341" i="40"/>
  <c r="J339" i="40"/>
  <c r="D338" i="40"/>
  <c r="E338" i="40" s="1"/>
  <c r="E337" i="40"/>
  <c r="D337" i="40"/>
  <c r="D336" i="40"/>
  <c r="E336" i="40" s="1"/>
  <c r="D335" i="40"/>
  <c r="E335" i="40" s="1"/>
  <c r="D334" i="40"/>
  <c r="E334" i="40" s="1"/>
  <c r="D333" i="40"/>
  <c r="E333" i="40" s="1"/>
  <c r="D332" i="40"/>
  <c r="E332" i="40" s="1"/>
  <c r="D331" i="40"/>
  <c r="C331" i="40"/>
  <c r="D330" i="40"/>
  <c r="E330" i="40" s="1"/>
  <c r="D329" i="40"/>
  <c r="D328" i="40" s="1"/>
  <c r="C328" i="40"/>
  <c r="D327" i="40"/>
  <c r="E327" i="40" s="1"/>
  <c r="E326" i="40"/>
  <c r="D326" i="40"/>
  <c r="D325" i="40"/>
  <c r="C325" i="40"/>
  <c r="E324" i="40"/>
  <c r="D324" i="40"/>
  <c r="D323" i="40"/>
  <c r="E323" i="40" s="1"/>
  <c r="E322" i="40"/>
  <c r="D322" i="40"/>
  <c r="D321" i="40"/>
  <c r="E321" i="40" s="1"/>
  <c r="E320" i="40"/>
  <c r="D320" i="40"/>
  <c r="D319" i="40"/>
  <c r="E319" i="40" s="1"/>
  <c r="D318" i="40"/>
  <c r="E318" i="40" s="1"/>
  <c r="D317" i="40"/>
  <c r="E317" i="40" s="1"/>
  <c r="E315" i="40" s="1"/>
  <c r="E316" i="40"/>
  <c r="D316" i="40"/>
  <c r="C315" i="40"/>
  <c r="E313" i="40"/>
  <c r="D313" i="40"/>
  <c r="D312" i="40"/>
  <c r="E312" i="40" s="1"/>
  <c r="D311" i="40"/>
  <c r="E311" i="40" s="1"/>
  <c r="D310" i="40"/>
  <c r="E310" i="40" s="1"/>
  <c r="D309" i="40"/>
  <c r="E309" i="40" s="1"/>
  <c r="D307" i="40"/>
  <c r="E307" i="40" s="1"/>
  <c r="D306" i="40"/>
  <c r="E306" i="40" s="1"/>
  <c r="D304" i="40"/>
  <c r="E304" i="40" s="1"/>
  <c r="D303" i="40"/>
  <c r="D301" i="40"/>
  <c r="E301" i="40" s="1"/>
  <c r="D300" i="40"/>
  <c r="E300" i="40" s="1"/>
  <c r="E299" i="40"/>
  <c r="D299" i="40"/>
  <c r="E297" i="40"/>
  <c r="D297" i="40"/>
  <c r="E296" i="40"/>
  <c r="D296" i="40"/>
  <c r="D295" i="40"/>
  <c r="E295" i="40" s="1"/>
  <c r="D294" i="40"/>
  <c r="E294" i="40" s="1"/>
  <c r="D293" i="40"/>
  <c r="E293" i="40" s="1"/>
  <c r="D292" i="40"/>
  <c r="E292" i="40" s="1"/>
  <c r="D291" i="40"/>
  <c r="E291" i="40" s="1"/>
  <c r="E290" i="40"/>
  <c r="D290" i="40"/>
  <c r="E288" i="40"/>
  <c r="D288" i="40"/>
  <c r="D287" i="40"/>
  <c r="E287" i="40" s="1"/>
  <c r="D286" i="40"/>
  <c r="E286" i="40" s="1"/>
  <c r="D285" i="40"/>
  <c r="E285" i="40" s="1"/>
  <c r="D284" i="40"/>
  <c r="E284" i="40" s="1"/>
  <c r="D283" i="40"/>
  <c r="E283" i="40" s="1"/>
  <c r="D282" i="40"/>
  <c r="E282" i="40" s="1"/>
  <c r="D281" i="40"/>
  <c r="E281" i="40" s="1"/>
  <c r="E280" i="40"/>
  <c r="D280" i="40"/>
  <c r="D279" i="40"/>
  <c r="E279" i="40" s="1"/>
  <c r="D278" i="40"/>
  <c r="E278" i="40" s="1"/>
  <c r="D277" i="40"/>
  <c r="E277" i="40" s="1"/>
  <c r="E276" i="40"/>
  <c r="D276" i="40"/>
  <c r="D275" i="40"/>
  <c r="E275" i="40" s="1"/>
  <c r="D274" i="40"/>
  <c r="E274" i="40" s="1"/>
  <c r="D273" i="40"/>
  <c r="E273" i="40" s="1"/>
  <c r="E272" i="40"/>
  <c r="D272" i="40"/>
  <c r="D271" i="40"/>
  <c r="E271" i="40" s="1"/>
  <c r="D270" i="40"/>
  <c r="E270" i="40" s="1"/>
  <c r="D269" i="40"/>
  <c r="E269" i="40" s="1"/>
  <c r="E268" i="40"/>
  <c r="D268" i="40"/>
  <c r="D267" i="40"/>
  <c r="E267" i="40" s="1"/>
  <c r="D266" i="40"/>
  <c r="E266" i="40" s="1"/>
  <c r="C263" i="40"/>
  <c r="D264" i="40"/>
  <c r="E264" i="40" s="1"/>
  <c r="D262" i="40"/>
  <c r="E262" i="40" s="1"/>
  <c r="D261" i="40"/>
  <c r="E261" i="40" s="1"/>
  <c r="C260" i="40"/>
  <c r="J259" i="40"/>
  <c r="J258" i="40"/>
  <c r="J257" i="40"/>
  <c r="J256" i="40"/>
  <c r="D252" i="40"/>
  <c r="E252" i="40" s="1"/>
  <c r="D251" i="40"/>
  <c r="E251" i="40" s="1"/>
  <c r="E250" i="40" s="1"/>
  <c r="C250" i="40"/>
  <c r="D249" i="40"/>
  <c r="E249" i="40" s="1"/>
  <c r="D248" i="40"/>
  <c r="E248" i="40" s="1"/>
  <c r="D247" i="40"/>
  <c r="E247" i="40" s="1"/>
  <c r="D246" i="40"/>
  <c r="E246" i="40" s="1"/>
  <c r="D245" i="40"/>
  <c r="E245" i="40" s="1"/>
  <c r="C244" i="40"/>
  <c r="C243" i="40" s="1"/>
  <c r="D242" i="40"/>
  <c r="E242" i="40" s="1"/>
  <c r="D241" i="40"/>
  <c r="D240" i="40"/>
  <c r="E240" i="40" s="1"/>
  <c r="C239" i="40"/>
  <c r="C238" i="40" s="1"/>
  <c r="D237" i="40"/>
  <c r="E237" i="40" s="1"/>
  <c r="E236" i="40" s="1"/>
  <c r="E235" i="40" s="1"/>
  <c r="D236" i="40"/>
  <c r="D235" i="40" s="1"/>
  <c r="C236" i="40"/>
  <c r="C235" i="40" s="1"/>
  <c r="D234" i="40"/>
  <c r="E234" i="40" s="1"/>
  <c r="E233" i="40"/>
  <c r="C233" i="40"/>
  <c r="D232" i="40"/>
  <c r="E231" i="40"/>
  <c r="D231" i="40"/>
  <c r="D230" i="40"/>
  <c r="E230" i="40" s="1"/>
  <c r="C229" i="40"/>
  <c r="C228" i="40" s="1"/>
  <c r="D227" i="40"/>
  <c r="E227" i="40" s="1"/>
  <c r="E226" i="40"/>
  <c r="D226" i="40"/>
  <c r="D225" i="40"/>
  <c r="E225" i="40" s="1"/>
  <c r="E224" i="40"/>
  <c r="D224" i="40"/>
  <c r="C223" i="40"/>
  <c r="C222" i="40"/>
  <c r="E221" i="40"/>
  <c r="E220" i="40" s="1"/>
  <c r="D221" i="40"/>
  <c r="D220" i="40" s="1"/>
  <c r="C220" i="40"/>
  <c r="D219" i="40"/>
  <c r="E219" i="40" s="1"/>
  <c r="E218" i="40"/>
  <c r="E216" i="40" s="1"/>
  <c r="D218" i="40"/>
  <c r="D217" i="40"/>
  <c r="E217" i="40" s="1"/>
  <c r="D216" i="40"/>
  <c r="C216" i="40"/>
  <c r="D214" i="40"/>
  <c r="E214" i="40" s="1"/>
  <c r="E213" i="40" s="1"/>
  <c r="D213" i="40"/>
  <c r="C213" i="40"/>
  <c r="D212" i="40"/>
  <c r="C211" i="40"/>
  <c r="E210" i="40"/>
  <c r="D210" i="40"/>
  <c r="D209" i="40"/>
  <c r="E209" i="40" s="1"/>
  <c r="D208" i="40"/>
  <c r="D207" i="40" s="1"/>
  <c r="C207" i="40"/>
  <c r="E206" i="40"/>
  <c r="D206" i="40"/>
  <c r="D205" i="40"/>
  <c r="C204" i="40"/>
  <c r="D202" i="40"/>
  <c r="C201" i="40"/>
  <c r="C200" i="40" s="1"/>
  <c r="D199" i="40"/>
  <c r="C198" i="40"/>
  <c r="C197" i="40" s="1"/>
  <c r="D196" i="40"/>
  <c r="C195" i="40"/>
  <c r="E194" i="40"/>
  <c r="E193" i="40" s="1"/>
  <c r="D194" i="40"/>
  <c r="D193" i="40" s="1"/>
  <c r="C193" i="40"/>
  <c r="D192" i="40"/>
  <c r="E192" i="40" s="1"/>
  <c r="E189" i="40" s="1"/>
  <c r="D191" i="40"/>
  <c r="E191" i="40" s="1"/>
  <c r="E190" i="40"/>
  <c r="D190" i="40"/>
  <c r="C189" i="40"/>
  <c r="C188" i="40" s="1"/>
  <c r="E187" i="40"/>
  <c r="D187" i="40"/>
  <c r="D186" i="40"/>
  <c r="D185" i="40" s="1"/>
  <c r="D184" i="40" s="1"/>
  <c r="C185" i="40"/>
  <c r="C184" i="40" s="1"/>
  <c r="D183" i="40"/>
  <c r="E181" i="40"/>
  <c r="E180" i="40" s="1"/>
  <c r="D181" i="40"/>
  <c r="D180" i="40" s="1"/>
  <c r="C179" i="40"/>
  <c r="J178" i="40"/>
  <c r="J177" i="40"/>
  <c r="D176" i="40"/>
  <c r="E176" i="40" s="1"/>
  <c r="D175" i="40"/>
  <c r="D174" i="40" s="1"/>
  <c r="C174" i="40"/>
  <c r="D173" i="40"/>
  <c r="E173" i="40" s="1"/>
  <c r="D172" i="40"/>
  <c r="D171" i="40" s="1"/>
  <c r="C171" i="40"/>
  <c r="J170" i="40"/>
  <c r="D169" i="40"/>
  <c r="D167" i="40" s="1"/>
  <c r="D168" i="40"/>
  <c r="E168" i="40" s="1"/>
  <c r="C167" i="40"/>
  <c r="D166" i="40"/>
  <c r="E166" i="40" s="1"/>
  <c r="D165" i="40"/>
  <c r="E165" i="40" s="1"/>
  <c r="C164" i="40"/>
  <c r="C163" i="40" s="1"/>
  <c r="J163" i="40"/>
  <c r="D162" i="40"/>
  <c r="E162" i="40" s="1"/>
  <c r="D161" i="40"/>
  <c r="C160" i="40"/>
  <c r="E159" i="40"/>
  <c r="D159" i="40"/>
  <c r="D158" i="40"/>
  <c r="D157" i="40" s="1"/>
  <c r="C157" i="40"/>
  <c r="D156" i="40"/>
  <c r="E156" i="40" s="1"/>
  <c r="E154" i="40" s="1"/>
  <c r="D155" i="40"/>
  <c r="E155" i="40" s="1"/>
  <c r="C154" i="40"/>
  <c r="J153" i="40"/>
  <c r="J152" i="40"/>
  <c r="D151" i="40"/>
  <c r="E151" i="40" s="1"/>
  <c r="E150" i="40"/>
  <c r="E149" i="40" s="1"/>
  <c r="D150" i="40"/>
  <c r="D149" i="40"/>
  <c r="C149" i="40"/>
  <c r="D148" i="40"/>
  <c r="E148" i="40" s="1"/>
  <c r="D147" i="40"/>
  <c r="D146" i="40" s="1"/>
  <c r="C146" i="40"/>
  <c r="E145" i="40"/>
  <c r="D145" i="40"/>
  <c r="D144" i="40"/>
  <c r="D143" i="40" s="1"/>
  <c r="C143" i="40"/>
  <c r="D142" i="40"/>
  <c r="E142" i="40" s="1"/>
  <c r="D141" i="40"/>
  <c r="E141" i="40" s="1"/>
  <c r="C140" i="40"/>
  <c r="D139" i="40"/>
  <c r="E139" i="40" s="1"/>
  <c r="D138" i="40"/>
  <c r="E138" i="40" s="1"/>
  <c r="E137" i="40"/>
  <c r="D137" i="40"/>
  <c r="C136" i="40"/>
  <c r="J135" i="40"/>
  <c r="D134" i="40"/>
  <c r="E134" i="40" s="1"/>
  <c r="D133" i="40"/>
  <c r="E133" i="40" s="1"/>
  <c r="C132" i="40"/>
  <c r="E131" i="40"/>
  <c r="D131" i="40"/>
  <c r="E130" i="40"/>
  <c r="D130" i="40"/>
  <c r="E129" i="40"/>
  <c r="D129" i="40"/>
  <c r="C129" i="40"/>
  <c r="D128" i="40"/>
  <c r="E128" i="40" s="1"/>
  <c r="E127" i="40"/>
  <c r="D127" i="40"/>
  <c r="C126" i="40"/>
  <c r="D125" i="40"/>
  <c r="E125" i="40" s="1"/>
  <c r="D124" i="40"/>
  <c r="C123" i="40"/>
  <c r="D122" i="40"/>
  <c r="E122" i="40" s="1"/>
  <c r="D121" i="40"/>
  <c r="E121" i="40" s="1"/>
  <c r="E120" i="40" s="1"/>
  <c r="C120" i="40"/>
  <c r="D119" i="40"/>
  <c r="E119" i="40" s="1"/>
  <c r="E118" i="40"/>
  <c r="D118" i="40"/>
  <c r="C117" i="40"/>
  <c r="J116" i="40"/>
  <c r="J115" i="40"/>
  <c r="J114" i="40"/>
  <c r="D113" i="40"/>
  <c r="E113" i="40" s="1"/>
  <c r="E112" i="40"/>
  <c r="D112" i="40"/>
  <c r="D111" i="40"/>
  <c r="E111" i="40" s="1"/>
  <c r="E110" i="40"/>
  <c r="D110" i="40"/>
  <c r="D109" i="40"/>
  <c r="E109" i="40" s="1"/>
  <c r="D108" i="40"/>
  <c r="E108" i="40" s="1"/>
  <c r="D107" i="40"/>
  <c r="E107" i="40" s="1"/>
  <c r="D106" i="40"/>
  <c r="E106" i="40" s="1"/>
  <c r="D105" i="40"/>
  <c r="E105" i="40" s="1"/>
  <c r="D104" i="40"/>
  <c r="E104" i="40" s="1"/>
  <c r="D103" i="40"/>
  <c r="E103" i="40" s="1"/>
  <c r="D102" i="40"/>
  <c r="E102" i="40" s="1"/>
  <c r="D101" i="40"/>
  <c r="E101" i="40" s="1"/>
  <c r="D100" i="40"/>
  <c r="E100" i="40" s="1"/>
  <c r="D99" i="40"/>
  <c r="E99" i="40" s="1"/>
  <c r="D98" i="40"/>
  <c r="E98" i="40" s="1"/>
  <c r="J97" i="40"/>
  <c r="C97" i="40"/>
  <c r="D96" i="40"/>
  <c r="E96" i="40" s="1"/>
  <c r="D95" i="40"/>
  <c r="E95" i="40" s="1"/>
  <c r="D94" i="40"/>
  <c r="E94" i="40" s="1"/>
  <c r="D93" i="40"/>
  <c r="E93" i="40" s="1"/>
  <c r="D92" i="40"/>
  <c r="E92" i="40" s="1"/>
  <c r="D91" i="40"/>
  <c r="E91" i="40" s="1"/>
  <c r="D90" i="40"/>
  <c r="E90" i="40" s="1"/>
  <c r="D89" i="40"/>
  <c r="E89" i="40" s="1"/>
  <c r="D88" i="40"/>
  <c r="E88" i="40" s="1"/>
  <c r="E87" i="40"/>
  <c r="D87" i="40"/>
  <c r="D86" i="40"/>
  <c r="E86" i="40" s="1"/>
  <c r="E85" i="40"/>
  <c r="D85" i="40"/>
  <c r="D84" i="40"/>
  <c r="E84" i="40" s="1"/>
  <c r="D83" i="40"/>
  <c r="E83" i="40" s="1"/>
  <c r="D82" i="40"/>
  <c r="E82" i="40" s="1"/>
  <c r="D81" i="40"/>
  <c r="E81" i="40" s="1"/>
  <c r="D80" i="40"/>
  <c r="E80" i="40" s="1"/>
  <c r="D79" i="40"/>
  <c r="E79" i="40" s="1"/>
  <c r="D78" i="40"/>
  <c r="E78" i="40" s="1"/>
  <c r="D77" i="40"/>
  <c r="E77" i="40" s="1"/>
  <c r="D76" i="40"/>
  <c r="E76" i="40" s="1"/>
  <c r="D75" i="40"/>
  <c r="E75" i="40" s="1"/>
  <c r="D74" i="40"/>
  <c r="E74" i="40" s="1"/>
  <c r="D73" i="40"/>
  <c r="E73" i="40" s="1"/>
  <c r="D72" i="40"/>
  <c r="E72" i="40" s="1"/>
  <c r="D71" i="40"/>
  <c r="E71" i="40" s="1"/>
  <c r="D70" i="40"/>
  <c r="E70" i="40" s="1"/>
  <c r="D69" i="40"/>
  <c r="D68" i="40" s="1"/>
  <c r="J68" i="40"/>
  <c r="C68" i="40"/>
  <c r="C67" i="40" s="1"/>
  <c r="J67" i="40"/>
  <c r="D66" i="40"/>
  <c r="E66" i="40" s="1"/>
  <c r="D65" i="40"/>
  <c r="E65" i="40" s="1"/>
  <c r="D64" i="40"/>
  <c r="E64" i="40" s="1"/>
  <c r="D63" i="40"/>
  <c r="E63" i="40" s="1"/>
  <c r="D62" i="40"/>
  <c r="J61" i="40"/>
  <c r="C61" i="40"/>
  <c r="E60" i="40"/>
  <c r="D60" i="40"/>
  <c r="D59" i="40"/>
  <c r="E59" i="40" s="1"/>
  <c r="D58" i="40"/>
  <c r="E58" i="40" s="1"/>
  <c r="D57" i="40"/>
  <c r="E57" i="40" s="1"/>
  <c r="D56" i="40"/>
  <c r="E56" i="40" s="1"/>
  <c r="D55" i="40"/>
  <c r="E55" i="40" s="1"/>
  <c r="D54" i="40"/>
  <c r="E54" i="40" s="1"/>
  <c r="D53" i="40"/>
  <c r="E53" i="40" s="1"/>
  <c r="D52" i="40"/>
  <c r="E52" i="40" s="1"/>
  <c r="D51" i="40"/>
  <c r="E51" i="40" s="1"/>
  <c r="D50" i="40"/>
  <c r="E50" i="40" s="1"/>
  <c r="D49" i="40"/>
  <c r="E49" i="40" s="1"/>
  <c r="D48" i="40"/>
  <c r="E48" i="40" s="1"/>
  <c r="D47" i="40"/>
  <c r="E47" i="40" s="1"/>
  <c r="D46" i="40"/>
  <c r="E46" i="40" s="1"/>
  <c r="D45" i="40"/>
  <c r="E45" i="40" s="1"/>
  <c r="E44" i="40"/>
  <c r="D44" i="40"/>
  <c r="D43" i="40"/>
  <c r="E43" i="40" s="1"/>
  <c r="D42" i="40"/>
  <c r="E42" i="40" s="1"/>
  <c r="D41" i="40"/>
  <c r="E41" i="40" s="1"/>
  <c r="D40" i="40"/>
  <c r="E40" i="40" s="1"/>
  <c r="D39" i="40"/>
  <c r="J38" i="40"/>
  <c r="C38" i="40"/>
  <c r="D37" i="40"/>
  <c r="E37" i="40" s="1"/>
  <c r="D36" i="40"/>
  <c r="E36" i="40" s="1"/>
  <c r="D35" i="40"/>
  <c r="E35" i="40" s="1"/>
  <c r="D34" i="40"/>
  <c r="E34" i="40" s="1"/>
  <c r="D33" i="40"/>
  <c r="E33" i="40" s="1"/>
  <c r="D32" i="40"/>
  <c r="E32" i="40" s="1"/>
  <c r="D31" i="40"/>
  <c r="E31" i="40" s="1"/>
  <c r="D30" i="40"/>
  <c r="E30" i="40" s="1"/>
  <c r="D29" i="40"/>
  <c r="E29" i="40" s="1"/>
  <c r="E28" i="40"/>
  <c r="D28" i="40"/>
  <c r="D27" i="40"/>
  <c r="E27" i="40" s="1"/>
  <c r="E26" i="40"/>
  <c r="D26" i="40"/>
  <c r="D25" i="40"/>
  <c r="E25" i="40" s="1"/>
  <c r="E24" i="40"/>
  <c r="D24" i="40"/>
  <c r="D23" i="40"/>
  <c r="E23" i="40" s="1"/>
  <c r="E22" i="40"/>
  <c r="D22" i="40"/>
  <c r="D21" i="40"/>
  <c r="E21" i="40" s="1"/>
  <c r="E20" i="40"/>
  <c r="D20" i="40"/>
  <c r="D19" i="40"/>
  <c r="E19" i="40" s="1"/>
  <c r="E18" i="40"/>
  <c r="D18" i="40"/>
  <c r="D17" i="40"/>
  <c r="E17" i="40" s="1"/>
  <c r="E16" i="40"/>
  <c r="D16" i="40"/>
  <c r="D15" i="40"/>
  <c r="E15" i="40" s="1"/>
  <c r="E14" i="40"/>
  <c r="D14" i="40"/>
  <c r="D13" i="40"/>
  <c r="E13" i="40" s="1"/>
  <c r="D12" i="40"/>
  <c r="J11" i="40"/>
  <c r="C11" i="40"/>
  <c r="D10" i="40"/>
  <c r="E10" i="40" s="1"/>
  <c r="E9" i="40"/>
  <c r="D9" i="40"/>
  <c r="D8" i="40"/>
  <c r="E8" i="40" s="1"/>
  <c r="D7" i="40"/>
  <c r="E7" i="40" s="1"/>
  <c r="D6" i="40"/>
  <c r="E6" i="40" s="1"/>
  <c r="D5" i="40"/>
  <c r="J4" i="40"/>
  <c r="C4" i="40"/>
  <c r="J3" i="40"/>
  <c r="J2" i="40"/>
  <c r="J1" i="40"/>
  <c r="D778" i="39"/>
  <c r="D777" i="39" s="1"/>
  <c r="C777" i="39"/>
  <c r="E776" i="39"/>
  <c r="D776" i="39"/>
  <c r="D775" i="39"/>
  <c r="E775" i="39" s="1"/>
  <c r="E774" i="39"/>
  <c r="D774" i="39"/>
  <c r="D773" i="39"/>
  <c r="E773" i="39" s="1"/>
  <c r="C772" i="39"/>
  <c r="C771" i="39"/>
  <c r="D770" i="39"/>
  <c r="E770" i="39" s="1"/>
  <c r="D769" i="39"/>
  <c r="E769" i="39" s="1"/>
  <c r="E768" i="39" s="1"/>
  <c r="E767" i="39" s="1"/>
  <c r="C768" i="39"/>
  <c r="C767" i="39" s="1"/>
  <c r="D766" i="39"/>
  <c r="E766" i="39" s="1"/>
  <c r="E765" i="39" s="1"/>
  <c r="D765" i="39"/>
  <c r="C765" i="39"/>
  <c r="D764" i="39"/>
  <c r="E764" i="39" s="1"/>
  <c r="D763" i="39"/>
  <c r="D761" i="39" s="1"/>
  <c r="D760" i="39" s="1"/>
  <c r="D762" i="39"/>
  <c r="E762" i="39" s="1"/>
  <c r="C761" i="39"/>
  <c r="C760" i="39"/>
  <c r="D759" i="39"/>
  <c r="E759" i="39" s="1"/>
  <c r="D758" i="39"/>
  <c r="E758" i="39" s="1"/>
  <c r="D757" i="39"/>
  <c r="E757" i="39" s="1"/>
  <c r="C756" i="39"/>
  <c r="C755" i="39"/>
  <c r="D754" i="39"/>
  <c r="E754" i="39" s="1"/>
  <c r="D753" i="39"/>
  <c r="E753" i="39" s="1"/>
  <c r="D752" i="39"/>
  <c r="E752" i="39" s="1"/>
  <c r="D751" i="39"/>
  <c r="D750" i="39" s="1"/>
  <c r="C751" i="39"/>
  <c r="C750" i="39" s="1"/>
  <c r="D749" i="39"/>
  <c r="E749" i="39" s="1"/>
  <c r="D748" i="39"/>
  <c r="E748" i="39" s="1"/>
  <c r="D747" i="39"/>
  <c r="E747" i="39" s="1"/>
  <c r="E746" i="39" s="1"/>
  <c r="C746" i="39"/>
  <c r="C743" i="39" s="1"/>
  <c r="D745" i="39"/>
  <c r="E745" i="39" s="1"/>
  <c r="E744" i="39" s="1"/>
  <c r="C744" i="39"/>
  <c r="D742" i="39"/>
  <c r="E742" i="39" s="1"/>
  <c r="E741" i="39" s="1"/>
  <c r="C741" i="39"/>
  <c r="E740" i="39"/>
  <c r="E739" i="39" s="1"/>
  <c r="D740" i="39"/>
  <c r="D739" i="39" s="1"/>
  <c r="C739" i="39"/>
  <c r="E738" i="39"/>
  <c r="D738" i="39"/>
  <c r="D737" i="39"/>
  <c r="E737" i="39" s="1"/>
  <c r="D736" i="39"/>
  <c r="E736" i="39" s="1"/>
  <c r="D735" i="39"/>
  <c r="E735" i="39" s="1"/>
  <c r="C734" i="39"/>
  <c r="C733" i="39"/>
  <c r="D732" i="39"/>
  <c r="E732" i="39" s="1"/>
  <c r="E731" i="39" s="1"/>
  <c r="E730" i="39" s="1"/>
  <c r="C731" i="39"/>
  <c r="C730" i="39" s="1"/>
  <c r="D729" i="39"/>
  <c r="E729" i="39" s="1"/>
  <c r="E728" i="39"/>
  <c r="E727" i="39" s="1"/>
  <c r="D728" i="39"/>
  <c r="D727" i="39" s="1"/>
  <c r="C727" i="39"/>
  <c r="J726" i="39"/>
  <c r="J725" i="39"/>
  <c r="D724" i="39"/>
  <c r="E724" i="39" s="1"/>
  <c r="E723" i="39"/>
  <c r="D723" i="39"/>
  <c r="D722" i="39" s="1"/>
  <c r="C722" i="39"/>
  <c r="D721" i="39"/>
  <c r="E721" i="39" s="1"/>
  <c r="D720" i="39"/>
  <c r="E720" i="39" s="1"/>
  <c r="D719" i="39"/>
  <c r="E719" i="39" s="1"/>
  <c r="C718" i="39"/>
  <c r="J717" i="39"/>
  <c r="J716" i="39"/>
  <c r="E715" i="39"/>
  <c r="D715" i="39"/>
  <c r="D714" i="39"/>
  <c r="E714" i="39" s="1"/>
  <c r="E713" i="39"/>
  <c r="D713" i="39"/>
  <c r="D712" i="39"/>
  <c r="E712" i="39" s="1"/>
  <c r="E711" i="39"/>
  <c r="D711" i="39"/>
  <c r="D710" i="39"/>
  <c r="E710" i="39" s="1"/>
  <c r="E709" i="39"/>
  <c r="D709" i="39"/>
  <c r="D708" i="39"/>
  <c r="E708" i="39" s="1"/>
  <c r="E707" i="39"/>
  <c r="D707" i="39"/>
  <c r="D706" i="39"/>
  <c r="E706" i="39" s="1"/>
  <c r="E705" i="39"/>
  <c r="D705" i="39"/>
  <c r="D704" i="39"/>
  <c r="E704" i="39" s="1"/>
  <c r="E703" i="39"/>
  <c r="D703" i="39"/>
  <c r="D702" i="39"/>
  <c r="E702" i="39" s="1"/>
  <c r="E700" i="39" s="1"/>
  <c r="E701" i="39"/>
  <c r="D701" i="39"/>
  <c r="D700" i="39"/>
  <c r="C700" i="39"/>
  <c r="D699" i="39"/>
  <c r="E699" i="39" s="1"/>
  <c r="D698" i="39"/>
  <c r="E698" i="39" s="1"/>
  <c r="D697" i="39"/>
  <c r="E697" i="39" s="1"/>
  <c r="D696" i="39"/>
  <c r="E696" i="39" s="1"/>
  <c r="D695" i="39"/>
  <c r="E695" i="39" s="1"/>
  <c r="C694" i="39"/>
  <c r="E693" i="39"/>
  <c r="D693" i="39"/>
  <c r="D692" i="39"/>
  <c r="E692" i="39" s="1"/>
  <c r="E691" i="39"/>
  <c r="D691" i="39"/>
  <c r="D690" i="39"/>
  <c r="E690" i="39" s="1"/>
  <c r="E689" i="39"/>
  <c r="D689" i="39"/>
  <c r="D688" i="39"/>
  <c r="D687" i="39" s="1"/>
  <c r="C687" i="39"/>
  <c r="D686" i="39"/>
  <c r="E686" i="39" s="1"/>
  <c r="D685" i="39"/>
  <c r="E685" i="39" s="1"/>
  <c r="D684" i="39"/>
  <c r="E684" i="39" s="1"/>
  <c r="C683" i="39"/>
  <c r="D682" i="39"/>
  <c r="E682" i="39" s="1"/>
  <c r="E681" i="39"/>
  <c r="D681" i="39"/>
  <c r="D680" i="39"/>
  <c r="D679" i="39" s="1"/>
  <c r="C679" i="39"/>
  <c r="D678" i="39"/>
  <c r="E678" i="39" s="1"/>
  <c r="D677" i="39"/>
  <c r="E677" i="39" s="1"/>
  <c r="E676" i="39" s="1"/>
  <c r="C676" i="39"/>
  <c r="E675" i="39"/>
  <c r="D675" i="39"/>
  <c r="D674" i="39"/>
  <c r="E674" i="39" s="1"/>
  <c r="E673" i="39"/>
  <c r="D673" i="39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E666" i="39" s="1"/>
  <c r="E665" i="39" s="1"/>
  <c r="C665" i="39"/>
  <c r="D664" i="39"/>
  <c r="E664" i="39" s="1"/>
  <c r="E663" i="39"/>
  <c r="D663" i="39"/>
  <c r="D662" i="39"/>
  <c r="D661" i="39" s="1"/>
  <c r="C661" i="39"/>
  <c r="D660" i="39"/>
  <c r="E660" i="39" s="1"/>
  <c r="D659" i="39"/>
  <c r="E659" i="39" s="1"/>
  <c r="D658" i="39"/>
  <c r="E658" i="39" s="1"/>
  <c r="D657" i="39"/>
  <c r="E657" i="39" s="1"/>
  <c r="D656" i="39"/>
  <c r="E656" i="39" s="1"/>
  <c r="D655" i="39"/>
  <c r="E655" i="39" s="1"/>
  <c r="D654" i="39"/>
  <c r="E654" i="39" s="1"/>
  <c r="C653" i="39"/>
  <c r="D652" i="39"/>
  <c r="E652" i="39" s="1"/>
  <c r="E651" i="39"/>
  <c r="D651" i="39"/>
  <c r="D650" i="39"/>
  <c r="E650" i="39" s="1"/>
  <c r="E649" i="39"/>
  <c r="D649" i="39"/>
  <c r="D648" i="39"/>
  <c r="E648" i="39" s="1"/>
  <c r="E647" i="39"/>
  <c r="D647" i="39"/>
  <c r="C646" i="39"/>
  <c r="J645" i="39"/>
  <c r="C645" i="39"/>
  <c r="D644" i="39"/>
  <c r="E644" i="39" s="1"/>
  <c r="D643" i="39"/>
  <c r="E643" i="39" s="1"/>
  <c r="J642" i="39"/>
  <c r="C642" i="39"/>
  <c r="D641" i="39"/>
  <c r="E641" i="39" s="1"/>
  <c r="D640" i="39"/>
  <c r="E640" i="39" s="1"/>
  <c r="D639" i="39"/>
  <c r="E639" i="39" s="1"/>
  <c r="E638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E629" i="39" s="1"/>
  <c r="C628" i="39"/>
  <c r="E627" i="39"/>
  <c r="D627" i="39"/>
  <c r="D626" i="39"/>
  <c r="E626" i="39" s="1"/>
  <c r="E625" i="39"/>
  <c r="D625" i="39"/>
  <c r="D624" i="39"/>
  <c r="E624" i="39" s="1"/>
  <c r="E623" i="39"/>
  <c r="D623" i="39"/>
  <c r="D622" i="39"/>
  <c r="E622" i="39" s="1"/>
  <c r="E621" i="39"/>
  <c r="D621" i="39"/>
  <c r="D620" i="39"/>
  <c r="E620" i="39" s="1"/>
  <c r="E619" i="39"/>
  <c r="D619" i="39"/>
  <c r="D618" i="39"/>
  <c r="E618" i="39" s="1"/>
  <c r="E617" i="39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C610" i="39"/>
  <c r="D609" i="39"/>
  <c r="E609" i="39" s="1"/>
  <c r="E608" i="39"/>
  <c r="D608" i="39"/>
  <c r="D607" i="39"/>
  <c r="E607" i="39" s="1"/>
  <c r="E606" i="39"/>
  <c r="D606" i="39"/>
  <c r="D605" i="39"/>
  <c r="E605" i="39" s="1"/>
  <c r="E604" i="39"/>
  <c r="D604" i="39"/>
  <c r="C603" i="39"/>
  <c r="E602" i="39"/>
  <c r="D602" i="39"/>
  <c r="D601" i="39"/>
  <c r="E601" i="39" s="1"/>
  <c r="D600" i="39"/>
  <c r="E600" i="39" s="1"/>
  <c r="C599" i="39"/>
  <c r="D598" i="39"/>
  <c r="E598" i="39" s="1"/>
  <c r="D597" i="39"/>
  <c r="E597" i="39" s="1"/>
  <c r="E596" i="39"/>
  <c r="D596" i="39"/>
  <c r="C595" i="39"/>
  <c r="D594" i="39"/>
  <c r="E594" i="39" s="1"/>
  <c r="D593" i="39"/>
  <c r="E593" i="39" s="1"/>
  <c r="E592" i="39" s="1"/>
  <c r="D592" i="39"/>
  <c r="C592" i="39"/>
  <c r="D591" i="39"/>
  <c r="E591" i="39" s="1"/>
  <c r="E590" i="39"/>
  <c r="D590" i="39"/>
  <c r="D589" i="39"/>
  <c r="E589" i="39" s="1"/>
  <c r="E588" i="39"/>
  <c r="D588" i="39"/>
  <c r="D587" i="39" s="1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E579" i="39"/>
  <c r="D579" i="39"/>
  <c r="D578" i="39"/>
  <c r="E578" i="39" s="1"/>
  <c r="D577" i="39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E571" i="39"/>
  <c r="D571" i="39"/>
  <c r="D570" i="39"/>
  <c r="E570" i="39" s="1"/>
  <c r="C569" i="39"/>
  <c r="E568" i="39"/>
  <c r="D568" i="39"/>
  <c r="D567" i="39"/>
  <c r="E567" i="39" s="1"/>
  <c r="D566" i="39"/>
  <c r="E566" i="39" s="1"/>
  <c r="E565" i="39"/>
  <c r="D565" i="39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E557" i="39" s="1"/>
  <c r="E556" i="39" s="1"/>
  <c r="C556" i="39"/>
  <c r="D555" i="39"/>
  <c r="E555" i="39" s="1"/>
  <c r="E554" i="39"/>
  <c r="D554" i="39"/>
  <c r="D553" i="39"/>
  <c r="E553" i="39" s="1"/>
  <c r="E552" i="39" s="1"/>
  <c r="C552" i="39"/>
  <c r="J551" i="39"/>
  <c r="J550" i="39"/>
  <c r="D549" i="39"/>
  <c r="E549" i="39" s="1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E542" i="39"/>
  <c r="D542" i="39"/>
  <c r="D541" i="39"/>
  <c r="E541" i="39" s="1"/>
  <c r="E540" i="39"/>
  <c r="D540" i="39"/>
  <c r="D539" i="39"/>
  <c r="E539" i="39" s="1"/>
  <c r="D537" i="39"/>
  <c r="E537" i="39" s="1"/>
  <c r="E536" i="39"/>
  <c r="D536" i="39"/>
  <c r="D535" i="39"/>
  <c r="E535" i="39" s="1"/>
  <c r="E534" i="39"/>
  <c r="D534" i="39"/>
  <c r="D533" i="39"/>
  <c r="E533" i="39" s="1"/>
  <c r="D532" i="39"/>
  <c r="E532" i="39" s="1"/>
  <c r="C531" i="39"/>
  <c r="D530" i="39"/>
  <c r="E530" i="39" s="1"/>
  <c r="E529" i="39" s="1"/>
  <c r="D529" i="39"/>
  <c r="C529" i="39"/>
  <c r="C528" i="39"/>
  <c r="E527" i="39"/>
  <c r="D527" i="39"/>
  <c r="D526" i="39"/>
  <c r="E526" i="39" s="1"/>
  <c r="E525" i="39"/>
  <c r="D525" i="39"/>
  <c r="D524" i="39"/>
  <c r="E524" i="39" s="1"/>
  <c r="E523" i="39"/>
  <c r="D523" i="39"/>
  <c r="D522" i="39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E514" i="39" s="1"/>
  <c r="D513" i="39"/>
  <c r="C509" i="39"/>
  <c r="D512" i="39"/>
  <c r="E512" i="39" s="1"/>
  <c r="D511" i="39"/>
  <c r="E511" i="39" s="1"/>
  <c r="D510" i="39"/>
  <c r="E510" i="39" s="1"/>
  <c r="D508" i="39"/>
  <c r="E508" i="39" s="1"/>
  <c r="E507" i="39"/>
  <c r="D507" i="39"/>
  <c r="D506" i="39"/>
  <c r="E506" i="39" s="1"/>
  <c r="D505" i="39"/>
  <c r="E505" i="39" s="1"/>
  <c r="E504" i="39" s="1"/>
  <c r="C504" i="39"/>
  <c r="D503" i="39"/>
  <c r="E503" i="39" s="1"/>
  <c r="E502" i="39"/>
  <c r="D502" i="39"/>
  <c r="D501" i="39"/>
  <c r="E501" i="39" s="1"/>
  <c r="D500" i="39"/>
  <c r="E500" i="39" s="1"/>
  <c r="E499" i="39"/>
  <c r="D499" i="39"/>
  <c r="D498" i="39"/>
  <c r="D497" i="39" s="1"/>
  <c r="E496" i="39"/>
  <c r="D496" i="39"/>
  <c r="D495" i="39"/>
  <c r="E495" i="39" s="1"/>
  <c r="E493" i="39"/>
  <c r="D493" i="39"/>
  <c r="D492" i="39"/>
  <c r="E492" i="39" s="1"/>
  <c r="D491" i="39"/>
  <c r="D490" i="39"/>
  <c r="E490" i="39" s="1"/>
  <c r="D489" i="39"/>
  <c r="E489" i="39" s="1"/>
  <c r="D488" i="39"/>
  <c r="E488" i="39" s="1"/>
  <c r="E487" i="39"/>
  <c r="D487" i="39"/>
  <c r="C484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E477" i="39" s="1"/>
  <c r="D477" i="39"/>
  <c r="C477" i="39"/>
  <c r="D476" i="39"/>
  <c r="E476" i="39" s="1"/>
  <c r="E475" i="39"/>
  <c r="D475" i="39"/>
  <c r="D474" i="39" s="1"/>
  <c r="D473" i="39"/>
  <c r="E473" i="39" s="1"/>
  <c r="D472" i="39"/>
  <c r="E472" i="39" s="1"/>
  <c r="E471" i="39"/>
  <c r="D471" i="39"/>
  <c r="D470" i="39"/>
  <c r="E470" i="39" s="1"/>
  <c r="E469" i="39"/>
  <c r="D469" i="39"/>
  <c r="D468" i="39" s="1"/>
  <c r="C468" i="39"/>
  <c r="E467" i="39"/>
  <c r="D467" i="39"/>
  <c r="D466" i="39"/>
  <c r="E466" i="39" s="1"/>
  <c r="E465" i="39"/>
  <c r="D465" i="39"/>
  <c r="D464" i="39"/>
  <c r="E464" i="39" s="1"/>
  <c r="C463" i="39"/>
  <c r="C444" i="39" s="1"/>
  <c r="E462" i="39"/>
  <c r="D462" i="39"/>
  <c r="D461" i="39"/>
  <c r="E461" i="39" s="1"/>
  <c r="E460" i="39"/>
  <c r="E459" i="39" s="1"/>
  <c r="D460" i="39"/>
  <c r="D459" i="39" s="1"/>
  <c r="D458" i="39"/>
  <c r="E458" i="39" s="1"/>
  <c r="E457" i="39"/>
  <c r="D457" i="39"/>
  <c r="D456" i="39"/>
  <c r="E456" i="39" s="1"/>
  <c r="E455" i="39" s="1"/>
  <c r="D454" i="39"/>
  <c r="E454" i="39" s="1"/>
  <c r="E453" i="39"/>
  <c r="D453" i="39"/>
  <c r="D452" i="39"/>
  <c r="E452" i="39" s="1"/>
  <c r="D451" i="39"/>
  <c r="E451" i="39" s="1"/>
  <c r="E450" i="39" s="1"/>
  <c r="D449" i="39"/>
  <c r="E449" i="39" s="1"/>
  <c r="E448" i="39"/>
  <c r="D448" i="39"/>
  <c r="D447" i="39"/>
  <c r="E447" i="39" s="1"/>
  <c r="E446" i="39"/>
  <c r="D446" i="39"/>
  <c r="D445" i="39" s="1"/>
  <c r="D443" i="39"/>
  <c r="E443" i="39" s="1"/>
  <c r="E442" i="39"/>
  <c r="D442" i="39"/>
  <c r="D441" i="39"/>
  <c r="E441" i="39" s="1"/>
  <c r="E440" i="39"/>
  <c r="D440" i="39"/>
  <c r="D439" i="39"/>
  <c r="E439" i="39" s="1"/>
  <c r="E438" i="39"/>
  <c r="D438" i="39"/>
  <c r="D437" i="39"/>
  <c r="E437" i="39" s="1"/>
  <c r="E436" i="39"/>
  <c r="D436" i="39"/>
  <c r="D435" i="39"/>
  <c r="E435" i="39" s="1"/>
  <c r="E434" i="39"/>
  <c r="D434" i="39"/>
  <c r="D433" i="39"/>
  <c r="E433" i="39" s="1"/>
  <c r="E432" i="39"/>
  <c r="D432" i="39"/>
  <c r="D431" i="39"/>
  <c r="E431" i="39" s="1"/>
  <c r="E430" i="39"/>
  <c r="E429" i="39" s="1"/>
  <c r="D430" i="39"/>
  <c r="D429" i="39"/>
  <c r="D428" i="39"/>
  <c r="E428" i="39" s="1"/>
  <c r="D427" i="39"/>
  <c r="E427" i="39" s="1"/>
  <c r="D426" i="39"/>
  <c r="E426" i="39" s="1"/>
  <c r="E425" i="39"/>
  <c r="D425" i="39"/>
  <c r="D424" i="39"/>
  <c r="E424" i="39" s="1"/>
  <c r="E423" i="39"/>
  <c r="D423" i="39"/>
  <c r="D422" i="39" s="1"/>
  <c r="D421" i="39"/>
  <c r="E421" i="39" s="1"/>
  <c r="D420" i="39"/>
  <c r="E420" i="39" s="1"/>
  <c r="D419" i="39"/>
  <c r="E419" i="39" s="1"/>
  <c r="E418" i="39"/>
  <c r="D418" i="39"/>
  <c r="D417" i="39"/>
  <c r="E417" i="39" s="1"/>
  <c r="D416" i="39"/>
  <c r="D415" i="39"/>
  <c r="E415" i="39" s="1"/>
  <c r="D414" i="39"/>
  <c r="E414" i="39" s="1"/>
  <c r="D413" i="39"/>
  <c r="E413" i="39" s="1"/>
  <c r="E412" i="39" s="1"/>
  <c r="E411" i="39"/>
  <c r="D411" i="39"/>
  <c r="D410" i="39"/>
  <c r="D408" i="39"/>
  <c r="E408" i="39" s="1"/>
  <c r="E407" i="39"/>
  <c r="D407" i="39"/>
  <c r="D406" i="39"/>
  <c r="E406" i="39" s="1"/>
  <c r="D405" i="39"/>
  <c r="E405" i="39" s="1"/>
  <c r="E404" i="39" s="1"/>
  <c r="E403" i="39"/>
  <c r="D403" i="39"/>
  <c r="D402" i="39"/>
  <c r="E402" i="39" s="1"/>
  <c r="E401" i="39"/>
  <c r="D401" i="39"/>
  <c r="D400" i="39"/>
  <c r="C399" i="39"/>
  <c r="D398" i="39"/>
  <c r="E398" i="39" s="1"/>
  <c r="D397" i="39"/>
  <c r="E397" i="39" s="1"/>
  <c r="E396" i="39"/>
  <c r="D396" i="39"/>
  <c r="D395" i="39"/>
  <c r="C395" i="39"/>
  <c r="C340" i="39" s="1"/>
  <c r="E394" i="39"/>
  <c r="D394" i="39"/>
  <c r="E393" i="39"/>
  <c r="E392" i="39" s="1"/>
  <c r="D393" i="39"/>
  <c r="D392" i="39" s="1"/>
  <c r="D391" i="39"/>
  <c r="E391" i="39" s="1"/>
  <c r="D390" i="39"/>
  <c r="E390" i="39" s="1"/>
  <c r="E389" i="39"/>
  <c r="E388" i="39" s="1"/>
  <c r="D389" i="39"/>
  <c r="D388" i="39" s="1"/>
  <c r="D387" i="39"/>
  <c r="E387" i="39" s="1"/>
  <c r="D386" i="39"/>
  <c r="E386" i="39" s="1"/>
  <c r="D385" i="39"/>
  <c r="E385" i="39" s="1"/>
  <c r="D384" i="39"/>
  <c r="E384" i="39" s="1"/>
  <c r="D383" i="39"/>
  <c r="D381" i="39"/>
  <c r="E381" i="39" s="1"/>
  <c r="E380" i="39"/>
  <c r="D380" i="39"/>
  <c r="D379" i="39"/>
  <c r="E379" i="39" s="1"/>
  <c r="D377" i="39"/>
  <c r="E377" i="39" s="1"/>
  <c r="D376" i="39"/>
  <c r="E376" i="39" s="1"/>
  <c r="E375" i="39"/>
  <c r="D375" i="39"/>
  <c r="E374" i="39"/>
  <c r="E373" i="39" s="1"/>
  <c r="D374" i="39"/>
  <c r="D373" i="39" s="1"/>
  <c r="C373" i="39"/>
  <c r="D372" i="39"/>
  <c r="E372" i="39" s="1"/>
  <c r="E371" i="39"/>
  <c r="D371" i="39"/>
  <c r="D370" i="39"/>
  <c r="E370" i="39" s="1"/>
  <c r="D369" i="39"/>
  <c r="D368" i="39" s="1"/>
  <c r="C368" i="39"/>
  <c r="D367" i="39"/>
  <c r="E367" i="39" s="1"/>
  <c r="E366" i="39"/>
  <c r="D366" i="39"/>
  <c r="D365" i="39"/>
  <c r="E365" i="39" s="1"/>
  <c r="E364" i="39"/>
  <c r="D364" i="39"/>
  <c r="D363" i="39"/>
  <c r="E363" i="39" s="1"/>
  <c r="D361" i="39"/>
  <c r="E361" i="39" s="1"/>
  <c r="D360" i="39"/>
  <c r="E360" i="39" s="1"/>
  <c r="D359" i="39"/>
  <c r="E359" i="39" s="1"/>
  <c r="D358" i="39"/>
  <c r="E358" i="39" s="1"/>
  <c r="E356" i="39"/>
  <c r="D356" i="39"/>
  <c r="D355" i="39"/>
  <c r="E355" i="39" s="1"/>
  <c r="E354" i="39"/>
  <c r="E353" i="39" s="1"/>
  <c r="D354" i="39"/>
  <c r="D353" i="39"/>
  <c r="D352" i="39"/>
  <c r="E352" i="39" s="1"/>
  <c r="D351" i="39"/>
  <c r="E351" i="39" s="1"/>
  <c r="D350" i="39"/>
  <c r="E349" i="39"/>
  <c r="D349" i="39"/>
  <c r="E347" i="39"/>
  <c r="D347" i="39"/>
  <c r="D346" i="39"/>
  <c r="E346" i="39" s="1"/>
  <c r="D345" i="39"/>
  <c r="D344" i="39" s="1"/>
  <c r="D343" i="39"/>
  <c r="E343" i="39" s="1"/>
  <c r="D342" i="39"/>
  <c r="E342" i="39" s="1"/>
  <c r="D341" i="39"/>
  <c r="E341" i="39" s="1"/>
  <c r="J339" i="39"/>
  <c r="D338" i="39"/>
  <c r="E338" i="39" s="1"/>
  <c r="D337" i="39"/>
  <c r="E337" i="39" s="1"/>
  <c r="D336" i="39"/>
  <c r="E336" i="39" s="1"/>
  <c r="D335" i="39"/>
  <c r="E335" i="39" s="1"/>
  <c r="E334" i="39"/>
  <c r="D334" i="39"/>
  <c r="D333" i="39"/>
  <c r="E333" i="39" s="1"/>
  <c r="E332" i="39"/>
  <c r="E331" i="39" s="1"/>
  <c r="D332" i="39"/>
  <c r="C331" i="39"/>
  <c r="D330" i="39"/>
  <c r="E330" i="39" s="1"/>
  <c r="D329" i="39"/>
  <c r="E329" i="39" s="1"/>
  <c r="C328" i="39"/>
  <c r="D327" i="39"/>
  <c r="E327" i="39" s="1"/>
  <c r="E325" i="39" s="1"/>
  <c r="D326" i="39"/>
  <c r="E326" i="39" s="1"/>
  <c r="C325" i="39"/>
  <c r="D324" i="39"/>
  <c r="E324" i="39" s="1"/>
  <c r="E323" i="39"/>
  <c r="D323" i="39"/>
  <c r="D322" i="39"/>
  <c r="E322" i="39" s="1"/>
  <c r="D321" i="39"/>
  <c r="E321" i="39" s="1"/>
  <c r="D320" i="39"/>
  <c r="E320" i="39" s="1"/>
  <c r="D319" i="39"/>
  <c r="E319" i="39" s="1"/>
  <c r="D318" i="39"/>
  <c r="E318" i="39" s="1"/>
  <c r="E317" i="39"/>
  <c r="D317" i="39"/>
  <c r="D316" i="39"/>
  <c r="E316" i="39" s="1"/>
  <c r="C315" i="39"/>
  <c r="D313" i="39"/>
  <c r="E313" i="39" s="1"/>
  <c r="D312" i="39"/>
  <c r="E312" i="39" s="1"/>
  <c r="D311" i="39"/>
  <c r="E311" i="39" s="1"/>
  <c r="E310" i="39"/>
  <c r="D310" i="39"/>
  <c r="D309" i="39"/>
  <c r="E309" i="39" s="1"/>
  <c r="D307" i="39"/>
  <c r="E307" i="39" s="1"/>
  <c r="E305" i="39" s="1"/>
  <c r="D306" i="39"/>
  <c r="E306" i="39" s="1"/>
  <c r="D304" i="39"/>
  <c r="E304" i="39" s="1"/>
  <c r="D303" i="39"/>
  <c r="E303" i="39" s="1"/>
  <c r="E302" i="39" s="1"/>
  <c r="E301" i="39"/>
  <c r="D301" i="39"/>
  <c r="D300" i="39"/>
  <c r="E300" i="39" s="1"/>
  <c r="E299" i="39"/>
  <c r="D299" i="39"/>
  <c r="D297" i="39"/>
  <c r="E297" i="39" s="1"/>
  <c r="E296" i="39" s="1"/>
  <c r="D295" i="39"/>
  <c r="E295" i="39" s="1"/>
  <c r="E294" i="39"/>
  <c r="D294" i="39"/>
  <c r="D293" i="39"/>
  <c r="E293" i="39" s="1"/>
  <c r="D292" i="39"/>
  <c r="E292" i="39" s="1"/>
  <c r="D291" i="39"/>
  <c r="E291" i="39" s="1"/>
  <c r="E290" i="39"/>
  <c r="D290" i="39"/>
  <c r="D288" i="39"/>
  <c r="E288" i="39" s="1"/>
  <c r="E287" i="39"/>
  <c r="D287" i="39"/>
  <c r="D286" i="39"/>
  <c r="E286" i="39" s="1"/>
  <c r="E285" i="39"/>
  <c r="D285" i="39"/>
  <c r="D284" i="39"/>
  <c r="E284" i="39" s="1"/>
  <c r="D283" i="39"/>
  <c r="E283" i="39" s="1"/>
  <c r="D282" i="39"/>
  <c r="E282" i="39" s="1"/>
  <c r="D281" i="39"/>
  <c r="E281" i="39" s="1"/>
  <c r="D280" i="39"/>
  <c r="E280" i="39" s="1"/>
  <c r="E279" i="39"/>
  <c r="D279" i="39"/>
  <c r="D278" i="39"/>
  <c r="E278" i="39" s="1"/>
  <c r="E277" i="39"/>
  <c r="D277" i="39"/>
  <c r="D276" i="39"/>
  <c r="E276" i="39" s="1"/>
  <c r="D275" i="39"/>
  <c r="E275" i="39" s="1"/>
  <c r="D274" i="39"/>
  <c r="E274" i="39" s="1"/>
  <c r="D273" i="39"/>
  <c r="E273" i="39" s="1"/>
  <c r="D272" i="39"/>
  <c r="E272" i="39" s="1"/>
  <c r="E271" i="39"/>
  <c r="D271" i="39"/>
  <c r="D270" i="39"/>
  <c r="E270" i="39" s="1"/>
  <c r="E269" i="39"/>
  <c r="D269" i="39"/>
  <c r="D268" i="39"/>
  <c r="E268" i="39" s="1"/>
  <c r="D267" i="39"/>
  <c r="E267" i="39" s="1"/>
  <c r="D266" i="39"/>
  <c r="E266" i="39" s="1"/>
  <c r="D264" i="39"/>
  <c r="E264" i="39" s="1"/>
  <c r="C263" i="39"/>
  <c r="D262" i="39"/>
  <c r="E262" i="39" s="1"/>
  <c r="D261" i="39"/>
  <c r="E261" i="39" s="1"/>
  <c r="C260" i="39"/>
  <c r="J259" i="39"/>
  <c r="J258" i="39"/>
  <c r="J257" i="39"/>
  <c r="J256" i="39"/>
  <c r="D252" i="39"/>
  <c r="E252" i="39" s="1"/>
  <c r="D251" i="39"/>
  <c r="E251" i="39" s="1"/>
  <c r="C250" i="39"/>
  <c r="D249" i="39"/>
  <c r="E249" i="39" s="1"/>
  <c r="E248" i="39"/>
  <c r="D248" i="39"/>
  <c r="D247" i="39"/>
  <c r="E247" i="39" s="1"/>
  <c r="E246" i="39"/>
  <c r="D246" i="39"/>
  <c r="D245" i="39"/>
  <c r="E245" i="39" s="1"/>
  <c r="C244" i="39"/>
  <c r="C243" i="39" s="1"/>
  <c r="D242" i="39"/>
  <c r="E241" i="39"/>
  <c r="D241" i="39"/>
  <c r="D240" i="39"/>
  <c r="E240" i="39" s="1"/>
  <c r="C239" i="39"/>
  <c r="C238" i="39" s="1"/>
  <c r="E237" i="39"/>
  <c r="E236" i="39" s="1"/>
  <c r="E235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/>
  <c r="D227" i="39"/>
  <c r="E227" i="39" s="1"/>
  <c r="D226" i="39"/>
  <c r="E226" i="39" s="1"/>
  <c r="E223" i="39" s="1"/>
  <c r="E222" i="39" s="1"/>
  <c r="E225" i="39"/>
  <c r="D225" i="39"/>
  <c r="D224" i="39"/>
  <c r="E224" i="39" s="1"/>
  <c r="C223" i="39"/>
  <c r="C222" i="39" s="1"/>
  <c r="D221" i="39"/>
  <c r="E221" i="39" s="1"/>
  <c r="E220" i="39" s="1"/>
  <c r="C220" i="39"/>
  <c r="E219" i="39"/>
  <c r="D219" i="39"/>
  <c r="D218" i="39"/>
  <c r="E218" i="39" s="1"/>
  <c r="D217" i="39"/>
  <c r="E217" i="39" s="1"/>
  <c r="C216" i="39"/>
  <c r="C215" i="39" s="1"/>
  <c r="D214" i="39"/>
  <c r="C213" i="39"/>
  <c r="E212" i="39"/>
  <c r="E211" i="39" s="1"/>
  <c r="D212" i="39"/>
  <c r="D211" i="39"/>
  <c r="C211" i="39"/>
  <c r="E210" i="39"/>
  <c r="D210" i="39"/>
  <c r="E209" i="39"/>
  <c r="E207" i="39" s="1"/>
  <c r="D209" i="39"/>
  <c r="D208" i="39"/>
  <c r="E208" i="39" s="1"/>
  <c r="D207" i="39"/>
  <c r="C207" i="39"/>
  <c r="D206" i="39"/>
  <c r="E206" i="39" s="1"/>
  <c r="D205" i="39"/>
  <c r="E205" i="39" s="1"/>
  <c r="E204" i="39" s="1"/>
  <c r="C204" i="39"/>
  <c r="C203" i="39" s="1"/>
  <c r="D202" i="39"/>
  <c r="E202" i="39" s="1"/>
  <c r="E201" i="39" s="1"/>
  <c r="E200" i="39" s="1"/>
  <c r="D201" i="39"/>
  <c r="D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E194" i="39"/>
  <c r="E193" i="39" s="1"/>
  <c r="D194" i="39"/>
  <c r="D193" i="39" s="1"/>
  <c r="C193" i="39"/>
  <c r="D192" i="39"/>
  <c r="E192" i="39" s="1"/>
  <c r="D191" i="39"/>
  <c r="E191" i="39" s="1"/>
  <c r="D190" i="39"/>
  <c r="E190" i="39" s="1"/>
  <c r="C189" i="39"/>
  <c r="D187" i="39"/>
  <c r="E187" i="39" s="1"/>
  <c r="D186" i="39"/>
  <c r="E186" i="39" s="1"/>
  <c r="E185" i="39" s="1"/>
  <c r="E184" i="39" s="1"/>
  <c r="C185" i="39"/>
  <c r="C184" i="39" s="1"/>
  <c r="D183" i="39"/>
  <c r="E183" i="39" s="1"/>
  <c r="E182" i="39" s="1"/>
  <c r="D181" i="39"/>
  <c r="E181" i="39" s="1"/>
  <c r="E180" i="39" s="1"/>
  <c r="D180" i="39"/>
  <c r="C179" i="39"/>
  <c r="J178" i="39"/>
  <c r="J177" i="39"/>
  <c r="D176" i="39"/>
  <c r="E176" i="39" s="1"/>
  <c r="E174" i="39" s="1"/>
  <c r="D175" i="39"/>
  <c r="E175" i="39" s="1"/>
  <c r="C174" i="39"/>
  <c r="D173" i="39"/>
  <c r="E173" i="39" s="1"/>
  <c r="E172" i="39"/>
  <c r="E171" i="39" s="1"/>
  <c r="D172" i="39"/>
  <c r="D171" i="39" s="1"/>
  <c r="C171" i="39"/>
  <c r="J170" i="39"/>
  <c r="C170" i="39"/>
  <c r="D169" i="39"/>
  <c r="E169" i="39" s="1"/>
  <c r="E168" i="39"/>
  <c r="E167" i="39" s="1"/>
  <c r="D168" i="39"/>
  <c r="D167" i="39" s="1"/>
  <c r="C167" i="39"/>
  <c r="D166" i="39"/>
  <c r="E166" i="39" s="1"/>
  <c r="D165" i="39"/>
  <c r="E165" i="39" s="1"/>
  <c r="E164" i="39" s="1"/>
  <c r="C164" i="39"/>
  <c r="J163" i="39"/>
  <c r="D162" i="39"/>
  <c r="E162" i="39" s="1"/>
  <c r="E160" i="39" s="1"/>
  <c r="D161" i="39"/>
  <c r="E161" i="39" s="1"/>
  <c r="C160" i="39"/>
  <c r="D159" i="39"/>
  <c r="E159" i="39" s="1"/>
  <c r="E158" i="39"/>
  <c r="E157" i="39" s="1"/>
  <c r="D158" i="39"/>
  <c r="D157" i="39" s="1"/>
  <c r="C157" i="39"/>
  <c r="D156" i="39"/>
  <c r="E156" i="39" s="1"/>
  <c r="D155" i="39"/>
  <c r="C154" i="39"/>
  <c r="C153" i="39" s="1"/>
  <c r="J153" i="39"/>
  <c r="J152" i="39"/>
  <c r="D151" i="39"/>
  <c r="E151" i="39" s="1"/>
  <c r="D150" i="39"/>
  <c r="E150" i="39" s="1"/>
  <c r="E149" i="39" s="1"/>
  <c r="C149" i="39"/>
  <c r="D148" i="39"/>
  <c r="E148" i="39" s="1"/>
  <c r="E146" i="39" s="1"/>
  <c r="E147" i="39"/>
  <c r="D147" i="39"/>
  <c r="C146" i="39"/>
  <c r="D145" i="39"/>
  <c r="E145" i="39" s="1"/>
  <c r="D144" i="39"/>
  <c r="E144" i="39" s="1"/>
  <c r="C143" i="39"/>
  <c r="D142" i="39"/>
  <c r="E142" i="39" s="1"/>
  <c r="D141" i="39"/>
  <c r="D140" i="39" s="1"/>
  <c r="C140" i="39"/>
  <c r="D139" i="39"/>
  <c r="E139" i="39" s="1"/>
  <c r="D138" i="39"/>
  <c r="E137" i="39"/>
  <c r="D137" i="39"/>
  <c r="C136" i="39"/>
  <c r="J135" i="39"/>
  <c r="D134" i="39"/>
  <c r="E134" i="39" s="1"/>
  <c r="D133" i="39"/>
  <c r="D132" i="39" s="1"/>
  <c r="C132" i="39"/>
  <c r="D131" i="39"/>
  <c r="E131" i="39" s="1"/>
  <c r="D130" i="39"/>
  <c r="E130" i="39" s="1"/>
  <c r="C129" i="39"/>
  <c r="D128" i="39"/>
  <c r="E128" i="39" s="1"/>
  <c r="E127" i="39"/>
  <c r="E126" i="39" s="1"/>
  <c r="D127" i="39"/>
  <c r="D126" i="39"/>
  <c r="C126" i="39"/>
  <c r="D125" i="39"/>
  <c r="E125" i="39" s="1"/>
  <c r="D124" i="39"/>
  <c r="E124" i="39" s="1"/>
  <c r="E123" i="39" s="1"/>
  <c r="C123" i="39"/>
  <c r="E122" i="39"/>
  <c r="D122" i="39"/>
  <c r="D121" i="39"/>
  <c r="D120" i="39" s="1"/>
  <c r="C120" i="39"/>
  <c r="D119" i="39"/>
  <c r="E119" i="39" s="1"/>
  <c r="D118" i="39"/>
  <c r="E118" i="39" s="1"/>
  <c r="C117" i="39"/>
  <c r="J116" i="39"/>
  <c r="J115" i="39"/>
  <c r="J114" i="39"/>
  <c r="D113" i="39"/>
  <c r="E113" i="39" s="1"/>
  <c r="D112" i="39"/>
  <c r="E112" i="39" s="1"/>
  <c r="E111" i="39"/>
  <c r="D111" i="39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E104" i="39"/>
  <c r="D104" i="39"/>
  <c r="D103" i="39"/>
  <c r="E103" i="39" s="1"/>
  <c r="E102" i="39"/>
  <c r="D102" i="39"/>
  <c r="D101" i="39"/>
  <c r="E101" i="39" s="1"/>
  <c r="D100" i="39"/>
  <c r="E100" i="39" s="1"/>
  <c r="D99" i="39"/>
  <c r="E99" i="39" s="1"/>
  <c r="D98" i="39"/>
  <c r="E98" i="39" s="1"/>
  <c r="J97" i="39"/>
  <c r="C97" i="39"/>
  <c r="D96" i="39"/>
  <c r="E96" i="39" s="1"/>
  <c r="D95" i="39"/>
  <c r="E95" i="39" s="1"/>
  <c r="D94" i="39"/>
  <c r="E94" i="39" s="1"/>
  <c r="E93" i="39"/>
  <c r="D93" i="39"/>
  <c r="D92" i="39"/>
  <c r="E92" i="39" s="1"/>
  <c r="D91" i="39"/>
  <c r="E91" i="39" s="1"/>
  <c r="D90" i="39"/>
  <c r="E90" i="39" s="1"/>
  <c r="D89" i="39"/>
  <c r="E89" i="39" s="1"/>
  <c r="E88" i="39"/>
  <c r="D88" i="39"/>
  <c r="D87" i="39"/>
  <c r="E87" i="39" s="1"/>
  <c r="D86" i="39"/>
  <c r="E86" i="39" s="1"/>
  <c r="D85" i="39"/>
  <c r="E85" i="39" s="1"/>
  <c r="E84" i="39"/>
  <c r="D84" i="39"/>
  <c r="D83" i="39"/>
  <c r="E83" i="39" s="1"/>
  <c r="D82" i="39"/>
  <c r="E82" i="39" s="1"/>
  <c r="E81" i="39"/>
  <c r="D81" i="39"/>
  <c r="D80" i="39"/>
  <c r="E80" i="39" s="1"/>
  <c r="D79" i="39"/>
  <c r="E79" i="39" s="1"/>
  <c r="D78" i="39"/>
  <c r="E78" i="39" s="1"/>
  <c r="D77" i="39"/>
  <c r="E77" i="39" s="1"/>
  <c r="D76" i="39"/>
  <c r="E76" i="39" s="1"/>
  <c r="E75" i="39"/>
  <c r="D75" i="39"/>
  <c r="D74" i="39"/>
  <c r="E74" i="39" s="1"/>
  <c r="D73" i="39"/>
  <c r="E73" i="39" s="1"/>
  <c r="D72" i="39"/>
  <c r="E72" i="39" s="1"/>
  <c r="E71" i="39"/>
  <c r="D71" i="39"/>
  <c r="D70" i="39"/>
  <c r="E70" i="39" s="1"/>
  <c r="D69" i="39"/>
  <c r="E69" i="39" s="1"/>
  <c r="J68" i="39"/>
  <c r="C68" i="39"/>
  <c r="J67" i="39"/>
  <c r="E66" i="39"/>
  <c r="D66" i="39"/>
  <c r="D65" i="39"/>
  <c r="E65" i="39" s="1"/>
  <c r="E64" i="39"/>
  <c r="D64" i="39"/>
  <c r="D63" i="39"/>
  <c r="E63" i="39" s="1"/>
  <c r="E62" i="39"/>
  <c r="E61" i="39" s="1"/>
  <c r="D62" i="39"/>
  <c r="J61" i="39"/>
  <c r="C61" i="39"/>
  <c r="D60" i="39"/>
  <c r="E60" i="39" s="1"/>
  <c r="E59" i="39"/>
  <c r="D59" i="39"/>
  <c r="D58" i="39"/>
  <c r="E58" i="39" s="1"/>
  <c r="D57" i="39"/>
  <c r="E57" i="39" s="1"/>
  <c r="D56" i="39"/>
  <c r="E56" i="39" s="1"/>
  <c r="E55" i="39"/>
  <c r="D55" i="39"/>
  <c r="D54" i="39"/>
  <c r="E54" i="39" s="1"/>
  <c r="D53" i="39"/>
  <c r="E53" i="39" s="1"/>
  <c r="D52" i="39"/>
  <c r="E52" i="39" s="1"/>
  <c r="E51" i="39"/>
  <c r="D51" i="39"/>
  <c r="D50" i="39"/>
  <c r="E50" i="39" s="1"/>
  <c r="E49" i="39"/>
  <c r="D49" i="39"/>
  <c r="D48" i="39"/>
  <c r="E48" i="39" s="1"/>
  <c r="D47" i="39"/>
  <c r="E47" i="39" s="1"/>
  <c r="E46" i="39"/>
  <c r="D46" i="39"/>
  <c r="D45" i="39"/>
  <c r="E45" i="39" s="1"/>
  <c r="D44" i="39"/>
  <c r="E44" i="39" s="1"/>
  <c r="D43" i="39"/>
  <c r="E43" i="39" s="1"/>
  <c r="D42" i="39"/>
  <c r="E42" i="39" s="1"/>
  <c r="E41" i="39"/>
  <c r="D41" i="39"/>
  <c r="D40" i="39"/>
  <c r="E40" i="39" s="1"/>
  <c r="E39" i="39"/>
  <c r="D39" i="39"/>
  <c r="J38" i="39"/>
  <c r="C38" i="39"/>
  <c r="E37" i="39"/>
  <c r="D37" i="39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E30" i="39"/>
  <c r="D30" i="39"/>
  <c r="D29" i="39"/>
  <c r="E29" i="39" s="1"/>
  <c r="E28" i="39"/>
  <c r="D28" i="39"/>
  <c r="D27" i="39"/>
  <c r="E27" i="39" s="1"/>
  <c r="E26" i="39"/>
  <c r="D26" i="39"/>
  <c r="D25" i="39"/>
  <c r="E25" i="39" s="1"/>
  <c r="E24" i="39"/>
  <c r="D24" i="39"/>
  <c r="D23" i="39"/>
  <c r="E23" i="39" s="1"/>
  <c r="E22" i="39"/>
  <c r="D22" i="39"/>
  <c r="D21" i="39"/>
  <c r="E21" i="39" s="1"/>
  <c r="E20" i="39"/>
  <c r="D20" i="39"/>
  <c r="D19" i="39"/>
  <c r="E19" i="39" s="1"/>
  <c r="E18" i="39"/>
  <c r="D18" i="39"/>
  <c r="D17" i="39"/>
  <c r="E17" i="39" s="1"/>
  <c r="E16" i="39"/>
  <c r="D16" i="39"/>
  <c r="D15" i="39"/>
  <c r="E15" i="39" s="1"/>
  <c r="E14" i="39"/>
  <c r="D14" i="39"/>
  <c r="D13" i="39"/>
  <c r="E13" i="39" s="1"/>
  <c r="D12" i="39"/>
  <c r="E12" i="39" s="1"/>
  <c r="J11" i="39"/>
  <c r="C11" i="39"/>
  <c r="E10" i="39"/>
  <c r="D10" i="39"/>
  <c r="D9" i="39"/>
  <c r="E9" i="39" s="1"/>
  <c r="E8" i="39"/>
  <c r="D8" i="39"/>
  <c r="D7" i="39"/>
  <c r="E7" i="39" s="1"/>
  <c r="E6" i="39"/>
  <c r="D6" i="39"/>
  <c r="D5" i="39"/>
  <c r="E5" i="39" s="1"/>
  <c r="J4" i="39"/>
  <c r="C4" i="39"/>
  <c r="J3" i="39"/>
  <c r="J2" i="39"/>
  <c r="J1" i="39"/>
  <c r="I70" i="38"/>
  <c r="H70" i="38"/>
  <c r="G70" i="38"/>
  <c r="F70" i="38"/>
  <c r="E70" i="38"/>
  <c r="D70" i="38"/>
  <c r="C70" i="38"/>
  <c r="I67" i="38"/>
  <c r="H67" i="38"/>
  <c r="H63" i="38" s="1"/>
  <c r="G67" i="38"/>
  <c r="F67" i="38"/>
  <c r="E67" i="38"/>
  <c r="D67" i="38"/>
  <c r="C67" i="38"/>
  <c r="I64" i="38"/>
  <c r="H64" i="38"/>
  <c r="G64" i="38"/>
  <c r="F64" i="38"/>
  <c r="F63" i="38" s="1"/>
  <c r="E64" i="38"/>
  <c r="E63" i="38" s="1"/>
  <c r="D64" i="38"/>
  <c r="C64" i="38"/>
  <c r="I63" i="38"/>
  <c r="D63" i="38"/>
  <c r="H60" i="38"/>
  <c r="G60" i="38"/>
  <c r="F60" i="38"/>
  <c r="E60" i="38"/>
  <c r="D60" i="38"/>
  <c r="C60" i="38"/>
  <c r="I57" i="38"/>
  <c r="H57" i="38"/>
  <c r="G57" i="38"/>
  <c r="F57" i="38"/>
  <c r="E57" i="38"/>
  <c r="D57" i="38"/>
  <c r="C57" i="38"/>
  <c r="I54" i="38"/>
  <c r="H54" i="38"/>
  <c r="G54" i="38"/>
  <c r="F54" i="38"/>
  <c r="E54" i="38"/>
  <c r="D54" i="38"/>
  <c r="C54" i="38"/>
  <c r="I51" i="38"/>
  <c r="H51" i="38"/>
  <c r="G51" i="38"/>
  <c r="F51" i="38"/>
  <c r="E51" i="38"/>
  <c r="D51" i="38"/>
  <c r="C51" i="38"/>
  <c r="I48" i="38"/>
  <c r="I32" i="38" s="1"/>
  <c r="H48" i="38"/>
  <c r="G48" i="38"/>
  <c r="F48" i="38"/>
  <c r="E48" i="38"/>
  <c r="E32" i="38" s="1"/>
  <c r="D48" i="38"/>
  <c r="C48" i="38"/>
  <c r="I33" i="38"/>
  <c r="H33" i="38"/>
  <c r="G33" i="38"/>
  <c r="F33" i="38"/>
  <c r="E33" i="38"/>
  <c r="D33" i="38"/>
  <c r="C33" i="38"/>
  <c r="I29" i="38"/>
  <c r="H29" i="38"/>
  <c r="H25" i="38" s="1"/>
  <c r="G29" i="38"/>
  <c r="F29" i="38"/>
  <c r="E29" i="38"/>
  <c r="D29" i="38"/>
  <c r="D25" i="38" s="1"/>
  <c r="C29" i="38"/>
  <c r="I26" i="38"/>
  <c r="I25" i="38" s="1"/>
  <c r="H26" i="38"/>
  <c r="G26" i="38"/>
  <c r="F26" i="38"/>
  <c r="E26" i="38"/>
  <c r="E25" i="38" s="1"/>
  <c r="D26" i="38"/>
  <c r="C26" i="38"/>
  <c r="F25" i="38"/>
  <c r="I22" i="38"/>
  <c r="H22" i="38"/>
  <c r="G22" i="38"/>
  <c r="F22" i="38"/>
  <c r="E22" i="38"/>
  <c r="D22" i="38"/>
  <c r="C22" i="38"/>
  <c r="I19" i="38"/>
  <c r="H19" i="38"/>
  <c r="G19" i="38"/>
  <c r="F19" i="38"/>
  <c r="E19" i="38"/>
  <c r="D19" i="38"/>
  <c r="C19" i="38"/>
  <c r="I16" i="38"/>
  <c r="H16" i="38"/>
  <c r="G16" i="38"/>
  <c r="F16" i="38"/>
  <c r="E16" i="38"/>
  <c r="D16" i="38"/>
  <c r="C16" i="38"/>
  <c r="I13" i="38"/>
  <c r="H13" i="38"/>
  <c r="G13" i="38"/>
  <c r="F13" i="38"/>
  <c r="E13" i="38"/>
  <c r="D13" i="38"/>
  <c r="C13" i="38"/>
  <c r="I10" i="38"/>
  <c r="H10" i="38"/>
  <c r="G10" i="38"/>
  <c r="F10" i="38"/>
  <c r="E10" i="38"/>
  <c r="D10" i="38"/>
  <c r="C10" i="38"/>
  <c r="I5" i="38"/>
  <c r="H5" i="38"/>
  <c r="G5" i="38"/>
  <c r="F5" i="38"/>
  <c r="E5" i="38"/>
  <c r="D5" i="38"/>
  <c r="C5" i="38"/>
  <c r="E13" i="37"/>
  <c r="E26" i="37"/>
  <c r="E7" i="37"/>
  <c r="D31" i="37"/>
  <c r="C31" i="37"/>
  <c r="E30" i="37"/>
  <c r="D30" i="37"/>
  <c r="C30" i="37"/>
  <c r="E29" i="37"/>
  <c r="D29" i="37"/>
  <c r="C29" i="37"/>
  <c r="E28" i="37"/>
  <c r="D28" i="37"/>
  <c r="C28" i="37"/>
  <c r="E27" i="37"/>
  <c r="D27" i="37"/>
  <c r="D26" i="37"/>
  <c r="C26" i="37"/>
  <c r="C27" i="37" s="1"/>
  <c r="M14" i="12"/>
  <c r="S11" i="12"/>
  <c r="S7" i="12"/>
  <c r="M7" i="12"/>
  <c r="S6" i="12"/>
  <c r="M6" i="12"/>
  <c r="S5" i="12"/>
  <c r="M5" i="12"/>
  <c r="S4" i="12"/>
  <c r="M4" i="12"/>
  <c r="S3" i="12"/>
  <c r="M3" i="12"/>
  <c r="D778" i="31"/>
  <c r="D776" i="31"/>
  <c r="D775" i="31"/>
  <c r="E775" i="31"/>
  <c r="D774" i="31"/>
  <c r="E774" i="31" s="1"/>
  <c r="D773" i="31"/>
  <c r="E773" i="31"/>
  <c r="D770" i="31"/>
  <c r="D769" i="31"/>
  <c r="E769" i="31" s="1"/>
  <c r="D766" i="31"/>
  <c r="D764" i="31"/>
  <c r="E764" i="31" s="1"/>
  <c r="D763" i="31"/>
  <c r="E763" i="31"/>
  <c r="D762" i="31"/>
  <c r="D759" i="31"/>
  <c r="E759" i="31" s="1"/>
  <c r="D758" i="3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5" i="31"/>
  <c r="D742" i="31"/>
  <c r="D740" i="31"/>
  <c r="D738" i="31"/>
  <c r="E738" i="31"/>
  <c r="D737" i="31"/>
  <c r="E737" i="31" s="1"/>
  <c r="D736" i="31"/>
  <c r="E736" i="31"/>
  <c r="D735" i="31"/>
  <c r="D732" i="31"/>
  <c r="D729" i="31"/>
  <c r="E729" i="31" s="1"/>
  <c r="D728" i="31"/>
  <c r="D724" i="31"/>
  <c r="E724" i="31"/>
  <c r="D723" i="31"/>
  <c r="E723" i="31" s="1"/>
  <c r="D721" i="31"/>
  <c r="E721" i="31"/>
  <c r="D720" i="31"/>
  <c r="E720" i="31" s="1"/>
  <c r="D719" i="31"/>
  <c r="E719" i="3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D701" i="31"/>
  <c r="D699" i="31"/>
  <c r="E699" i="31"/>
  <c r="D698" i="31"/>
  <c r="E698" i="31" s="1"/>
  <c r="D697" i="31"/>
  <c r="E697" i="31"/>
  <c r="D696" i="31"/>
  <c r="E696" i="31" s="1"/>
  <c r="D695" i="31"/>
  <c r="E695" i="3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/>
  <c r="D684" i="31"/>
  <c r="D682" i="31"/>
  <c r="E682" i="31" s="1"/>
  <c r="D681" i="31"/>
  <c r="E681" i="31" s="1"/>
  <c r="D680" i="31"/>
  <c r="D678" i="31"/>
  <c r="E678" i="31" s="1"/>
  <c r="D677" i="31"/>
  <c r="E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/>
  <c r="D658" i="31"/>
  <c r="E658" i="31" s="1"/>
  <c r="D657" i="31"/>
  <c r="E657" i="31" s="1"/>
  <c r="D656" i="31"/>
  <c r="E656" i="31" s="1"/>
  <c r="D655" i="31"/>
  <c r="E655" i="3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/>
  <c r="D634" i="31"/>
  <c r="E634" i="31" s="1"/>
  <c r="D633" i="31"/>
  <c r="E633" i="3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/>
  <c r="D625" i="31"/>
  <c r="E625" i="31" s="1"/>
  <c r="D624" i="31"/>
  <c r="E624" i="3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/>
  <c r="D617" i="31"/>
  <c r="E617" i="31" s="1"/>
  <c r="D615" i="31"/>
  <c r="E615" i="3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4" i="31"/>
  <c r="E604" i="31" s="1"/>
  <c r="D605" i="31"/>
  <c r="E605" i="31" s="1"/>
  <c r="D602" i="31"/>
  <c r="E602" i="31" s="1"/>
  <c r="D601" i="31"/>
  <c r="D600" i="31"/>
  <c r="E600" i="31" s="1"/>
  <c r="D598" i="31"/>
  <c r="E598" i="31" s="1"/>
  <c r="D596" i="31"/>
  <c r="E596" i="31" s="1"/>
  <c r="D597" i="31"/>
  <c r="E597" i="31" s="1"/>
  <c r="D594" i="31"/>
  <c r="E594" i="31" s="1"/>
  <c r="D593" i="31"/>
  <c r="D591" i="31"/>
  <c r="E591" i="31" s="1"/>
  <c r="D590" i="31"/>
  <c r="E590" i="31" s="1"/>
  <c r="D588" i="31"/>
  <c r="E588" i="31" s="1"/>
  <c r="D589" i="31"/>
  <c r="E589" i="31" s="1"/>
  <c r="D586" i="31"/>
  <c r="E586" i="31"/>
  <c r="D585" i="31"/>
  <c r="E585" i="31" s="1"/>
  <c r="D584" i="31"/>
  <c r="E584" i="31" s="1"/>
  <c r="D583" i="31"/>
  <c r="E583" i="31" s="1"/>
  <c r="D582" i="31"/>
  <c r="D580" i="31"/>
  <c r="E580" i="31" s="1"/>
  <c r="D579" i="31"/>
  <c r="E579" i="31" s="1"/>
  <c r="D578" i="3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/>
  <c r="D567" i="31"/>
  <c r="E567" i="31" s="1"/>
  <c r="D566" i="31"/>
  <c r="E566" i="31"/>
  <c r="D565" i="31"/>
  <c r="E565" i="31" s="1"/>
  <c r="D564" i="31"/>
  <c r="E564" i="31" s="1"/>
  <c r="D563" i="31"/>
  <c r="E563" i="31" s="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/>
  <c r="D546" i="31"/>
  <c r="E546" i="31" s="1"/>
  <c r="D545" i="31"/>
  <c r="D543" i="31"/>
  <c r="E543" i="31" s="1"/>
  <c r="D542" i="31"/>
  <c r="E542" i="31" s="1"/>
  <c r="D541" i="31"/>
  <c r="E541" i="31" s="1"/>
  <c r="D540" i="31"/>
  <c r="E540" i="31"/>
  <c r="D539" i="31"/>
  <c r="E539" i="31" s="1"/>
  <c r="D537" i="31"/>
  <c r="E537" i="31"/>
  <c r="D536" i="31"/>
  <c r="E536" i="31" s="1"/>
  <c r="D535" i="31"/>
  <c r="E535" i="31" s="1"/>
  <c r="D532" i="31"/>
  <c r="E532" i="31" s="1"/>
  <c r="D533" i="31"/>
  <c r="E533" i="31" s="1"/>
  <c r="D534" i="31"/>
  <c r="E534" i="31"/>
  <c r="D530" i="3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D496" i="31"/>
  <c r="E496" i="31" s="1"/>
  <c r="D495" i="31"/>
  <c r="E495" i="31" s="1"/>
  <c r="D493" i="31"/>
  <c r="E493" i="31" s="1"/>
  <c r="D492" i="31"/>
  <c r="E492" i="31" s="1"/>
  <c r="E491" i="31" s="1"/>
  <c r="D490" i="31"/>
  <c r="E490" i="31"/>
  <c r="D489" i="31"/>
  <c r="E489" i="31" s="1"/>
  <c r="D488" i="31"/>
  <c r="E488" i="31"/>
  <c r="D487" i="31"/>
  <c r="E487" i="31" s="1"/>
  <c r="D485" i="31"/>
  <c r="E485" i="31"/>
  <c r="D481" i="31"/>
  <c r="E481" i="31" s="1"/>
  <c r="D480" i="31"/>
  <c r="E480" i="31"/>
  <c r="D479" i="31"/>
  <c r="E479" i="31" s="1"/>
  <c r="D478" i="31"/>
  <c r="D476" i="31"/>
  <c r="E476" i="31" s="1"/>
  <c r="D475" i="31"/>
  <c r="E475" i="31" s="1"/>
  <c r="D473" i="31"/>
  <c r="E473" i="31" s="1"/>
  <c r="D472" i="31"/>
  <c r="E472" i="31"/>
  <c r="D471" i="31"/>
  <c r="E471" i="31" s="1"/>
  <c r="D470" i="31"/>
  <c r="E470" i="3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/>
  <c r="D452" i="31"/>
  <c r="E452" i="31" s="1"/>
  <c r="D451" i="31"/>
  <c r="E451" i="3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/>
  <c r="D437" i="31"/>
  <c r="E437" i="31" s="1"/>
  <c r="D436" i="31"/>
  <c r="E436" i="3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/>
  <c r="D417" i="31"/>
  <c r="E417" i="31" s="1"/>
  <c r="D415" i="31"/>
  <c r="E415" i="31" s="1"/>
  <c r="D414" i="31"/>
  <c r="E414" i="31" s="1"/>
  <c r="D413" i="31"/>
  <c r="E413" i="31" s="1"/>
  <c r="D411" i="31"/>
  <c r="E411" i="31"/>
  <c r="D410" i="31"/>
  <c r="D408" i="31"/>
  <c r="E408" i="31"/>
  <c r="D407" i="31"/>
  <c r="E407" i="31" s="1"/>
  <c r="D406" i="31"/>
  <c r="E406" i="31" s="1"/>
  <c r="D405" i="31"/>
  <c r="D403" i="31"/>
  <c r="E403" i="31" s="1"/>
  <c r="D402" i="31"/>
  <c r="E402" i="3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/>
  <c r="E392" i="31" s="1"/>
  <c r="D391" i="31"/>
  <c r="E391" i="31" s="1"/>
  <c r="D390" i="31"/>
  <c r="E390" i="31" s="1"/>
  <c r="D389" i="31"/>
  <c r="E389" i="31" s="1"/>
  <c r="D388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E378" i="31" s="1"/>
  <c r="D377" i="31"/>
  <c r="E377" i="31"/>
  <c r="D376" i="31"/>
  <c r="E376" i="31" s="1"/>
  <c r="D375" i="31"/>
  <c r="E375" i="31" s="1"/>
  <c r="D374" i="31"/>
  <c r="D373" i="31" s="1"/>
  <c r="D372" i="31"/>
  <c r="E372" i="31"/>
  <c r="D371" i="31"/>
  <c r="E371" i="31" s="1"/>
  <c r="D370" i="31"/>
  <c r="E370" i="31" s="1"/>
  <c r="D369" i="31"/>
  <c r="D367" i="31"/>
  <c r="E367" i="31"/>
  <c r="D366" i="31"/>
  <c r="E366" i="31"/>
  <c r="D365" i="31"/>
  <c r="E365" i="31"/>
  <c r="D364" i="31"/>
  <c r="E364" i="31"/>
  <c r="D363" i="31"/>
  <c r="D362" i="31" s="1"/>
  <c r="E363" i="31"/>
  <c r="E362" i="31" s="1"/>
  <c r="D361" i="31"/>
  <c r="E361" i="31"/>
  <c r="D360" i="31"/>
  <c r="E360" i="31" s="1"/>
  <c r="D359" i="31"/>
  <c r="E359" i="31"/>
  <c r="D358" i="31"/>
  <c r="E358" i="31" s="1"/>
  <c r="D356" i="31"/>
  <c r="E356" i="31"/>
  <c r="D355" i="31"/>
  <c r="E355" i="31"/>
  <c r="D354" i="31"/>
  <c r="D353" i="31"/>
  <c r="D352" i="31"/>
  <c r="E352" i="31"/>
  <c r="D351" i="31"/>
  <c r="E351" i="31"/>
  <c r="D350" i="31"/>
  <c r="E350" i="31"/>
  <c r="D349" i="31"/>
  <c r="D348" i="31" s="1"/>
  <c r="E349" i="31"/>
  <c r="E348" i="31" s="1"/>
  <c r="D347" i="31"/>
  <c r="E347" i="31"/>
  <c r="D346" i="31"/>
  <c r="E346" i="31" s="1"/>
  <c r="D345" i="31"/>
  <c r="E345" i="31"/>
  <c r="D344" i="31"/>
  <c r="D343" i="31"/>
  <c r="E343" i="31"/>
  <c r="D342" i="31"/>
  <c r="E342" i="31"/>
  <c r="D341" i="31"/>
  <c r="E341" i="31"/>
  <c r="D338" i="31"/>
  <c r="E338" i="31" s="1"/>
  <c r="D337" i="31"/>
  <c r="E337" i="31" s="1"/>
  <c r="D336" i="31"/>
  <c r="E336" i="31" s="1"/>
  <c r="D335" i="31"/>
  <c r="E335" i="31"/>
  <c r="D334" i="31"/>
  <c r="E334" i="31" s="1"/>
  <c r="D333" i="31"/>
  <c r="E333" i="31"/>
  <c r="D332" i="31"/>
  <c r="D331" i="31" s="1"/>
  <c r="D330" i="31"/>
  <c r="E330" i="31"/>
  <c r="D329" i="31"/>
  <c r="E329" i="31" s="1"/>
  <c r="D327" i="31"/>
  <c r="E327" i="31" s="1"/>
  <c r="D326" i="31"/>
  <c r="E326" i="31" s="1"/>
  <c r="E325" i="31" s="1"/>
  <c r="D324" i="31"/>
  <c r="E324" i="31"/>
  <c r="D323" i="31"/>
  <c r="E323" i="31" s="1"/>
  <c r="D322" i="31"/>
  <c r="E322" i="31"/>
  <c r="D321" i="31"/>
  <c r="E321" i="31" s="1"/>
  <c r="D320" i="31"/>
  <c r="E320" i="31" s="1"/>
  <c r="D319" i="31"/>
  <c r="E319" i="31" s="1"/>
  <c r="D318" i="31"/>
  <c r="E318" i="31"/>
  <c r="D317" i="31"/>
  <c r="E317" i="31" s="1"/>
  <c r="D316" i="31"/>
  <c r="D313" i="31"/>
  <c r="E313" i="31" s="1"/>
  <c r="D312" i="31"/>
  <c r="E312" i="31"/>
  <c r="D311" i="31"/>
  <c r="E311" i="31" s="1"/>
  <c r="D310" i="31"/>
  <c r="E310" i="31" s="1"/>
  <c r="D309" i="31"/>
  <c r="D307" i="31"/>
  <c r="E307" i="31"/>
  <c r="D306" i="31"/>
  <c r="E306" i="31" s="1"/>
  <c r="D304" i="31"/>
  <c r="E304" i="31" s="1"/>
  <c r="D303" i="31"/>
  <c r="E303" i="31"/>
  <c r="D301" i="31"/>
  <c r="E301" i="31"/>
  <c r="D300" i="31"/>
  <c r="E300" i="31" s="1"/>
  <c r="D299" i="31"/>
  <c r="E299" i="31" s="1"/>
  <c r="D297" i="31"/>
  <c r="E297" i="31" s="1"/>
  <c r="E296" i="31" s="1"/>
  <c r="D296" i="3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D266" i="31"/>
  <c r="E266" i="31" s="1"/>
  <c r="D264" i="31"/>
  <c r="D262" i="31"/>
  <c r="E262" i="31" s="1"/>
  <c r="D261" i="31"/>
  <c r="E261" i="31" s="1"/>
  <c r="D252" i="31"/>
  <c r="E252" i="31" s="1"/>
  <c r="D251" i="31"/>
  <c r="E251" i="31"/>
  <c r="E250" i="31" s="1"/>
  <c r="D249" i="31"/>
  <c r="E249" i="31"/>
  <c r="D248" i="31"/>
  <c r="E248" i="31" s="1"/>
  <c r="D247" i="31"/>
  <c r="E247" i="31" s="1"/>
  <c r="D246" i="31"/>
  <c r="E246" i="31" s="1"/>
  <c r="D245" i="31"/>
  <c r="E245" i="31"/>
  <c r="D242" i="31"/>
  <c r="D241" i="31"/>
  <c r="E241" i="31" s="1"/>
  <c r="D240" i="31"/>
  <c r="E240" i="31" s="1"/>
  <c r="D237" i="31"/>
  <c r="E237" i="31" s="1"/>
  <c r="E236" i="31" s="1"/>
  <c r="E235" i="31" s="1"/>
  <c r="D234" i="31"/>
  <c r="D233" i="31" s="1"/>
  <c r="D232" i="31"/>
  <c r="E232" i="31" s="1"/>
  <c r="D231" i="31"/>
  <c r="E231" i="31" s="1"/>
  <c r="D230" i="31"/>
  <c r="E230" i="31"/>
  <c r="D227" i="31"/>
  <c r="D226" i="31"/>
  <c r="D225" i="31"/>
  <c r="E225" i="31" s="1"/>
  <c r="D224" i="31"/>
  <c r="E224" i="31" s="1"/>
  <c r="D221" i="31"/>
  <c r="E221" i="31" s="1"/>
  <c r="E220" i="31" s="1"/>
  <c r="D220" i="31"/>
  <c r="D219" i="31"/>
  <c r="E219" i="31" s="1"/>
  <c r="D218" i="31"/>
  <c r="D216" i="31" s="1"/>
  <c r="D217" i="31"/>
  <c r="E217" i="31" s="1"/>
  <c r="D214" i="31"/>
  <c r="D213" i="31" s="1"/>
  <c r="D212" i="31"/>
  <c r="D211" i="31" s="1"/>
  <c r="E212" i="31"/>
  <c r="E211" i="31" s="1"/>
  <c r="D210" i="31"/>
  <c r="E210" i="31"/>
  <c r="D209" i="31"/>
  <c r="E209" i="31" s="1"/>
  <c r="D208" i="31"/>
  <c r="D206" i="31"/>
  <c r="E206" i="31" s="1"/>
  <c r="D205" i="31"/>
  <c r="E205" i="31"/>
  <c r="D202" i="31"/>
  <c r="D201" i="31"/>
  <c r="D200" i="31" s="1"/>
  <c r="D199" i="31"/>
  <c r="E199" i="31" s="1"/>
  <c r="E198" i="31" s="1"/>
  <c r="E197" i="31" s="1"/>
  <c r="D198" i="31"/>
  <c r="D197" i="31" s="1"/>
  <c r="D196" i="31"/>
  <c r="D195" i="31" s="1"/>
  <c r="D194" i="31"/>
  <c r="E194" i="31" s="1"/>
  <c r="E193" i="31"/>
  <c r="D192" i="31"/>
  <c r="E192" i="31" s="1"/>
  <c r="D191" i="31"/>
  <c r="E191" i="31" s="1"/>
  <c r="D190" i="31"/>
  <c r="D189" i="31" s="1"/>
  <c r="D187" i="31"/>
  <c r="E187" i="31" s="1"/>
  <c r="D186" i="31"/>
  <c r="E186" i="31"/>
  <c r="E185" i="31" s="1"/>
  <c r="E184" i="31" s="1"/>
  <c r="D183" i="31"/>
  <c r="E183" i="31" s="1"/>
  <c r="E182" i="31" s="1"/>
  <c r="D182" i="31"/>
  <c r="D181" i="31"/>
  <c r="E181" i="31" s="1"/>
  <c r="E180" i="31" s="1"/>
  <c r="E179" i="31"/>
  <c r="D176" i="31"/>
  <c r="E176" i="31" s="1"/>
  <c r="D175" i="31"/>
  <c r="E175" i="31" s="1"/>
  <c r="D173" i="31"/>
  <c r="E173" i="31" s="1"/>
  <c r="D172" i="31"/>
  <c r="D171" i="31"/>
  <c r="D169" i="31"/>
  <c r="E169" i="31" s="1"/>
  <c r="D168" i="31"/>
  <c r="D166" i="31"/>
  <c r="D165" i="31"/>
  <c r="E165" i="31" s="1"/>
  <c r="D162" i="31"/>
  <c r="D161" i="31"/>
  <c r="E161" i="31" s="1"/>
  <c r="D159" i="31"/>
  <c r="E159" i="31" s="1"/>
  <c r="D158" i="31"/>
  <c r="D156" i="3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3" i="31"/>
  <c r="D142" i="31"/>
  <c r="E142" i="31" s="1"/>
  <c r="D141" i="31"/>
  <c r="D140" i="31" s="1"/>
  <c r="D139" i="31"/>
  <c r="E139" i="31" s="1"/>
  <c r="D138" i="31"/>
  <c r="E138" i="31" s="1"/>
  <c r="D137" i="31"/>
  <c r="E137" i="31"/>
  <c r="D134" i="31"/>
  <c r="E134" i="31"/>
  <c r="D133" i="31"/>
  <c r="E133" i="31" s="1"/>
  <c r="D131" i="31"/>
  <c r="E131" i="31" s="1"/>
  <c r="D130" i="31"/>
  <c r="D128" i="31"/>
  <c r="D127" i="31"/>
  <c r="E127" i="31" s="1"/>
  <c r="D125" i="31"/>
  <c r="E125" i="31" s="1"/>
  <c r="D124" i="3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69" i="31"/>
  <c r="E69" i="31" s="1"/>
  <c r="D70" i="31"/>
  <c r="D71" i="31"/>
  <c r="E71" i="31" s="1"/>
  <c r="D72" i="31"/>
  <c r="D73" i="31"/>
  <c r="E73" i="31" s="1"/>
  <c r="D74" i="31"/>
  <c r="D75" i="31"/>
  <c r="E75" i="31" s="1"/>
  <c r="D76" i="31"/>
  <c r="D77" i="31"/>
  <c r="E77" i="31" s="1"/>
  <c r="D78" i="31"/>
  <c r="D79" i="31"/>
  <c r="E79" i="31" s="1"/>
  <c r="D80" i="31"/>
  <c r="D81" i="31"/>
  <c r="E81" i="31" s="1"/>
  <c r="D82" i="31"/>
  <c r="D83" i="31"/>
  <c r="E83" i="31" s="1"/>
  <c r="D84" i="31"/>
  <c r="D85" i="31"/>
  <c r="D86" i="31"/>
  <c r="E86" i="31" s="1"/>
  <c r="D87" i="31"/>
  <c r="E87" i="31" s="1"/>
  <c r="D88" i="31"/>
  <c r="D89" i="31"/>
  <c r="E89" i="31" s="1"/>
  <c r="D90" i="31"/>
  <c r="D91" i="31"/>
  <c r="E91" i="31" s="1"/>
  <c r="D92" i="31"/>
  <c r="D93" i="31"/>
  <c r="D94" i="31"/>
  <c r="D95" i="31"/>
  <c r="E95" i="31" s="1"/>
  <c r="D96" i="31"/>
  <c r="E96" i="31"/>
  <c r="E94" i="31"/>
  <c r="E93" i="31"/>
  <c r="E92" i="31"/>
  <c r="E90" i="31"/>
  <c r="E88" i="31"/>
  <c r="E85" i="31"/>
  <c r="E84" i="31"/>
  <c r="E82" i="31"/>
  <c r="E80" i="31"/>
  <c r="E78" i="31"/>
  <c r="E76" i="31"/>
  <c r="E74" i="31"/>
  <c r="E72" i="31"/>
  <c r="E70" i="31"/>
  <c r="D66" i="31"/>
  <c r="E66" i="31" s="1"/>
  <c r="D65" i="31"/>
  <c r="E65" i="31" s="1"/>
  <c r="D64" i="31"/>
  <c r="E64" i="31" s="1"/>
  <c r="D63" i="31"/>
  <c r="E63" i="31"/>
  <c r="D62" i="31"/>
  <c r="D60" i="31"/>
  <c r="E60" i="31" s="1"/>
  <c r="D59" i="31"/>
  <c r="E59" i="31" s="1"/>
  <c r="D58" i="31"/>
  <c r="E58" i="31"/>
  <c r="D57" i="31"/>
  <c r="E57" i="31" s="1"/>
  <c r="D56" i="31"/>
  <c r="E56" i="31" s="1"/>
  <c r="D55" i="31"/>
  <c r="E55" i="31" s="1"/>
  <c r="D54" i="31"/>
  <c r="E54" i="31"/>
  <c r="D53" i="31"/>
  <c r="E53" i="31" s="1"/>
  <c r="D52" i="31"/>
  <c r="E52" i="31" s="1"/>
  <c r="D51" i="31"/>
  <c r="E51" i="31" s="1"/>
  <c r="D50" i="31"/>
  <c r="E50" i="31"/>
  <c r="D49" i="31"/>
  <c r="E49" i="31" s="1"/>
  <c r="D48" i="31"/>
  <c r="E48" i="31" s="1"/>
  <c r="D47" i="31"/>
  <c r="E47" i="31" s="1"/>
  <c r="D46" i="31"/>
  <c r="E46" i="31"/>
  <c r="D45" i="31"/>
  <c r="E45" i="31" s="1"/>
  <c r="D44" i="31"/>
  <c r="E44" i="31" s="1"/>
  <c r="D43" i="31"/>
  <c r="E43" i="31" s="1"/>
  <c r="D42" i="31"/>
  <c r="E42" i="3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/>
  <c r="D33" i="31"/>
  <c r="E33" i="31" s="1"/>
  <c r="D32" i="31"/>
  <c r="E32" i="31" s="1"/>
  <c r="D31" i="31"/>
  <c r="E31" i="31" s="1"/>
  <c r="D30" i="31"/>
  <c r="E30" i="31" s="1"/>
  <c r="D29" i="31"/>
  <c r="E29" i="31"/>
  <c r="D28" i="31"/>
  <c r="E28" i="31" s="1"/>
  <c r="D27" i="31"/>
  <c r="E27" i="31" s="1"/>
  <c r="D26" i="31"/>
  <c r="E26" i="31" s="1"/>
  <c r="D25" i="31"/>
  <c r="E25" i="31"/>
  <c r="D24" i="31"/>
  <c r="E24" i="31" s="1"/>
  <c r="D23" i="31"/>
  <c r="E23" i="31" s="1"/>
  <c r="D22" i="31"/>
  <c r="E22" i="31" s="1"/>
  <c r="D21" i="31"/>
  <c r="E21" i="31"/>
  <c r="D20" i="31"/>
  <c r="E20" i="31" s="1"/>
  <c r="D19" i="31"/>
  <c r="E19" i="31" s="1"/>
  <c r="D18" i="31"/>
  <c r="E18" i="31" s="1"/>
  <c r="D17" i="31"/>
  <c r="E17" i="31"/>
  <c r="D16" i="31"/>
  <c r="E16" i="31" s="1"/>
  <c r="D15" i="31"/>
  <c r="E15" i="31" s="1"/>
  <c r="D14" i="31"/>
  <c r="E14" i="31" s="1"/>
  <c r="D13" i="31"/>
  <c r="E13" i="31"/>
  <c r="D12" i="31"/>
  <c r="E12" i="31" s="1"/>
  <c r="D10" i="31"/>
  <c r="E10" i="31" s="1"/>
  <c r="D9" i="31"/>
  <c r="E9" i="31" s="1"/>
  <c r="D8" i="31"/>
  <c r="E8" i="31" s="1"/>
  <c r="D7" i="31"/>
  <c r="E7" i="31"/>
  <c r="D6" i="31"/>
  <c r="E6" i="31" s="1"/>
  <c r="D5" i="31"/>
  <c r="E5" i="31" s="1"/>
  <c r="D778" i="28"/>
  <c r="E778" i="28" s="1"/>
  <c r="E777" i="28" s="1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4" i="28"/>
  <c r="E764" i="28" s="1"/>
  <c r="D763" i="28"/>
  <c r="E763" i="28"/>
  <c r="D762" i="28"/>
  <c r="E762" i="28" s="1"/>
  <c r="D761" i="28"/>
  <c r="D760" i="28" s="1"/>
  <c r="D759" i="28"/>
  <c r="E759" i="28"/>
  <c r="D758" i="28"/>
  <c r="E758" i="28" s="1"/>
  <c r="D757" i="28"/>
  <c r="D754" i="28"/>
  <c r="E754" i="28" s="1"/>
  <c r="D753" i="28"/>
  <c r="D751" i="28" s="1"/>
  <c r="D752" i="28"/>
  <c r="E752" i="28" s="1"/>
  <c r="D749" i="28"/>
  <c r="E749" i="28"/>
  <c r="D748" i="28"/>
  <c r="E748" i="28" s="1"/>
  <c r="D747" i="28"/>
  <c r="D746" i="28" s="1"/>
  <c r="D745" i="28"/>
  <c r="E745" i="28" s="1"/>
  <c r="E744" i="28" s="1"/>
  <c r="D742" i="28"/>
  <c r="D741" i="28" s="1"/>
  <c r="D740" i="28"/>
  <c r="D739" i="28" s="1"/>
  <c r="D738" i="28"/>
  <c r="E738" i="28" s="1"/>
  <c r="D737" i="28"/>
  <c r="E737" i="28" s="1"/>
  <c r="D736" i="28"/>
  <c r="E736" i="28"/>
  <c r="D735" i="28"/>
  <c r="D732" i="28"/>
  <c r="E732" i="28" s="1"/>
  <c r="E731" i="28" s="1"/>
  <c r="E730" i="28" s="1"/>
  <c r="D729" i="28"/>
  <c r="E729" i="28" s="1"/>
  <c r="D728" i="28"/>
  <c r="E728" i="28"/>
  <c r="D724" i="28"/>
  <c r="E724" i="28"/>
  <c r="D723" i="28"/>
  <c r="D722" i="28" s="1"/>
  <c r="D719" i="28"/>
  <c r="D720" i="28"/>
  <c r="E720" i="28" s="1"/>
  <c r="D721" i="28"/>
  <c r="E721" i="28" s="1"/>
  <c r="D715" i="28"/>
  <c r="E715" i="28" s="1"/>
  <c r="D714" i="28"/>
  <c r="E714" i="28" s="1"/>
  <c r="D713" i="28"/>
  <c r="E713" i="28"/>
  <c r="D712" i="28"/>
  <c r="E712" i="28" s="1"/>
  <c r="D711" i="28"/>
  <c r="E711" i="28" s="1"/>
  <c r="D710" i="28"/>
  <c r="E710" i="28" s="1"/>
  <c r="D709" i="28"/>
  <c r="E709" i="28"/>
  <c r="D708" i="28"/>
  <c r="E708" i="28" s="1"/>
  <c r="D707" i="28"/>
  <c r="E707" i="28" s="1"/>
  <c r="D706" i="28"/>
  <c r="E706" i="28" s="1"/>
  <c r="D705" i="28"/>
  <c r="E705" i="28"/>
  <c r="D704" i="28"/>
  <c r="E704" i="28" s="1"/>
  <c r="D703" i="28"/>
  <c r="E703" i="28" s="1"/>
  <c r="D702" i="28"/>
  <c r="E702" i="28" s="1"/>
  <c r="D701" i="28"/>
  <c r="D700" i="28"/>
  <c r="D699" i="28"/>
  <c r="E699" i="28" s="1"/>
  <c r="D698" i="28"/>
  <c r="E698" i="28" s="1"/>
  <c r="D697" i="28"/>
  <c r="E697" i="28" s="1"/>
  <c r="D696" i="28"/>
  <c r="E696" i="28"/>
  <c r="D695" i="28"/>
  <c r="E695" i="28" s="1"/>
  <c r="D694" i="28"/>
  <c r="D693" i="28"/>
  <c r="E693" i="28" s="1"/>
  <c r="D692" i="28"/>
  <c r="E692" i="28" s="1"/>
  <c r="D691" i="28"/>
  <c r="E691" i="28" s="1"/>
  <c r="D690" i="28"/>
  <c r="E690" i="28"/>
  <c r="D689" i="28"/>
  <c r="E689" i="28" s="1"/>
  <c r="D688" i="28"/>
  <c r="D687" i="28" s="1"/>
  <c r="D686" i="28"/>
  <c r="E686" i="28" s="1"/>
  <c r="D685" i="28"/>
  <c r="E685" i="28" s="1"/>
  <c r="D684" i="28"/>
  <c r="E684" i="28"/>
  <c r="D682" i="28"/>
  <c r="E682" i="28"/>
  <c r="D681" i="28"/>
  <c r="E681" i="28" s="1"/>
  <c r="D680" i="28"/>
  <c r="D679" i="28" s="1"/>
  <c r="D678" i="28"/>
  <c r="E678" i="28" s="1"/>
  <c r="D677" i="28"/>
  <c r="D675" i="28"/>
  <c r="E675" i="28"/>
  <c r="D674" i="28"/>
  <c r="E674" i="28" s="1"/>
  <c r="D673" i="28"/>
  <c r="E673" i="28" s="1"/>
  <c r="D672" i="28"/>
  <c r="E672" i="28" s="1"/>
  <c r="D670" i="28"/>
  <c r="E670" i="28" s="1"/>
  <c r="D669" i="28"/>
  <c r="E669" i="28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/>
  <c r="D656" i="28"/>
  <c r="E656" i="28" s="1"/>
  <c r="D655" i="28"/>
  <c r="E655" i="28" s="1"/>
  <c r="D654" i="28"/>
  <c r="E654" i="28" s="1"/>
  <c r="D652" i="28"/>
  <c r="E652" i="28"/>
  <c r="D651" i="28"/>
  <c r="E651" i="28" s="1"/>
  <c r="D650" i="28"/>
  <c r="E650" i="28" s="1"/>
  <c r="D649" i="28"/>
  <c r="E649" i="28" s="1"/>
  <c r="D648" i="28"/>
  <c r="E648" i="28"/>
  <c r="D647" i="28"/>
  <c r="D644" i="28"/>
  <c r="E644" i="28" s="1"/>
  <c r="D643" i="28"/>
  <c r="D641" i="28"/>
  <c r="E641" i="28" s="1"/>
  <c r="D640" i="28"/>
  <c r="E640" i="28"/>
  <c r="D639" i="28"/>
  <c r="E639" i="28" s="1"/>
  <c r="D637" i="28"/>
  <c r="E637" i="28" s="1"/>
  <c r="D636" i="28"/>
  <c r="E636" i="28"/>
  <c r="D635" i="28"/>
  <c r="E635" i="28" s="1"/>
  <c r="D634" i="28"/>
  <c r="E634" i="28" s="1"/>
  <c r="D633" i="28"/>
  <c r="E633" i="28" s="1"/>
  <c r="D632" i="28"/>
  <c r="E632" i="28"/>
  <c r="D631" i="28"/>
  <c r="E631" i="28" s="1"/>
  <c r="D630" i="28"/>
  <c r="E630" i="28" s="1"/>
  <c r="D629" i="28"/>
  <c r="D627" i="28"/>
  <c r="E627" i="28"/>
  <c r="D626" i="28"/>
  <c r="E626" i="28" s="1"/>
  <c r="D625" i="28"/>
  <c r="E625" i="28" s="1"/>
  <c r="D624" i="28"/>
  <c r="E624" i="28" s="1"/>
  <c r="D623" i="28"/>
  <c r="E623" i="28"/>
  <c r="D622" i="28"/>
  <c r="E622" i="28" s="1"/>
  <c r="D621" i="28"/>
  <c r="E621" i="28" s="1"/>
  <c r="D620" i="28"/>
  <c r="E620" i="28" s="1"/>
  <c r="D619" i="28"/>
  <c r="E619" i="28"/>
  <c r="D618" i="28"/>
  <c r="E618" i="28" s="1"/>
  <c r="D617" i="28"/>
  <c r="D615" i="28"/>
  <c r="E615" i="28" s="1"/>
  <c r="D614" i="28"/>
  <c r="E614" i="28" s="1"/>
  <c r="D613" i="28"/>
  <c r="E613" i="28" s="1"/>
  <c r="D612" i="28"/>
  <c r="E612" i="28"/>
  <c r="D611" i="28"/>
  <c r="D609" i="28"/>
  <c r="E609" i="28" s="1"/>
  <c r="D608" i="28"/>
  <c r="E608" i="28" s="1"/>
  <c r="D607" i="28"/>
  <c r="E607" i="28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E600" i="28" s="1"/>
  <c r="D598" i="28"/>
  <c r="E598" i="28" s="1"/>
  <c r="D597" i="28"/>
  <c r="E597" i="28" s="1"/>
  <c r="D596" i="28"/>
  <c r="E596" i="28" s="1"/>
  <c r="D594" i="28"/>
  <c r="E594" i="28" s="1"/>
  <c r="D593" i="28"/>
  <c r="E593" i="28" s="1"/>
  <c r="D563" i="28"/>
  <c r="D564" i="28"/>
  <c r="E564" i="28" s="1"/>
  <c r="D565" i="28"/>
  <c r="E565" i="28" s="1"/>
  <c r="D566" i="28"/>
  <c r="D567" i="28"/>
  <c r="E567" i="28" s="1"/>
  <c r="D568" i="28"/>
  <c r="E568" i="28" s="1"/>
  <c r="D570" i="28"/>
  <c r="E570" i="28" s="1"/>
  <c r="D571" i="28"/>
  <c r="D572" i="28"/>
  <c r="E572" i="28" s="1"/>
  <c r="D573" i="28"/>
  <c r="D574" i="28"/>
  <c r="D575" i="28"/>
  <c r="D576" i="28"/>
  <c r="E576" i="28" s="1"/>
  <c r="D578" i="28"/>
  <c r="D579" i="28"/>
  <c r="E579" i="28" s="1"/>
  <c r="D580" i="28"/>
  <c r="E580" i="28" s="1"/>
  <c r="D582" i="28"/>
  <c r="D583" i="28"/>
  <c r="D581" i="28" s="1"/>
  <c r="D584" i="28"/>
  <c r="E584" i="28" s="1"/>
  <c r="D585" i="28"/>
  <c r="D586" i="28"/>
  <c r="D588" i="28"/>
  <c r="E588" i="28" s="1"/>
  <c r="D589" i="28"/>
  <c r="E589" i="28" s="1"/>
  <c r="D590" i="28"/>
  <c r="D591" i="28"/>
  <c r="E591" i="28" s="1"/>
  <c r="E590" i="28"/>
  <c r="E586" i="28"/>
  <c r="E585" i="28"/>
  <c r="E582" i="28"/>
  <c r="E578" i="28"/>
  <c r="E575" i="28"/>
  <c r="E574" i="28"/>
  <c r="E573" i="28"/>
  <c r="E571" i="28"/>
  <c r="E566" i="28"/>
  <c r="D558" i="28"/>
  <c r="E558" i="28" s="1"/>
  <c r="D557" i="28"/>
  <c r="D556" i="28" s="1"/>
  <c r="D555" i="28"/>
  <c r="E555" i="28"/>
  <c r="D554" i="28"/>
  <c r="E554" i="28" s="1"/>
  <c r="D553" i="28"/>
  <c r="D549" i="28"/>
  <c r="E549" i="28"/>
  <c r="D548" i="28"/>
  <c r="E548" i="28" s="1"/>
  <c r="D546" i="28"/>
  <c r="E546" i="28" s="1"/>
  <c r="E544" i="28" s="1"/>
  <c r="D545" i="28"/>
  <c r="E545" i="28"/>
  <c r="D543" i="28"/>
  <c r="E543" i="28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/>
  <c r="D524" i="28"/>
  <c r="E524" i="28" s="1"/>
  <c r="D523" i="28"/>
  <c r="D522" i="28" s="1"/>
  <c r="D521" i="28"/>
  <c r="E521" i="28" s="1"/>
  <c r="D520" i="28"/>
  <c r="E520" i="28"/>
  <c r="D519" i="28"/>
  <c r="E519" i="28"/>
  <c r="D518" i="28"/>
  <c r="E518" i="28"/>
  <c r="D517" i="28"/>
  <c r="E517" i="28"/>
  <c r="D516" i="28"/>
  <c r="E516" i="28"/>
  <c r="D515" i="28"/>
  <c r="E515" i="28"/>
  <c r="D514" i="28"/>
  <c r="D513" i="28" s="1"/>
  <c r="E514" i="28"/>
  <c r="E513" i="28" s="1"/>
  <c r="D510" i="28"/>
  <c r="E510" i="28" s="1"/>
  <c r="D511" i="28"/>
  <c r="E511" i="28" s="1"/>
  <c r="D512" i="28"/>
  <c r="E512" i="28"/>
  <c r="D508" i="28"/>
  <c r="E508" i="28" s="1"/>
  <c r="D507" i="28"/>
  <c r="E507" i="28" s="1"/>
  <c r="D506" i="28"/>
  <c r="E506" i="28" s="1"/>
  <c r="D505" i="28"/>
  <c r="D503" i="28"/>
  <c r="E503" i="28"/>
  <c r="D502" i="28"/>
  <c r="E502" i="28"/>
  <c r="D501" i="28"/>
  <c r="E501" i="28"/>
  <c r="D500" i="28"/>
  <c r="E500" i="28"/>
  <c r="D499" i="28"/>
  <c r="E499" i="28"/>
  <c r="D498" i="28"/>
  <c r="E498" i="28"/>
  <c r="D497" i="28"/>
  <c r="D496" i="28"/>
  <c r="E496" i="28" s="1"/>
  <c r="D495" i="28"/>
  <c r="D494" i="28"/>
  <c r="D493" i="28"/>
  <c r="E493" i="28" s="1"/>
  <c r="D492" i="28"/>
  <c r="D491" i="28" s="1"/>
  <c r="D490" i="28"/>
  <c r="E490" i="28" s="1"/>
  <c r="D489" i="28"/>
  <c r="E489" i="28" s="1"/>
  <c r="D488" i="28"/>
  <c r="E488" i="28"/>
  <c r="D487" i="28"/>
  <c r="E487" i="28" s="1"/>
  <c r="D486" i="28"/>
  <c r="D485" i="28"/>
  <c r="D481" i="28"/>
  <c r="E481" i="28" s="1"/>
  <c r="D480" i="28"/>
  <c r="E480" i="28" s="1"/>
  <c r="D479" i="28"/>
  <c r="E479" i="28"/>
  <c r="D478" i="28"/>
  <c r="D476" i="28"/>
  <c r="E476" i="28" s="1"/>
  <c r="D475" i="28"/>
  <c r="E475" i="28"/>
  <c r="D473" i="28"/>
  <c r="E473" i="28"/>
  <c r="D472" i="28"/>
  <c r="E472" i="28" s="1"/>
  <c r="D471" i="28"/>
  <c r="E471" i="28" s="1"/>
  <c r="D470" i="28"/>
  <c r="E470" i="28" s="1"/>
  <c r="D469" i="28"/>
  <c r="E469" i="28"/>
  <c r="D467" i="28"/>
  <c r="E467" i="28" s="1"/>
  <c r="D466" i="28"/>
  <c r="E466" i="28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/>
  <c r="D449" i="28"/>
  <c r="E449" i="28"/>
  <c r="D448" i="28"/>
  <c r="E448" i="28" s="1"/>
  <c r="D447" i="28"/>
  <c r="E447" i="28" s="1"/>
  <c r="D446" i="28"/>
  <c r="D443" i="28"/>
  <c r="E443" i="28"/>
  <c r="D442" i="28"/>
  <c r="E442" i="28" s="1"/>
  <c r="D441" i="28"/>
  <c r="E441" i="28" s="1"/>
  <c r="D440" i="28"/>
  <c r="E440" i="28" s="1"/>
  <c r="D439" i="28"/>
  <c r="E439" i="28"/>
  <c r="D438" i="28"/>
  <c r="E438" i="28" s="1"/>
  <c r="D437" i="28"/>
  <c r="E437" i="28" s="1"/>
  <c r="D436" i="28"/>
  <c r="E436" i="28" s="1"/>
  <c r="D435" i="28"/>
  <c r="E435" i="28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2" i="28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E414" i="28" s="1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E404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E396" i="28" s="1"/>
  <c r="E395" i="28" s="1"/>
  <c r="D394" i="28"/>
  <c r="E394" i="28" s="1"/>
  <c r="D393" i="28"/>
  <c r="E393" i="28" s="1"/>
  <c r="D391" i="28"/>
  <c r="E391" i="28" s="1"/>
  <c r="D390" i="28"/>
  <c r="E390" i="28" s="1"/>
  <c r="D389" i="28"/>
  <c r="D388" i="28" s="1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E370" i="28" s="1"/>
  <c r="D369" i="28"/>
  <c r="D368" i="28" s="1"/>
  <c r="E369" i="28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41" i="28"/>
  <c r="D342" i="28"/>
  <c r="E342" i="28" s="1"/>
  <c r="D343" i="28"/>
  <c r="D345" i="28"/>
  <c r="E345" i="28" s="1"/>
  <c r="E344" i="28" s="1"/>
  <c r="D346" i="28"/>
  <c r="D347" i="28"/>
  <c r="D349" i="28"/>
  <c r="E349" i="28" s="1"/>
  <c r="D350" i="28"/>
  <c r="D348" i="28" s="1"/>
  <c r="D351" i="28"/>
  <c r="D352" i="28"/>
  <c r="E352" i="28" s="1"/>
  <c r="E351" i="28"/>
  <c r="E347" i="28"/>
  <c r="E346" i="28"/>
  <c r="E343" i="28"/>
  <c r="E341" i="28"/>
  <c r="D338" i="28"/>
  <c r="E338" i="28"/>
  <c r="D337" i="28"/>
  <c r="E337" i="28" s="1"/>
  <c r="D336" i="28"/>
  <c r="E336" i="28" s="1"/>
  <c r="D335" i="28"/>
  <c r="E335" i="28" s="1"/>
  <c r="D334" i="28"/>
  <c r="E334" i="28"/>
  <c r="D333" i="28"/>
  <c r="E333" i="28" s="1"/>
  <c r="D332" i="28"/>
  <c r="D331" i="28" s="1"/>
  <c r="D330" i="28"/>
  <c r="E330" i="28" s="1"/>
  <c r="D329" i="28"/>
  <c r="E329" i="28"/>
  <c r="D327" i="28"/>
  <c r="E327" i="28"/>
  <c r="D326" i="28"/>
  <c r="E326" i="28" s="1"/>
  <c r="D325" i="28"/>
  <c r="D324" i="28"/>
  <c r="E324" i="28" s="1"/>
  <c r="D323" i="28"/>
  <c r="E323" i="28" s="1"/>
  <c r="D322" i="28"/>
  <c r="E322" i="28" s="1"/>
  <c r="D321" i="28"/>
  <c r="E321" i="28"/>
  <c r="D320" i="28"/>
  <c r="E320" i="28" s="1"/>
  <c r="D319" i="28"/>
  <c r="E319" i="28" s="1"/>
  <c r="D318" i="28"/>
  <c r="E318" i="28" s="1"/>
  <c r="D317" i="28"/>
  <c r="E317" i="28"/>
  <c r="D316" i="28"/>
  <c r="D313" i="28"/>
  <c r="E313" i="28" s="1"/>
  <c r="D312" i="28"/>
  <c r="E312" i="28"/>
  <c r="D311" i="28"/>
  <c r="E311" i="28" s="1"/>
  <c r="D310" i="28"/>
  <c r="E310" i="28" s="1"/>
  <c r="D309" i="28"/>
  <c r="E309" i="28" s="1"/>
  <c r="D307" i="28"/>
  <c r="E307" i="28" s="1"/>
  <c r="D306" i="28"/>
  <c r="E306" i="28" s="1"/>
  <c r="D305" i="28"/>
  <c r="D304" i="28"/>
  <c r="E304" i="28" s="1"/>
  <c r="D303" i="28"/>
  <c r="E303" i="28" s="1"/>
  <c r="E302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9" i="28" s="1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E266" i="28" s="1"/>
  <c r="D264" i="28"/>
  <c r="D262" i="28"/>
  <c r="E262" i="28" s="1"/>
  <c r="D261" i="28"/>
  <c r="E261" i="28" s="1"/>
  <c r="E260" i="28" s="1"/>
  <c r="D252" i="28"/>
  <c r="E252" i="28" s="1"/>
  <c r="D251" i="28"/>
  <c r="E251" i="28" s="1"/>
  <c r="D249" i="28"/>
  <c r="E249" i="28" s="1"/>
  <c r="D248" i="28"/>
  <c r="E248" i="28" s="1"/>
  <c r="D247" i="28"/>
  <c r="E247" i="28" s="1"/>
  <c r="D246" i="28"/>
  <c r="E246" i="28" s="1"/>
  <c r="D245" i="28"/>
  <c r="E245" i="28" s="1"/>
  <c r="D242" i="28"/>
  <c r="D241" i="28"/>
  <c r="E241" i="28" s="1"/>
  <c r="D240" i="28"/>
  <c r="E240" i="28"/>
  <c r="D237" i="28"/>
  <c r="E237" i="28" s="1"/>
  <c r="E236" i="28" s="1"/>
  <c r="E235" i="28" s="1"/>
  <c r="D236" i="28"/>
  <c r="D235" i="28" s="1"/>
  <c r="D234" i="28"/>
  <c r="D233" i="28"/>
  <c r="D232" i="28"/>
  <c r="E232" i="28" s="1"/>
  <c r="D231" i="28"/>
  <c r="E231" i="28" s="1"/>
  <c r="D230" i="28"/>
  <c r="E230" i="28" s="1"/>
  <c r="D227" i="28"/>
  <c r="E227" i="28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E217" i="28" s="1"/>
  <c r="D214" i="28"/>
  <c r="D213" i="28" s="1"/>
  <c r="D212" i="28"/>
  <c r="D211" i="28" s="1"/>
  <c r="E212" i="28"/>
  <c r="E211" i="28" s="1"/>
  <c r="D210" i="28"/>
  <c r="E210" i="28"/>
  <c r="D209" i="28"/>
  <c r="E209" i="28" s="1"/>
  <c r="D208" i="28"/>
  <c r="D206" i="28"/>
  <c r="E206" i="28" s="1"/>
  <c r="D205" i="28"/>
  <c r="E205" i="28"/>
  <c r="E204" i="28" s="1"/>
  <c r="D202" i="28"/>
  <c r="E202" i="28"/>
  <c r="E201" i="28" s="1"/>
  <c r="E200" i="28" s="1"/>
  <c r="D201" i="28"/>
  <c r="D200" i="28"/>
  <c r="D199" i="28"/>
  <c r="E199" i="28" s="1"/>
  <c r="E198" i="28" s="1"/>
  <c r="E197" i="28" s="1"/>
  <c r="D198" i="28"/>
  <c r="D197" i="28" s="1"/>
  <c r="D196" i="28"/>
  <c r="D195" i="28" s="1"/>
  <c r="D194" i="28"/>
  <c r="E194" i="28" s="1"/>
  <c r="E193" i="28" s="1"/>
  <c r="D192" i="28"/>
  <c r="E192" i="28" s="1"/>
  <c r="D191" i="28"/>
  <c r="E191" i="28" s="1"/>
  <c r="D190" i="28"/>
  <c r="E190" i="28" s="1"/>
  <c r="D187" i="28"/>
  <c r="E187" i="28" s="1"/>
  <c r="D186" i="28"/>
  <c r="D185" i="28" s="1"/>
  <c r="D184" i="28" s="1"/>
  <c r="D183" i="28"/>
  <c r="E183" i="28" s="1"/>
  <c r="E182" i="28" s="1"/>
  <c r="D181" i="28"/>
  <c r="E181" i="28" s="1"/>
  <c r="E180" i="28" s="1"/>
  <c r="D176" i="28"/>
  <c r="E176" i="28" s="1"/>
  <c r="D175" i="28"/>
  <c r="E175" i="28" s="1"/>
  <c r="D173" i="28"/>
  <c r="E173" i="28" s="1"/>
  <c r="D172" i="28"/>
  <c r="E172" i="28" s="1"/>
  <c r="D169" i="28"/>
  <c r="E169" i="28" s="1"/>
  <c r="D168" i="28"/>
  <c r="D167" i="28" s="1"/>
  <c r="D166" i="28"/>
  <c r="E166" i="28"/>
  <c r="D165" i="28"/>
  <c r="E165" i="28" s="1"/>
  <c r="D164" i="28"/>
  <c r="D162" i="28"/>
  <c r="E162" i="28" s="1"/>
  <c r="D161" i="28"/>
  <c r="E161" i="28" s="1"/>
  <c r="E160" i="28" s="1"/>
  <c r="D159" i="28"/>
  <c r="E159" i="28" s="1"/>
  <c r="D158" i="28"/>
  <c r="E158" i="28" s="1"/>
  <c r="D156" i="28"/>
  <c r="E156" i="28" s="1"/>
  <c r="D155" i="28"/>
  <c r="E155" i="28" s="1"/>
  <c r="D151" i="28"/>
  <c r="E151" i="28" s="1"/>
  <c r="D150" i="28"/>
  <c r="D149" i="28"/>
  <c r="D148" i="28"/>
  <c r="E148" i="28" s="1"/>
  <c r="D147" i="28"/>
  <c r="E147" i="28" s="1"/>
  <c r="E146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E137" i="28" s="1"/>
  <c r="D134" i="28"/>
  <c r="E134" i="28" s="1"/>
  <c r="D133" i="28"/>
  <c r="D132" i="28" s="1"/>
  <c r="D131" i="28"/>
  <c r="E131" i="28" s="1"/>
  <c r="D130" i="28"/>
  <c r="E130" i="28" s="1"/>
  <c r="E129" i="28" s="1"/>
  <c r="D128" i="28"/>
  <c r="E128" i="28" s="1"/>
  <c r="D127" i="28"/>
  <c r="D125" i="28"/>
  <c r="E125" i="28" s="1"/>
  <c r="D124" i="28"/>
  <c r="E124" i="28" s="1"/>
  <c r="D122" i="28"/>
  <c r="E122" i="28" s="1"/>
  <c r="D121" i="28"/>
  <c r="D119" i="28"/>
  <c r="E119" i="28" s="1"/>
  <c r="D118" i="28"/>
  <c r="E118" i="28" s="1"/>
  <c r="D117" i="28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/>
  <c r="D88" i="28"/>
  <c r="E88" i="28" s="1"/>
  <c r="D87" i="28"/>
  <c r="E87" i="28" s="1"/>
  <c r="D86" i="28"/>
  <c r="E86" i="28" s="1"/>
  <c r="D85" i="28"/>
  <c r="E85" i="28"/>
  <c r="D84" i="28"/>
  <c r="E84" i="28" s="1"/>
  <c r="D83" i="28"/>
  <c r="E83" i="28" s="1"/>
  <c r="D82" i="28"/>
  <c r="E82" i="28" s="1"/>
  <c r="D81" i="28"/>
  <c r="E81" i="28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8" i="28" s="1"/>
  <c r="D66" i="28"/>
  <c r="E66" i="28" s="1"/>
  <c r="D65" i="28"/>
  <c r="E65" i="28" s="1"/>
  <c r="D64" i="28"/>
  <c r="E64" i="28" s="1"/>
  <c r="D63" i="28"/>
  <c r="E63" i="28" s="1"/>
  <c r="D62" i="28"/>
  <c r="E62" i="28" s="1"/>
  <c r="D60" i="28"/>
  <c r="E60" i="28"/>
  <c r="D59" i="28"/>
  <c r="E59" i="28"/>
  <c r="D58" i="28"/>
  <c r="E58" i="28" s="1"/>
  <c r="D57" i="28"/>
  <c r="E57" i="28" s="1"/>
  <c r="D56" i="28"/>
  <c r="E56" i="28" s="1"/>
  <c r="D55" i="28"/>
  <c r="E55" i="28"/>
  <c r="D54" i="28"/>
  <c r="E54" i="28" s="1"/>
  <c r="D53" i="28"/>
  <c r="E53" i="28" s="1"/>
  <c r="D52" i="28"/>
  <c r="E52" i="28" s="1"/>
  <c r="D51" i="28"/>
  <c r="E51" i="28"/>
  <c r="D50" i="28"/>
  <c r="E50" i="28" s="1"/>
  <c r="D49" i="28"/>
  <c r="E49" i="28" s="1"/>
  <c r="D48" i="28"/>
  <c r="E48" i="28" s="1"/>
  <c r="D47" i="28"/>
  <c r="E47" i="28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D4" i="28" s="1"/>
  <c r="D778" i="26"/>
  <c r="E778" i="26" s="1"/>
  <c r="E777" i="26" s="1"/>
  <c r="D776" i="26"/>
  <c r="E776" i="26" s="1"/>
  <c r="D775" i="26"/>
  <c r="E775" i="26"/>
  <c r="D774" i="26"/>
  <c r="E774" i="26" s="1"/>
  <c r="D773" i="26"/>
  <c r="D770" i="26"/>
  <c r="E770" i="26" s="1"/>
  <c r="D769" i="26"/>
  <c r="E769" i="26" s="1"/>
  <c r="D766" i="26"/>
  <c r="E766" i="26" s="1"/>
  <c r="E765" i="26" s="1"/>
  <c r="D764" i="26"/>
  <c r="E764" i="26" s="1"/>
  <c r="D763" i="26"/>
  <c r="E763" i="26"/>
  <c r="D762" i="26"/>
  <c r="E762" i="26" s="1"/>
  <c r="D759" i="26"/>
  <c r="E759" i="26" s="1"/>
  <c r="D758" i="26"/>
  <c r="E758" i="26"/>
  <c r="D757" i="26"/>
  <c r="D754" i="26"/>
  <c r="E754" i="26" s="1"/>
  <c r="D753" i="26"/>
  <c r="E753" i="26" s="1"/>
  <c r="D752" i="26"/>
  <c r="E752" i="26"/>
  <c r="D749" i="26"/>
  <c r="E749" i="26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/>
  <c r="D732" i="26"/>
  <c r="E732" i="26" s="1"/>
  <c r="E731" i="26" s="1"/>
  <c r="E730" i="26" s="1"/>
  <c r="D731" i="26"/>
  <c r="D730" i="26" s="1"/>
  <c r="D729" i="26"/>
  <c r="E729" i="26"/>
  <c r="D728" i="26"/>
  <c r="E728" i="26" s="1"/>
  <c r="D727" i="26"/>
  <c r="D724" i="26"/>
  <c r="E724" i="26" s="1"/>
  <c r="D723" i="26"/>
  <c r="D721" i="26"/>
  <c r="E721" i="26" s="1"/>
  <c r="D720" i="26"/>
  <c r="E720" i="26" s="1"/>
  <c r="D719" i="26"/>
  <c r="E719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E688" i="26" s="1"/>
  <c r="D686" i="26"/>
  <c r="E686" i="26" s="1"/>
  <c r="D685" i="26"/>
  <c r="E685" i="26" s="1"/>
  <c r="D684" i="26"/>
  <c r="E684" i="26" s="1"/>
  <c r="D683" i="26"/>
  <c r="D682" i="26"/>
  <c r="E682" i="26" s="1"/>
  <c r="D681" i="26"/>
  <c r="E681" i="26" s="1"/>
  <c r="D680" i="26"/>
  <c r="E680" i="26" s="1"/>
  <c r="D678" i="26"/>
  <c r="E678" i="26" s="1"/>
  <c r="D677" i="26"/>
  <c r="E677" i="26"/>
  <c r="E676" i="26" s="1"/>
  <c r="D675" i="26"/>
  <c r="E675" i="26"/>
  <c r="D674" i="26"/>
  <c r="E674" i="26" s="1"/>
  <c r="D673" i="26"/>
  <c r="E673" i="26" s="1"/>
  <c r="D672" i="26"/>
  <c r="E672" i="26"/>
  <c r="D670" i="26"/>
  <c r="E670" i="26" s="1"/>
  <c r="D669" i="26"/>
  <c r="E669" i="26" s="1"/>
  <c r="D668" i="26"/>
  <c r="E668" i="26" s="1"/>
  <c r="D667" i="26"/>
  <c r="E667" i="26"/>
  <c r="D666" i="26"/>
  <c r="E666" i="26" s="1"/>
  <c r="D664" i="26"/>
  <c r="E664" i="26" s="1"/>
  <c r="D663" i="26"/>
  <c r="E663" i="26" s="1"/>
  <c r="D662" i="26"/>
  <c r="D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/>
  <c r="D649" i="26"/>
  <c r="E649" i="26" s="1"/>
  <c r="D648" i="26"/>
  <c r="E648" i="26" s="1"/>
  <c r="D647" i="26"/>
  <c r="D644" i="26"/>
  <c r="E644" i="26" s="1"/>
  <c r="D643" i="26"/>
  <c r="D642" i="26" s="1"/>
  <c r="D641" i="26"/>
  <c r="E641" i="26" s="1"/>
  <c r="D640" i="26"/>
  <c r="E640" i="26" s="1"/>
  <c r="D639" i="26"/>
  <c r="D637" i="26"/>
  <c r="E637" i="26" s="1"/>
  <c r="D636" i="26"/>
  <c r="E636" i="26"/>
  <c r="D635" i="26"/>
  <c r="E635" i="26" s="1"/>
  <c r="D634" i="26"/>
  <c r="E634" i="26" s="1"/>
  <c r="D633" i="26"/>
  <c r="E633" i="26" s="1"/>
  <c r="D632" i="26"/>
  <c r="E632" i="26"/>
  <c r="D631" i="26"/>
  <c r="E631" i="26" s="1"/>
  <c r="D630" i="26"/>
  <c r="E630" i="26" s="1"/>
  <c r="D629" i="26"/>
  <c r="E629" i="26" s="1"/>
  <c r="D627" i="26"/>
  <c r="E627" i="26" s="1"/>
  <c r="D626" i="26"/>
  <c r="E626" i="26"/>
  <c r="D625" i="26"/>
  <c r="E625" i="26" s="1"/>
  <c r="D624" i="26"/>
  <c r="E624" i="26" s="1"/>
  <c r="D623" i="26"/>
  <c r="E623" i="26" s="1"/>
  <c r="D622" i="26"/>
  <c r="E622" i="26"/>
  <c r="D621" i="26"/>
  <c r="E621" i="26" s="1"/>
  <c r="D620" i="26"/>
  <c r="E620" i="26" s="1"/>
  <c r="D619" i="26"/>
  <c r="E619" i="26" s="1"/>
  <c r="D618" i="26"/>
  <c r="E618" i="26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/>
  <c r="D598" i="26"/>
  <c r="E598" i="26" s="1"/>
  <c r="D597" i="26"/>
  <c r="E597" i="26" s="1"/>
  <c r="D596" i="26"/>
  <c r="E596" i="26" s="1"/>
  <c r="E595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D580" i="26"/>
  <c r="E580" i="26" s="1"/>
  <c r="D579" i="26"/>
  <c r="E579" i="26" s="1"/>
  <c r="D578" i="26"/>
  <c r="E578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E570" i="26" s="1"/>
  <c r="E569" i="26" s="1"/>
  <c r="D568" i="26"/>
  <c r="E568" i="26" s="1"/>
  <c r="D567" i="26"/>
  <c r="E567" i="26"/>
  <c r="D566" i="26"/>
  <c r="E566" i="26" s="1"/>
  <c r="D565" i="26"/>
  <c r="E565" i="26" s="1"/>
  <c r="D564" i="26"/>
  <c r="E564" i="26" s="1"/>
  <c r="D563" i="26"/>
  <c r="E563" i="26"/>
  <c r="D558" i="26"/>
  <c r="E558" i="26"/>
  <c r="D557" i="26"/>
  <c r="E557" i="26" s="1"/>
  <c r="D556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/>
  <c r="D542" i="26"/>
  <c r="E542" i="26" s="1"/>
  <c r="D541" i="26"/>
  <c r="E541" i="26" s="1"/>
  <c r="D540" i="26"/>
  <c r="E540" i="26" s="1"/>
  <c r="D539" i="26"/>
  <c r="E539" i="26"/>
  <c r="D537" i="26"/>
  <c r="E537" i="26" s="1"/>
  <c r="D536" i="26"/>
  <c r="E536" i="26" s="1"/>
  <c r="D535" i="26"/>
  <c r="E535" i="26" s="1"/>
  <c r="D534" i="26"/>
  <c r="E534" i="26"/>
  <c r="D533" i="26"/>
  <c r="E533" i="26" s="1"/>
  <c r="D532" i="26"/>
  <c r="E532" i="26" s="1"/>
  <c r="E531" i="26" s="1"/>
  <c r="D531" i="26"/>
  <c r="D530" i="26"/>
  <c r="E530" i="26"/>
  <c r="E529" i="26" s="1"/>
  <c r="E528" i="26" s="1"/>
  <c r="D529" i="26"/>
  <c r="D528" i="26" s="1"/>
  <c r="D527" i="26"/>
  <c r="E527" i="26"/>
  <c r="D526" i="26"/>
  <c r="E526" i="26" s="1"/>
  <c r="D525" i="26"/>
  <c r="E525" i="26" s="1"/>
  <c r="D524" i="26"/>
  <c r="E524" i="26" s="1"/>
  <c r="D523" i="26"/>
  <c r="E523" i="26"/>
  <c r="D521" i="26"/>
  <c r="E521" i="26"/>
  <c r="D520" i="26"/>
  <c r="E520" i="26" s="1"/>
  <c r="D519" i="26"/>
  <c r="E519" i="26" s="1"/>
  <c r="D518" i="26"/>
  <c r="E518" i="26" s="1"/>
  <c r="D517" i="26"/>
  <c r="E517" i="26"/>
  <c r="D516" i="26"/>
  <c r="E516" i="26" s="1"/>
  <c r="D515" i="26"/>
  <c r="E515" i="26" s="1"/>
  <c r="D514" i="26"/>
  <c r="E514" i="26" s="1"/>
  <c r="D512" i="26"/>
  <c r="E512" i="26"/>
  <c r="D511" i="26"/>
  <c r="E511" i="26" s="1"/>
  <c r="D510" i="26"/>
  <c r="E510" i="26" s="1"/>
  <c r="D508" i="26"/>
  <c r="E508" i="26" s="1"/>
  <c r="D507" i="26"/>
  <c r="E507" i="26"/>
  <c r="D506" i="26"/>
  <c r="E506" i="26" s="1"/>
  <c r="D505" i="26"/>
  <c r="D503" i="26"/>
  <c r="E503" i="26" s="1"/>
  <c r="D502" i="26"/>
  <c r="E502" i="26" s="1"/>
  <c r="D501" i="26"/>
  <c r="E501" i="26" s="1"/>
  <c r="D500" i="26"/>
  <c r="E500" i="26"/>
  <c r="D499" i="26"/>
  <c r="E499" i="26" s="1"/>
  <c r="D498" i="26"/>
  <c r="E498" i="26" s="1"/>
  <c r="D496" i="26"/>
  <c r="E496" i="26" s="1"/>
  <c r="D495" i="26"/>
  <c r="D493" i="26"/>
  <c r="E493" i="26" s="1"/>
  <c r="D492" i="26"/>
  <c r="E492" i="26" s="1"/>
  <c r="D490" i="26"/>
  <c r="E490" i="26" s="1"/>
  <c r="D489" i="26"/>
  <c r="E489" i="26"/>
  <c r="D488" i="26"/>
  <c r="E488" i="26" s="1"/>
  <c r="D487" i="26"/>
  <c r="D485" i="26"/>
  <c r="E485" i="26" s="1"/>
  <c r="D481" i="26"/>
  <c r="E481" i="26" s="1"/>
  <c r="D480" i="26"/>
  <c r="E480" i="26" s="1"/>
  <c r="D479" i="26"/>
  <c r="E479" i="26"/>
  <c r="D478" i="26"/>
  <c r="D476" i="26"/>
  <c r="E476" i="26" s="1"/>
  <c r="D475" i="26"/>
  <c r="E475" i="26"/>
  <c r="E474" i="26" s="1"/>
  <c r="D473" i="26"/>
  <c r="E473" i="26"/>
  <c r="D472" i="26"/>
  <c r="E472" i="26" s="1"/>
  <c r="D471" i="26"/>
  <c r="E471" i="26" s="1"/>
  <c r="D470" i="26"/>
  <c r="E470" i="26" s="1"/>
  <c r="D469" i="26"/>
  <c r="D468" i="26" s="1"/>
  <c r="D467" i="26"/>
  <c r="E467" i="26" s="1"/>
  <c r="D466" i="26"/>
  <c r="E466" i="26" s="1"/>
  <c r="D465" i="26"/>
  <c r="E465" i="26" s="1"/>
  <c r="D464" i="26"/>
  <c r="E464" i="26" s="1"/>
  <c r="D462" i="26"/>
  <c r="E462" i="26" s="1"/>
  <c r="D461" i="26"/>
  <c r="E461" i="26" s="1"/>
  <c r="D460" i="26"/>
  <c r="D458" i="26"/>
  <c r="E458" i="26"/>
  <c r="D457" i="26"/>
  <c r="E457" i="26" s="1"/>
  <c r="D456" i="26"/>
  <c r="E456" i="26" s="1"/>
  <c r="D454" i="26"/>
  <c r="E454" i="26" s="1"/>
  <c r="D453" i="26"/>
  <c r="E453" i="26" s="1"/>
  <c r="D452" i="26"/>
  <c r="E452" i="26"/>
  <c r="D451" i="26"/>
  <c r="E451" i="26" s="1"/>
  <c r="D449" i="26"/>
  <c r="E449" i="26" s="1"/>
  <c r="E445" i="26" s="1"/>
  <c r="D448" i="26"/>
  <c r="E448" i="26" s="1"/>
  <c r="D447" i="26"/>
  <c r="E447" i="26"/>
  <c r="D446" i="26"/>
  <c r="D443" i="26"/>
  <c r="E443" i="26" s="1"/>
  <c r="D442" i="26"/>
  <c r="E442" i="26" s="1"/>
  <c r="D441" i="26"/>
  <c r="E441" i="26"/>
  <c r="D440" i="26"/>
  <c r="E440" i="26" s="1"/>
  <c r="D439" i="26"/>
  <c r="E439" i="26" s="1"/>
  <c r="D438" i="26"/>
  <c r="E438" i="26" s="1"/>
  <c r="D437" i="26"/>
  <c r="E437" i="26"/>
  <c r="D436" i="26"/>
  <c r="E436" i="26" s="1"/>
  <c r="D435" i="26"/>
  <c r="E435" i="26" s="1"/>
  <c r="D434" i="26"/>
  <c r="E434" i="26" s="1"/>
  <c r="D433" i="26"/>
  <c r="E433" i="26"/>
  <c r="D432" i="26"/>
  <c r="E432" i="26" s="1"/>
  <c r="D431" i="26"/>
  <c r="E431" i="26" s="1"/>
  <c r="D430" i="26"/>
  <c r="E430" i="26" s="1"/>
  <c r="D428" i="26"/>
  <c r="E428" i="26" s="1"/>
  <c r="D427" i="26"/>
  <c r="E427" i="26"/>
  <c r="D426" i="26"/>
  <c r="E426" i="26" s="1"/>
  <c r="D425" i="26"/>
  <c r="E425" i="26" s="1"/>
  <c r="D424" i="26"/>
  <c r="E424" i="26" s="1"/>
  <c r="D423" i="26"/>
  <c r="E423" i="26"/>
  <c r="D421" i="26"/>
  <c r="E421" i="26" s="1"/>
  <c r="D420" i="26"/>
  <c r="E420" i="26" s="1"/>
  <c r="D419" i="26"/>
  <c r="E419" i="26" s="1"/>
  <c r="D418" i="26"/>
  <c r="E418" i="26" s="1"/>
  <c r="D417" i="26"/>
  <c r="E417" i="26" s="1"/>
  <c r="D416" i="26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E405" i="26" s="1"/>
  <c r="D403" i="26"/>
  <c r="E403" i="26" s="1"/>
  <c r="D402" i="26"/>
  <c r="E402" i="26" s="1"/>
  <c r="D401" i="26"/>
  <c r="E401" i="26" s="1"/>
  <c r="D400" i="26"/>
  <c r="D398" i="26"/>
  <c r="E398" i="26" s="1"/>
  <c r="D397" i="26"/>
  <c r="E397" i="26" s="1"/>
  <c r="D396" i="26"/>
  <c r="D394" i="26"/>
  <c r="E394" i="26" s="1"/>
  <c r="D393" i="26"/>
  <c r="E393" i="26"/>
  <c r="E392" i="26" s="1"/>
  <c r="D391" i="26"/>
  <c r="E391" i="26"/>
  <c r="D390" i="26"/>
  <c r="E390" i="26" s="1"/>
  <c r="D389" i="26"/>
  <c r="E389" i="26" s="1"/>
  <c r="E388" i="26" s="1"/>
  <c r="D387" i="26"/>
  <c r="E387" i="26" s="1"/>
  <c r="D386" i="26"/>
  <c r="E386" i="26" s="1"/>
  <c r="D385" i="26"/>
  <c r="E385" i="26"/>
  <c r="D384" i="26"/>
  <c r="E384" i="26" s="1"/>
  <c r="D383" i="26"/>
  <c r="E383" i="26" s="1"/>
  <c r="D381" i="26"/>
  <c r="E381" i="26" s="1"/>
  <c r="D380" i="26"/>
  <c r="E380" i="26" s="1"/>
  <c r="D379" i="26"/>
  <c r="E379" i="26"/>
  <c r="D377" i="26"/>
  <c r="E377" i="26"/>
  <c r="D376" i="26"/>
  <c r="E376" i="26" s="1"/>
  <c r="D375" i="26"/>
  <c r="E375" i="26" s="1"/>
  <c r="D374" i="26"/>
  <c r="D373" i="26" s="1"/>
  <c r="D372" i="26"/>
  <c r="E372" i="26" s="1"/>
  <c r="D371" i="26"/>
  <c r="E371" i="26" s="1"/>
  <c r="D370" i="26"/>
  <c r="E370" i="26" s="1"/>
  <c r="E368" i="26" s="1"/>
  <c r="D369" i="26"/>
  <c r="E369" i="26"/>
  <c r="D367" i="26"/>
  <c r="E367" i="26"/>
  <c r="D366" i="26"/>
  <c r="E366" i="26" s="1"/>
  <c r="D365" i="26"/>
  <c r="E365" i="26" s="1"/>
  <c r="E362" i="26" s="1"/>
  <c r="D364" i="26"/>
  <c r="E364" i="26" s="1"/>
  <c r="D363" i="26"/>
  <c r="E363" i="26"/>
  <c r="D361" i="26"/>
  <c r="E361" i="26" s="1"/>
  <c r="D360" i="26"/>
  <c r="E360" i="26" s="1"/>
  <c r="E357" i="26" s="1"/>
  <c r="D359" i="26"/>
  <c r="E359" i="26" s="1"/>
  <c r="D358" i="26"/>
  <c r="D356" i="26"/>
  <c r="E356" i="26" s="1"/>
  <c r="D355" i="26"/>
  <c r="E355" i="26" s="1"/>
  <c r="D354" i="26"/>
  <c r="E354" i="26"/>
  <c r="E353" i="26" s="1"/>
  <c r="D352" i="26"/>
  <c r="E352" i="26"/>
  <c r="D351" i="26"/>
  <c r="E351" i="26" s="1"/>
  <c r="D350" i="26"/>
  <c r="E350" i="26" s="1"/>
  <c r="E348" i="26" s="1"/>
  <c r="D349" i="26"/>
  <c r="E349" i="26" s="1"/>
  <c r="D347" i="26"/>
  <c r="E347" i="26" s="1"/>
  <c r="D346" i="26"/>
  <c r="E346" i="26"/>
  <c r="D345" i="26"/>
  <c r="E345" i="26" s="1"/>
  <c r="D343" i="26"/>
  <c r="E343" i="26" s="1"/>
  <c r="D342" i="26"/>
  <c r="E342" i="26" s="1"/>
  <c r="D341" i="26"/>
  <c r="E341" i="26"/>
  <c r="D338" i="26"/>
  <c r="E338" i="26" s="1"/>
  <c r="D337" i="26"/>
  <c r="E337" i="26" s="1"/>
  <c r="D336" i="26"/>
  <c r="E336" i="26" s="1"/>
  <c r="D335" i="26"/>
  <c r="E335" i="26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E325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6" i="26" s="1"/>
  <c r="D313" i="26"/>
  <c r="E313" i="26" s="1"/>
  <c r="D312" i="26"/>
  <c r="E312" i="26" s="1"/>
  <c r="E308" i="26" s="1"/>
  <c r="D311" i="26"/>
  <c r="E311" i="26" s="1"/>
  <c r="D310" i="26"/>
  <c r="E310" i="26"/>
  <c r="D309" i="26"/>
  <c r="E309" i="26" s="1"/>
  <c r="D307" i="26"/>
  <c r="E307" i="26" s="1"/>
  <c r="E305" i="26" s="1"/>
  <c r="D306" i="26"/>
  <c r="D304" i="26"/>
  <c r="E304" i="26"/>
  <c r="D303" i="26"/>
  <c r="E303" i="26" s="1"/>
  <c r="D302" i="26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/>
  <c r="D293" i="26"/>
  <c r="E293" i="26" s="1"/>
  <c r="D292" i="26"/>
  <c r="E292" i="26" s="1"/>
  <c r="D291" i="26"/>
  <c r="E291" i="26" s="1"/>
  <c r="D290" i="26"/>
  <c r="E290" i="26"/>
  <c r="D288" i="26"/>
  <c r="E288" i="26"/>
  <c r="D287" i="26"/>
  <c r="E287" i="26" s="1"/>
  <c r="D286" i="26"/>
  <c r="E286" i="26" s="1"/>
  <c r="D285" i="26"/>
  <c r="E285" i="26" s="1"/>
  <c r="D284" i="26"/>
  <c r="E284" i="26"/>
  <c r="D283" i="26"/>
  <c r="E283" i="26" s="1"/>
  <c r="D282" i="26"/>
  <c r="E282" i="26" s="1"/>
  <c r="D281" i="26"/>
  <c r="E281" i="26" s="1"/>
  <c r="D280" i="26"/>
  <c r="E280" i="26"/>
  <c r="D279" i="26"/>
  <c r="E279" i="26" s="1"/>
  <c r="D278" i="26"/>
  <c r="E278" i="26" s="1"/>
  <c r="D277" i="26"/>
  <c r="E277" i="26" s="1"/>
  <c r="D276" i="26"/>
  <c r="E276" i="26"/>
  <c r="D275" i="26"/>
  <c r="E275" i="26" s="1"/>
  <c r="D274" i="26"/>
  <c r="E274" i="26" s="1"/>
  <c r="D273" i="26"/>
  <c r="E273" i="26" s="1"/>
  <c r="D272" i="26"/>
  <c r="E272" i="26"/>
  <c r="D271" i="26"/>
  <c r="E271" i="26" s="1"/>
  <c r="D270" i="26"/>
  <c r="E270" i="26" s="1"/>
  <c r="D269" i="26"/>
  <c r="E269" i="26" s="1"/>
  <c r="D268" i="26"/>
  <c r="E268" i="26"/>
  <c r="D267" i="26"/>
  <c r="E267" i="26" s="1"/>
  <c r="D266" i="26"/>
  <c r="D264" i="26"/>
  <c r="E264" i="26"/>
  <c r="D262" i="26"/>
  <c r="E262" i="26" s="1"/>
  <c r="D261" i="26"/>
  <c r="E261" i="26" s="1"/>
  <c r="D252" i="26"/>
  <c r="E252" i="26" s="1"/>
  <c r="D251" i="26"/>
  <c r="E251" i="26" s="1"/>
  <c r="D249" i="26"/>
  <c r="E249" i="26"/>
  <c r="D248" i="26"/>
  <c r="E248" i="26" s="1"/>
  <c r="D247" i="26"/>
  <c r="E247" i="26" s="1"/>
  <c r="D246" i="26"/>
  <c r="E246" i="26" s="1"/>
  <c r="D245" i="26"/>
  <c r="E245" i="26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E229" i="26" s="1"/>
  <c r="D227" i="26"/>
  <c r="E227" i="26" s="1"/>
  <c r="D226" i="26"/>
  <c r="E226" i="26"/>
  <c r="D225" i="26"/>
  <c r="E225" i="26" s="1"/>
  <c r="D224" i="26"/>
  <c r="E224" i="26" s="1"/>
  <c r="E223" i="26" s="1"/>
  <c r="E222" i="26" s="1"/>
  <c r="D221" i="26"/>
  <c r="E221" i="26" s="1"/>
  <c r="E220" i="26" s="1"/>
  <c r="D219" i="26"/>
  <c r="E219" i="26" s="1"/>
  <c r="D218" i="26"/>
  <c r="E218" i="26"/>
  <c r="D217" i="26"/>
  <c r="E217" i="26" s="1"/>
  <c r="D214" i="26"/>
  <c r="D213" i="26" s="1"/>
  <c r="D212" i="26"/>
  <c r="D210" i="26"/>
  <c r="E210" i="26" s="1"/>
  <c r="D209" i="26"/>
  <c r="E209" i="26"/>
  <c r="D208" i="26"/>
  <c r="E208" i="26" s="1"/>
  <c r="D207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E183" i="26" s="1"/>
  <c r="E182" i="26" s="1"/>
  <c r="D182" i="26"/>
  <c r="D179" i="26" s="1"/>
  <c r="D181" i="26"/>
  <c r="E181" i="26" s="1"/>
  <c r="E180" i="26" s="1"/>
  <c r="E179" i="26" s="1"/>
  <c r="D180" i="26"/>
  <c r="D176" i="26"/>
  <c r="E176" i="26" s="1"/>
  <c r="D175" i="26"/>
  <c r="D174" i="26" s="1"/>
  <c r="D173" i="26"/>
  <c r="E173" i="26"/>
  <c r="D172" i="26"/>
  <c r="E172" i="26" s="1"/>
  <c r="D169" i="26"/>
  <c r="E169" i="26" s="1"/>
  <c r="D168" i="26"/>
  <c r="D167" i="26" s="1"/>
  <c r="D166" i="26"/>
  <c r="E166" i="26" s="1"/>
  <c r="D165" i="26"/>
  <c r="E165" i="26" s="1"/>
  <c r="D162" i="26"/>
  <c r="D160" i="26" s="1"/>
  <c r="D161" i="26"/>
  <c r="E161" i="26" s="1"/>
  <c r="D159" i="26"/>
  <c r="E159" i="26" s="1"/>
  <c r="D158" i="26"/>
  <c r="D156" i="26"/>
  <c r="E156" i="26" s="1"/>
  <c r="D155" i="26"/>
  <c r="D154" i="26" s="1"/>
  <c r="D151" i="26"/>
  <c r="E151" i="26" s="1"/>
  <c r="D150" i="26"/>
  <c r="E150" i="26" s="1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/>
  <c r="D138" i="26"/>
  <c r="E138" i="26" s="1"/>
  <c r="D137" i="26"/>
  <c r="E137" i="26" s="1"/>
  <c r="E136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E123" i="26" s="1"/>
  <c r="D122" i="26"/>
  <c r="E122" i="26" s="1"/>
  <c r="D121" i="26"/>
  <c r="E121" i="26" s="1"/>
  <c r="D119" i="26"/>
  <c r="E119" i="26" s="1"/>
  <c r="D118" i="26"/>
  <c r="E118" i="26"/>
  <c r="E117" i="26" s="1"/>
  <c r="D113" i="26"/>
  <c r="E113" i="26"/>
  <c r="D112" i="26"/>
  <c r="E112" i="26" s="1"/>
  <c r="D111" i="26"/>
  <c r="E111" i="26" s="1"/>
  <c r="D110" i="26"/>
  <c r="E110" i="26" s="1"/>
  <c r="D109" i="26"/>
  <c r="E109" i="26"/>
  <c r="D108" i="26"/>
  <c r="E108" i="26" s="1"/>
  <c r="D107" i="26"/>
  <c r="E107" i="26" s="1"/>
  <c r="D106" i="26"/>
  <c r="E106" i="26" s="1"/>
  <c r="D105" i="26"/>
  <c r="E105" i="26"/>
  <c r="D104" i="26"/>
  <c r="E104" i="26" s="1"/>
  <c r="D103" i="26"/>
  <c r="E103" i="26" s="1"/>
  <c r="D102" i="26"/>
  <c r="E102" i="26" s="1"/>
  <c r="D101" i="26"/>
  <c r="E101" i="26"/>
  <c r="D100" i="26"/>
  <c r="E100" i="26" s="1"/>
  <c r="D99" i="26"/>
  <c r="E99" i="26" s="1"/>
  <c r="D98" i="26"/>
  <c r="D97" i="26" s="1"/>
  <c r="D69" i="26"/>
  <c r="D70" i="26"/>
  <c r="D68" i="26" s="1"/>
  <c r="D71" i="26"/>
  <c r="D72" i="26"/>
  <c r="D73" i="26"/>
  <c r="D74" i="26"/>
  <c r="D75" i="26"/>
  <c r="D76" i="26"/>
  <c r="D77" i="26"/>
  <c r="D78" i="26"/>
  <c r="D79" i="26"/>
  <c r="D80" i="26"/>
  <c r="E80" i="26" s="1"/>
  <c r="D81" i="26"/>
  <c r="D82" i="26"/>
  <c r="D83" i="26"/>
  <c r="D84" i="26"/>
  <c r="E84" i="26" s="1"/>
  <c r="D85" i="26"/>
  <c r="D86" i="26"/>
  <c r="D87" i="26"/>
  <c r="D88" i="26"/>
  <c r="E88" i="26" s="1"/>
  <c r="D89" i="26"/>
  <c r="D90" i="26"/>
  <c r="D91" i="26"/>
  <c r="D92" i="26"/>
  <c r="E92" i="26" s="1"/>
  <c r="D93" i="26"/>
  <c r="D94" i="26"/>
  <c r="D95" i="26"/>
  <c r="D96" i="26"/>
  <c r="E96" i="26" s="1"/>
  <c r="E95" i="26"/>
  <c r="E94" i="26"/>
  <c r="E93" i="26"/>
  <c r="E91" i="26"/>
  <c r="E90" i="26"/>
  <c r="E89" i="26"/>
  <c r="E87" i="26"/>
  <c r="E86" i="26"/>
  <c r="E85" i="26"/>
  <c r="E83" i="26"/>
  <c r="E82" i="26"/>
  <c r="E81" i="26"/>
  <c r="E79" i="26"/>
  <c r="E78" i="26"/>
  <c r="E77" i="26"/>
  <c r="E76" i="26"/>
  <c r="E75" i="26"/>
  <c r="E74" i="26"/>
  <c r="E73" i="26"/>
  <c r="E72" i="26"/>
  <c r="E71" i="26"/>
  <c r="E70" i="26"/>
  <c r="D66" i="26"/>
  <c r="E66" i="26" s="1"/>
  <c r="D65" i="26"/>
  <c r="E65" i="26" s="1"/>
  <c r="D64" i="26"/>
  <c r="E64" i="26" s="1"/>
  <c r="D63" i="26"/>
  <c r="E63" i="26"/>
  <c r="D62" i="26"/>
  <c r="D60" i="26"/>
  <c r="E60" i="26" s="1"/>
  <c r="D59" i="26"/>
  <c r="E59" i="26"/>
  <c r="D58" i="26"/>
  <c r="E58" i="26" s="1"/>
  <c r="D57" i="26"/>
  <c r="E57" i="26" s="1"/>
  <c r="D56" i="26"/>
  <c r="E56" i="26" s="1"/>
  <c r="D55" i="26"/>
  <c r="E55" i="26"/>
  <c r="D54" i="26"/>
  <c r="E54" i="26" s="1"/>
  <c r="D53" i="26"/>
  <c r="E53" i="26" s="1"/>
  <c r="D52" i="26"/>
  <c r="E52" i="26" s="1"/>
  <c r="D51" i="26"/>
  <c r="E51" i="26"/>
  <c r="D50" i="26"/>
  <c r="E50" i="26" s="1"/>
  <c r="D49" i="26"/>
  <c r="E49" i="26" s="1"/>
  <c r="D48" i="26"/>
  <c r="E48" i="26" s="1"/>
  <c r="D47" i="26"/>
  <c r="E47" i="26"/>
  <c r="D46" i="26"/>
  <c r="E46" i="26" s="1"/>
  <c r="D45" i="26"/>
  <c r="E45" i="26" s="1"/>
  <c r="D44" i="26"/>
  <c r="E44" i="26" s="1"/>
  <c r="D43" i="26"/>
  <c r="E43" i="26"/>
  <c r="D42" i="26"/>
  <c r="E42" i="26" s="1"/>
  <c r="D41" i="26"/>
  <c r="D38" i="26" s="1"/>
  <c r="D40" i="26"/>
  <c r="E40" i="26" s="1"/>
  <c r="D39" i="26"/>
  <c r="E39" i="26"/>
  <c r="D37" i="26"/>
  <c r="E37" i="26"/>
  <c r="D36" i="26"/>
  <c r="E36" i="26" s="1"/>
  <c r="D35" i="26"/>
  <c r="E35" i="26" s="1"/>
  <c r="D34" i="26"/>
  <c r="E34" i="26" s="1"/>
  <c r="D33" i="26"/>
  <c r="E33" i="26"/>
  <c r="D32" i="26"/>
  <c r="E32" i="26" s="1"/>
  <c r="D31" i="26"/>
  <c r="E31" i="26" s="1"/>
  <c r="D30" i="26"/>
  <c r="E30" i="26" s="1"/>
  <c r="D29" i="26"/>
  <c r="E29" i="26"/>
  <c r="D28" i="26"/>
  <c r="E28" i="26" s="1"/>
  <c r="D27" i="26"/>
  <c r="E27" i="26" s="1"/>
  <c r="D26" i="26"/>
  <c r="E26" i="26" s="1"/>
  <c r="D25" i="26"/>
  <c r="E25" i="26"/>
  <c r="D24" i="26"/>
  <c r="E24" i="26" s="1"/>
  <c r="D23" i="26"/>
  <c r="E23" i="26" s="1"/>
  <c r="D22" i="26"/>
  <c r="E22" i="26" s="1"/>
  <c r="D21" i="26"/>
  <c r="E21" i="26"/>
  <c r="D20" i="26"/>
  <c r="E20" i="26" s="1"/>
  <c r="D19" i="26"/>
  <c r="E19" i="26" s="1"/>
  <c r="D18" i="26"/>
  <c r="E18" i="26" s="1"/>
  <c r="D17" i="26"/>
  <c r="E17" i="26"/>
  <c r="D16" i="26"/>
  <c r="E16" i="26" s="1"/>
  <c r="D15" i="26"/>
  <c r="E15" i="26" s="1"/>
  <c r="D14" i="26"/>
  <c r="E14" i="26" s="1"/>
  <c r="D13" i="26"/>
  <c r="E13" i="26"/>
  <c r="D12" i="26"/>
  <c r="E12" i="26" s="1"/>
  <c r="D10" i="26"/>
  <c r="E10" i="26" s="1"/>
  <c r="D9" i="26"/>
  <c r="E9" i="26" s="1"/>
  <c r="D8" i="26"/>
  <c r="E8" i="26"/>
  <c r="D7" i="26"/>
  <c r="E7" i="26" s="1"/>
  <c r="D6" i="26"/>
  <c r="E6" i="26" s="1"/>
  <c r="D5" i="26"/>
  <c r="E4" i="31"/>
  <c r="E144" i="31"/>
  <c r="E143" i="31" s="1"/>
  <c r="E545" i="31"/>
  <c r="E544" i="31" s="1"/>
  <c r="E538" i="31" s="1"/>
  <c r="E582" i="31"/>
  <c r="E581" i="31" s="1"/>
  <c r="D581" i="31"/>
  <c r="D638" i="31"/>
  <c r="E639" i="31"/>
  <c r="E638" i="31" s="1"/>
  <c r="E766" i="31"/>
  <c r="E765" i="31"/>
  <c r="D765" i="31"/>
  <c r="D239" i="31"/>
  <c r="D238" i="31" s="1"/>
  <c r="D378" i="31"/>
  <c r="D382" i="31"/>
  <c r="D392" i="31"/>
  <c r="D395" i="31"/>
  <c r="D399" i="31"/>
  <c r="D409" i="31"/>
  <c r="D412" i="31"/>
  <c r="D422" i="31"/>
  <c r="D429" i="31"/>
  <c r="D445" i="31"/>
  <c r="E446" i="31"/>
  <c r="E445" i="31"/>
  <c r="D474" i="31"/>
  <c r="D552" i="31"/>
  <c r="D551" i="31" s="1"/>
  <c r="D550" i="31" s="1"/>
  <c r="D556" i="31"/>
  <c r="E553" i="31"/>
  <c r="E552" i="31" s="1"/>
  <c r="D569" i="31"/>
  <c r="D215" i="31"/>
  <c r="D229" i="31"/>
  <c r="D228" i="31"/>
  <c r="E410" i="31"/>
  <c r="E409" i="31"/>
  <c r="E430" i="31"/>
  <c r="E429" i="31" s="1"/>
  <c r="D450" i="31"/>
  <c r="E468" i="31"/>
  <c r="E510" i="31"/>
  <c r="E558" i="31"/>
  <c r="D592" i="31"/>
  <c r="E593" i="31"/>
  <c r="E592" i="31"/>
  <c r="E601" i="31"/>
  <c r="D599" i="31"/>
  <c r="D646" i="31"/>
  <c r="E662" i="31"/>
  <c r="E661" i="31" s="1"/>
  <c r="D661" i="31"/>
  <c r="E770" i="31"/>
  <c r="D768" i="31"/>
  <c r="D767" i="31" s="1"/>
  <c r="E229" i="31"/>
  <c r="E234" i="31"/>
  <c r="E233" i="31" s="1"/>
  <c r="E228" i="31" s="1"/>
  <c r="D132" i="31"/>
  <c r="D298" i="31"/>
  <c r="D477" i="31"/>
  <c r="E478" i="31"/>
  <c r="E477" i="31"/>
  <c r="D486" i="31"/>
  <c r="E754" i="31"/>
  <c r="E62" i="31"/>
  <c r="E61" i="31"/>
  <c r="E98" i="31"/>
  <c r="E97" i="31" s="1"/>
  <c r="E118" i="31"/>
  <c r="E117" i="31" s="1"/>
  <c r="E130" i="31"/>
  <c r="E129" i="31" s="1"/>
  <c r="E172" i="31"/>
  <c r="E171" i="31"/>
  <c r="E190" i="31"/>
  <c r="E189" i="31"/>
  <c r="E196" i="31"/>
  <c r="E195" i="31" s="1"/>
  <c r="E202" i="31"/>
  <c r="E201" i="31" s="1"/>
  <c r="E200" i="31" s="1"/>
  <c r="E208" i="31"/>
  <c r="E207" i="31" s="1"/>
  <c r="E214" i="31"/>
  <c r="E213" i="31" s="1"/>
  <c r="E226" i="31"/>
  <c r="E242" i="31"/>
  <c r="E239" i="31" s="1"/>
  <c r="E238" i="31" s="1"/>
  <c r="E264" i="31"/>
  <c r="E290" i="31"/>
  <c r="E289" i="31" s="1"/>
  <c r="E316" i="31"/>
  <c r="E315" i="31" s="1"/>
  <c r="E332" i="31"/>
  <c r="E331" i="31"/>
  <c r="E354" i="31"/>
  <c r="E353" i="31" s="1"/>
  <c r="E374" i="31"/>
  <c r="E373" i="31" s="1"/>
  <c r="E382" i="31"/>
  <c r="E396" i="31"/>
  <c r="E395" i="31" s="1"/>
  <c r="E400" i="31"/>
  <c r="E399" i="31" s="1"/>
  <c r="D455" i="31"/>
  <c r="E456" i="31"/>
  <c r="E455" i="31"/>
  <c r="D459" i="31"/>
  <c r="E460" i="31"/>
  <c r="E459" i="31" s="1"/>
  <c r="D463" i="31"/>
  <c r="E464" i="31"/>
  <c r="E463" i="31" s="1"/>
  <c r="E486" i="31"/>
  <c r="E505" i="31"/>
  <c r="E504" i="31" s="1"/>
  <c r="D504" i="31"/>
  <c r="D544" i="31"/>
  <c r="D538" i="31" s="1"/>
  <c r="E599" i="31"/>
  <c r="E616" i="31"/>
  <c r="E628" i="31"/>
  <c r="E644" i="31"/>
  <c r="E642" i="31"/>
  <c r="E654" i="31"/>
  <c r="E653" i="31" s="1"/>
  <c r="E666" i="31"/>
  <c r="E665" i="31" s="1"/>
  <c r="E672" i="31"/>
  <c r="E671" i="31" s="1"/>
  <c r="E676" i="31"/>
  <c r="E680" i="31"/>
  <c r="E679" i="31" s="1"/>
  <c r="E684" i="31"/>
  <c r="E683" i="31" s="1"/>
  <c r="E688" i="31"/>
  <c r="E687" i="31" s="1"/>
  <c r="E694" i="31"/>
  <c r="D642" i="31"/>
  <c r="D679" i="31"/>
  <c r="E742" i="31"/>
  <c r="E741" i="31"/>
  <c r="D741" i="31"/>
  <c r="D610" i="31"/>
  <c r="D616" i="31"/>
  <c r="D628" i="31"/>
  <c r="E718" i="31"/>
  <c r="E717" i="31" s="1"/>
  <c r="E716" i="31" s="1"/>
  <c r="E722" i="31"/>
  <c r="D722" i="31"/>
  <c r="E776" i="31"/>
  <c r="E772" i="31" s="1"/>
  <c r="E771" i="31" s="1"/>
  <c r="D772" i="31"/>
  <c r="D771" i="31"/>
  <c r="D491" i="31"/>
  <c r="D531" i="31"/>
  <c r="D547" i="31"/>
  <c r="E556" i="31"/>
  <c r="D587" i="31"/>
  <c r="D595" i="31"/>
  <c r="D603" i="31"/>
  <c r="E728" i="31"/>
  <c r="E727" i="31" s="1"/>
  <c r="D727" i="31"/>
  <c r="E732" i="31"/>
  <c r="E731" i="31" s="1"/>
  <c r="E730" i="31" s="1"/>
  <c r="D731" i="31"/>
  <c r="D730" i="31"/>
  <c r="E768" i="31"/>
  <c r="E767" i="31" s="1"/>
  <c r="D653" i="31"/>
  <c r="D665" i="31"/>
  <c r="D671" i="31"/>
  <c r="D683" i="31"/>
  <c r="E752" i="31"/>
  <c r="E751" i="31" s="1"/>
  <c r="E750" i="31" s="1"/>
  <c r="D751" i="31"/>
  <c r="D750" i="31" s="1"/>
  <c r="D687" i="31"/>
  <c r="E740" i="31"/>
  <c r="E739" i="31" s="1"/>
  <c r="D739" i="31"/>
  <c r="E762" i="31"/>
  <c r="E761" i="31"/>
  <c r="E760" i="31" s="1"/>
  <c r="D761" i="31"/>
  <c r="D760" i="31"/>
  <c r="E778" i="31"/>
  <c r="E777" i="31" s="1"/>
  <c r="D777" i="31"/>
  <c r="E61" i="28"/>
  <c r="E117" i="28"/>
  <c r="E179" i="28"/>
  <c r="D455" i="28"/>
  <c r="D463" i="28"/>
  <c r="E671" i="28"/>
  <c r="E11" i="28"/>
  <c r="E97" i="28"/>
  <c r="E69" i="28"/>
  <c r="E68" i="28"/>
  <c r="E67" i="28" s="1"/>
  <c r="E196" i="28"/>
  <c r="E195" i="28"/>
  <c r="E653" i="28"/>
  <c r="D223" i="28"/>
  <c r="D222" i="28" s="1"/>
  <c r="D239" i="28"/>
  <c r="D238" i="28" s="1"/>
  <c r="E464" i="28"/>
  <c r="E463" i="28" s="1"/>
  <c r="E747" i="28"/>
  <c r="E746" i="28" s="1"/>
  <c r="E743" i="28" s="1"/>
  <c r="D772" i="28"/>
  <c r="D771" i="28" s="1"/>
  <c r="D146" i="28"/>
  <c r="E150" i="28"/>
  <c r="E149" i="28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677" i="28"/>
  <c r="E676" i="28" s="1"/>
  <c r="E701" i="28"/>
  <c r="E700" i="28" s="1"/>
  <c r="E5" i="28"/>
  <c r="E4" i="28" s="1"/>
  <c r="E39" i="28"/>
  <c r="E38" i="28" s="1"/>
  <c r="E121" i="28"/>
  <c r="E120" i="28"/>
  <c r="E127" i="28"/>
  <c r="E126" i="28" s="1"/>
  <c r="E133" i="28"/>
  <c r="E132" i="28" s="1"/>
  <c r="D163" i="28"/>
  <c r="D229" i="28"/>
  <c r="D228" i="28"/>
  <c r="E144" i="28"/>
  <c r="E143" i="28"/>
  <c r="E456" i="28"/>
  <c r="E455" i="28"/>
  <c r="E505" i="28"/>
  <c r="E504" i="28"/>
  <c r="E553" i="28"/>
  <c r="E552" i="28"/>
  <c r="E723" i="28"/>
  <c r="E722" i="28"/>
  <c r="E168" i="28"/>
  <c r="E167" i="28"/>
  <c r="E226" i="28"/>
  <c r="E223" i="28"/>
  <c r="E222" i="28" s="1"/>
  <c r="E234" i="28"/>
  <c r="E233" i="28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/>
  <c r="E374" i="28"/>
  <c r="E373" i="28" s="1"/>
  <c r="E446" i="28"/>
  <c r="E445" i="28" s="1"/>
  <c r="E468" i="28"/>
  <c r="E617" i="28"/>
  <c r="E616" i="28"/>
  <c r="E773" i="28"/>
  <c r="E772" i="28" s="1"/>
  <c r="E771" i="28" s="1"/>
  <c r="E229" i="28"/>
  <c r="E228" i="28" s="1"/>
  <c r="D484" i="28"/>
  <c r="E485" i="28"/>
  <c r="E495" i="28"/>
  <c r="E494" i="28" s="1"/>
  <c r="E523" i="28"/>
  <c r="E522" i="28" s="1"/>
  <c r="E539" i="28"/>
  <c r="E538" i="28" s="1"/>
  <c r="E557" i="28"/>
  <c r="E556" i="28"/>
  <c r="E563" i="28"/>
  <c r="E562" i="28" s="1"/>
  <c r="E611" i="28"/>
  <c r="E610" i="28" s="1"/>
  <c r="E629" i="28"/>
  <c r="E628" i="28" s="1"/>
  <c r="E643" i="28"/>
  <c r="E642" i="28" s="1"/>
  <c r="E719" i="28"/>
  <c r="E718" i="28" s="1"/>
  <c r="E717" i="28" s="1"/>
  <c r="E716" i="28" s="1"/>
  <c r="E735" i="28"/>
  <c r="E734" i="28" s="1"/>
  <c r="E733" i="28" s="1"/>
  <c r="E757" i="28"/>
  <c r="E756" i="28" s="1"/>
  <c r="E755" i="28" s="1"/>
  <c r="E769" i="28"/>
  <c r="E768" i="28"/>
  <c r="E767" i="28" s="1"/>
  <c r="E69" i="26"/>
  <c r="E68" i="26" s="1"/>
  <c r="D305" i="26"/>
  <c r="E306" i="26"/>
  <c r="D544" i="26"/>
  <c r="E545" i="26"/>
  <c r="E544" i="26" s="1"/>
  <c r="D722" i="26"/>
  <c r="E723" i="26"/>
  <c r="E722" i="26" s="1"/>
  <c r="D744" i="26"/>
  <c r="D743" i="26"/>
  <c r="E745" i="26"/>
  <c r="E744" i="26" s="1"/>
  <c r="D129" i="26"/>
  <c r="D132" i="26"/>
  <c r="D136" i="26"/>
  <c r="D140" i="26"/>
  <c r="D143" i="26"/>
  <c r="D146" i="26"/>
  <c r="D216" i="26"/>
  <c r="D244" i="26"/>
  <c r="D243" i="26" s="1"/>
  <c r="D357" i="26"/>
  <c r="E358" i="26"/>
  <c r="D395" i="26"/>
  <c r="E396" i="26"/>
  <c r="E395" i="26" s="1"/>
  <c r="D422" i="26"/>
  <c r="D450" i="26"/>
  <c r="D513" i="26"/>
  <c r="E5" i="26"/>
  <c r="D229" i="26"/>
  <c r="D228" i="26" s="1"/>
  <c r="E232" i="26"/>
  <c r="D308" i="26"/>
  <c r="D325" i="26"/>
  <c r="D328" i="26"/>
  <c r="E326" i="26"/>
  <c r="D362" i="26"/>
  <c r="D409" i="26"/>
  <c r="E410" i="26"/>
  <c r="E409" i="26" s="1"/>
  <c r="D445" i="26"/>
  <c r="E446" i="26"/>
  <c r="D491" i="26"/>
  <c r="D509" i="26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D477" i="26"/>
  <c r="E478" i="26"/>
  <c r="E477" i="26" s="1"/>
  <c r="D694" i="26"/>
  <c r="E695" i="26"/>
  <c r="E694" i="26" s="1"/>
  <c r="D486" i="26"/>
  <c r="D504" i="26"/>
  <c r="D538" i="26"/>
  <c r="E487" i="26"/>
  <c r="E486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/>
  <c r="E771" i="26" s="1"/>
  <c r="E127" i="26"/>
  <c r="E126" i="26"/>
  <c r="E133" i="26"/>
  <c r="E132" i="26" s="1"/>
  <c r="E144" i="26"/>
  <c r="E143" i="26" s="1"/>
  <c r="D164" i="26"/>
  <c r="D163" i="26" s="1"/>
  <c r="D195" i="26"/>
  <c r="E196" i="26"/>
  <c r="E195" i="26" s="1"/>
  <c r="D211" i="26"/>
  <c r="E212" i="26"/>
  <c r="E211" i="26" s="1"/>
  <c r="D250" i="26"/>
  <c r="D260" i="26"/>
  <c r="D344" i="26"/>
  <c r="D412" i="26"/>
  <c r="D459" i="26"/>
  <c r="E460" i="26"/>
  <c r="D592" i="26"/>
  <c r="E593" i="26"/>
  <c r="E592" i="26" s="1"/>
  <c r="D665" i="26"/>
  <c r="E671" i="26"/>
  <c r="E158" i="26"/>
  <c r="E162" i="26"/>
  <c r="E194" i="26"/>
  <c r="E193" i="26" s="1"/>
  <c r="D223" i="26"/>
  <c r="D222" i="26" s="1"/>
  <c r="D239" i="26"/>
  <c r="D238" i="26" s="1"/>
  <c r="E239" i="26"/>
  <c r="E238" i="26" s="1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/>
  <c r="C746" i="31"/>
  <c r="C744" i="31"/>
  <c r="C743" i="31" s="1"/>
  <c r="C741" i="31"/>
  <c r="C739" i="31"/>
  <c r="C734" i="31"/>
  <c r="C733" i="31" s="1"/>
  <c r="C731" i="31"/>
  <c r="C730" i="31" s="1"/>
  <c r="C727" i="31"/>
  <c r="J726" i="31"/>
  <c r="J725" i="31"/>
  <c r="C722" i="31"/>
  <c r="C718" i="31"/>
  <c r="C717" i="31" s="1"/>
  <c r="C716" i="31" s="1"/>
  <c r="J717" i="31"/>
  <c r="J716" i="31"/>
  <c r="C700" i="31"/>
  <c r="C694" i="31"/>
  <c r="C687" i="31"/>
  <c r="C683" i="31"/>
  <c r="C679" i="31"/>
  <c r="C676" i="31"/>
  <c r="C671" i="31"/>
  <c r="C665" i="31"/>
  <c r="C661" i="31"/>
  <c r="C653" i="31"/>
  <c r="C646" i="31"/>
  <c r="C645" i="31" s="1"/>
  <c r="J645" i="31"/>
  <c r="J642" i="31"/>
  <c r="C642" i="31"/>
  <c r="J638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J561" i="31"/>
  <c r="J560" i="31"/>
  <c r="J559" i="31"/>
  <c r="C556" i="31"/>
  <c r="C552" i="31"/>
  <c r="C551" i="31" s="1"/>
  <c r="C550" i="31" s="1"/>
  <c r="J551" i="31"/>
  <c r="J550" i="31"/>
  <c r="J547" i="31"/>
  <c r="C547" i="31"/>
  <c r="C544" i="31"/>
  <c r="C538" i="31"/>
  <c r="C531" i="31"/>
  <c r="C529" i="31"/>
  <c r="C528" i="31" s="1"/>
  <c r="C522" i="31"/>
  <c r="C513" i="31"/>
  <c r="C509" i="31" s="1"/>
  <c r="C504" i="31"/>
  <c r="C497" i="31"/>
  <c r="C494" i="31"/>
  <c r="C491" i="31"/>
  <c r="C486" i="31"/>
  <c r="J483" i="31"/>
  <c r="C477" i="31"/>
  <c r="C474" i="31"/>
  <c r="C468" i="31"/>
  <c r="C463" i="31"/>
  <c r="C459" i="31"/>
  <c r="C444" i="31" s="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J339" i="31"/>
  <c r="C331" i="31"/>
  <c r="C328" i="31"/>
  <c r="C325" i="31"/>
  <c r="C314" i="31" s="1"/>
  <c r="C315" i="31"/>
  <c r="C308" i="31"/>
  <c r="C305" i="31"/>
  <c r="C302" i="31"/>
  <c r="C298" i="31"/>
  <c r="C296" i="31"/>
  <c r="C289" i="31"/>
  <c r="C265" i="31"/>
  <c r="C260" i="31"/>
  <c r="J259" i="31"/>
  <c r="J258" i="31"/>
  <c r="J257" i="31"/>
  <c r="J256" i="31"/>
  <c r="C250" i="31"/>
  <c r="C244" i="31"/>
  <c r="C243" i="31" s="1"/>
  <c r="C239" i="31"/>
  <c r="C238" i="31" s="1"/>
  <c r="C236" i="31"/>
  <c r="C235" i="31" s="1"/>
  <c r="C233" i="31"/>
  <c r="C229" i="31"/>
  <c r="C228" i="31" s="1"/>
  <c r="C223" i="31"/>
  <c r="C222" i="31" s="1"/>
  <c r="C220" i="31"/>
  <c r="C216" i="31"/>
  <c r="C213" i="31"/>
  <c r="C211" i="31"/>
  <c r="C207" i="31"/>
  <c r="C204" i="31"/>
  <c r="C201" i="31"/>
  <c r="C200" i="31"/>
  <c r="C198" i="31"/>
  <c r="C197" i="31" s="1"/>
  <c r="C195" i="31"/>
  <c r="C193" i="31"/>
  <c r="C189" i="31"/>
  <c r="C185" i="31"/>
  <c r="C184" i="31"/>
  <c r="C179" i="31"/>
  <c r="J178" i="31"/>
  <c r="J177" i="31"/>
  <c r="C174" i="31"/>
  <c r="C170" i="31" s="1"/>
  <c r="C171" i="31"/>
  <c r="J170" i="31"/>
  <c r="C167" i="31"/>
  <c r="C164" i="31"/>
  <c r="C163" i="31" s="1"/>
  <c r="C152" i="31" s="1"/>
  <c r="J163" i="31"/>
  <c r="C160" i="31"/>
  <c r="C157" i="31"/>
  <c r="C154" i="31"/>
  <c r="J153" i="31"/>
  <c r="J152" i="31"/>
  <c r="C149" i="31"/>
  <c r="C146" i="31"/>
  <c r="C143" i="31"/>
  <c r="C140" i="31"/>
  <c r="C136" i="31"/>
  <c r="J135" i="31"/>
  <c r="C132" i="31"/>
  <c r="C129" i="31"/>
  <c r="C126" i="31"/>
  <c r="C123" i="31"/>
  <c r="C120" i="31"/>
  <c r="C117" i="31"/>
  <c r="J116" i="31"/>
  <c r="J115" i="31"/>
  <c r="J114" i="31"/>
  <c r="J97" i="31"/>
  <c r="C97" i="31"/>
  <c r="J68" i="31"/>
  <c r="C68" i="31"/>
  <c r="C67" i="31" s="1"/>
  <c r="J67" i="31"/>
  <c r="J61" i="31"/>
  <c r="C61" i="31"/>
  <c r="J38" i="31"/>
  <c r="C38" i="31"/>
  <c r="J11" i="31"/>
  <c r="C11" i="31"/>
  <c r="J4" i="31"/>
  <c r="C4" i="31"/>
  <c r="J3" i="31"/>
  <c r="C3" i="31"/>
  <c r="J2" i="31"/>
  <c r="J1" i="31"/>
  <c r="E551" i="28"/>
  <c r="E550" i="28" s="1"/>
  <c r="C340" i="31"/>
  <c r="C188" i="31"/>
  <c r="C561" i="31"/>
  <c r="C560" i="31" s="1"/>
  <c r="C153" i="3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C717" i="28" s="1"/>
  <c r="C716" i="28" s="1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5" i="28" s="1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C340" i="28" s="1"/>
  <c r="C339" i="28" s="1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8" i="28" s="1"/>
  <c r="C185" i="28"/>
  <c r="C184" i="28" s="1"/>
  <c r="C179" i="28"/>
  <c r="J178" i="28"/>
  <c r="J177" i="28"/>
  <c r="C174" i="28"/>
  <c r="C171" i="28"/>
  <c r="J170" i="28"/>
  <c r="C167" i="28"/>
  <c r="C164" i="28"/>
  <c r="J163" i="28"/>
  <c r="C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6" i="28" s="1"/>
  <c r="C115" i="28" s="1"/>
  <c r="C117" i="28"/>
  <c r="J116" i="28"/>
  <c r="J115" i="28"/>
  <c r="J114" i="28"/>
  <c r="J97" i="28"/>
  <c r="C97" i="28"/>
  <c r="J68" i="28"/>
  <c r="C68" i="28"/>
  <c r="C67" i="28" s="1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J726" i="27"/>
  <c r="J725" i="27"/>
  <c r="J717" i="27"/>
  <c r="J716" i="27"/>
  <c r="J645" i="27"/>
  <c r="J642" i="27"/>
  <c r="J638" i="27"/>
  <c r="J561" i="27"/>
  <c r="J560" i="27"/>
  <c r="J559" i="27"/>
  <c r="J551" i="27"/>
  <c r="J550" i="27"/>
  <c r="J547" i="27"/>
  <c r="J483" i="27"/>
  <c r="J339" i="27"/>
  <c r="J259" i="27"/>
  <c r="J258" i="27"/>
  <c r="J257" i="27"/>
  <c r="J256" i="27"/>
  <c r="J178" i="27"/>
  <c r="J177" i="27"/>
  <c r="J170" i="27"/>
  <c r="J163" i="27"/>
  <c r="J153" i="27"/>
  <c r="J152" i="27"/>
  <c r="J135" i="27"/>
  <c r="J116" i="27"/>
  <c r="J115" i="27"/>
  <c r="J114" i="27"/>
  <c r="J97" i="27"/>
  <c r="J68" i="27"/>
  <c r="J67" i="27"/>
  <c r="J61" i="27"/>
  <c r="J38" i="27"/>
  <c r="J11" i="27"/>
  <c r="J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2" i="26"/>
  <c r="C569" i="26"/>
  <c r="J561" i="26"/>
  <c r="J560" i="26"/>
  <c r="J559" i="26"/>
  <c r="C556" i="26"/>
  <c r="C552" i="26"/>
  <c r="C551" i="26" s="1"/>
  <c r="C550" i="26" s="1"/>
  <c r="J551" i="26"/>
  <c r="J550" i="26"/>
  <c r="J547" i="26"/>
  <c r="C547" i="26"/>
  <c r="C544" i="26"/>
  <c r="C538" i="26"/>
  <c r="C531" i="26"/>
  <c r="C529" i="26"/>
  <c r="C528" i="26" s="1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4" i="26"/>
  <c r="C340" i="26" s="1"/>
  <c r="C348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/>
  <c r="C233" i="26"/>
  <c r="C229" i="26"/>
  <c r="C228" i="26" s="1"/>
  <c r="C223" i="26"/>
  <c r="C222" i="26" s="1"/>
  <c r="C220" i="26"/>
  <c r="C215" i="26" s="1"/>
  <c r="C216" i="26"/>
  <c r="C213" i="26"/>
  <c r="C211" i="26"/>
  <c r="C207" i="26"/>
  <c r="C204" i="26"/>
  <c r="C201" i="26"/>
  <c r="C200" i="26" s="1"/>
  <c r="C198" i="26"/>
  <c r="C197" i="26" s="1"/>
  <c r="C195" i="26"/>
  <c r="C188" i="26" s="1"/>
  <c r="C193" i="26"/>
  <c r="C189" i="26"/>
  <c r="C185" i="26"/>
  <c r="C184" i="26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C153" i="26" s="1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170" i="28"/>
  <c r="C152" i="28" s="1"/>
  <c r="C215" i="28"/>
  <c r="C484" i="28"/>
  <c r="C561" i="28"/>
  <c r="C560" i="28" s="1"/>
  <c r="C743" i="28"/>
  <c r="C444" i="28"/>
  <c r="C484" i="26"/>
  <c r="C263" i="26"/>
  <c r="C645" i="26"/>
  <c r="C314" i="28"/>
  <c r="C135" i="28"/>
  <c r="C153" i="28"/>
  <c r="C203" i="28"/>
  <c r="C9" i="4"/>
  <c r="C6" i="4"/>
  <c r="F62" i="16"/>
  <c r="F61" i="16"/>
  <c r="F60" i="16"/>
  <c r="F59" i="16"/>
  <c r="I58" i="16" s="1"/>
  <c r="H58" i="16"/>
  <c r="G58" i="16"/>
  <c r="F58" i="16"/>
  <c r="F22" i="16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9" i="12"/>
  <c r="S8" i="12"/>
  <c r="F70" i="16"/>
  <c r="F69" i="16"/>
  <c r="I68" i="16" s="1"/>
  <c r="H68" i="16"/>
  <c r="G68" i="16"/>
  <c r="F68" i="16"/>
  <c r="F67" i="16"/>
  <c r="I66" i="16" s="1"/>
  <c r="H66" i="16"/>
  <c r="G66" i="16"/>
  <c r="F66" i="16"/>
  <c r="F65" i="16"/>
  <c r="F64" i="16"/>
  <c r="H63" i="16"/>
  <c r="G63" i="16"/>
  <c r="F63" i="16"/>
  <c r="I63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I9" i="16" s="1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I23" i="16" s="1"/>
  <c r="F27" i="16"/>
  <c r="F28" i="16"/>
  <c r="F29" i="16"/>
  <c r="F30" i="16"/>
  <c r="F31" i="16"/>
  <c r="F32" i="16"/>
  <c r="F33" i="16"/>
  <c r="F34" i="16"/>
  <c r="I32" i="16" s="1"/>
  <c r="F35" i="16"/>
  <c r="F36" i="16"/>
  <c r="F37" i="16"/>
  <c r="F38" i="16"/>
  <c r="F39" i="16"/>
  <c r="F40" i="16"/>
  <c r="F41" i="16"/>
  <c r="F42" i="16"/>
  <c r="F43" i="16"/>
  <c r="F44" i="16"/>
  <c r="F45" i="16"/>
  <c r="F46" i="16"/>
  <c r="I45" i="16" s="1"/>
  <c r="F47" i="16"/>
  <c r="F48" i="16"/>
  <c r="I47" i="16" s="1"/>
  <c r="F49" i="16"/>
  <c r="I49" i="16" s="1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I2" i="16" s="1"/>
  <c r="F6" i="16"/>
  <c r="F2" i="16"/>
  <c r="I35" i="16"/>
  <c r="I71" i="16"/>
  <c r="I38" i="16"/>
  <c r="M10" i="12"/>
  <c r="M11" i="12"/>
  <c r="M13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D772" i="40" l="1"/>
  <c r="D771" i="40" s="1"/>
  <c r="E772" i="40"/>
  <c r="E771" i="40" s="1"/>
  <c r="C561" i="40"/>
  <c r="D595" i="40"/>
  <c r="E563" i="40"/>
  <c r="E562" i="40" s="1"/>
  <c r="D244" i="40"/>
  <c r="D243" i="40" s="1"/>
  <c r="D117" i="40"/>
  <c r="E117" i="40"/>
  <c r="D38" i="40"/>
  <c r="C3" i="40"/>
  <c r="C2" i="40" s="1"/>
  <c r="D11" i="40"/>
  <c r="E12" i="40"/>
  <c r="D4" i="40"/>
  <c r="E5" i="40"/>
  <c r="C114" i="41"/>
  <c r="E157" i="41"/>
  <c r="E11" i="41"/>
  <c r="E61" i="41"/>
  <c r="E68" i="41"/>
  <c r="E3" i="41"/>
  <c r="D4" i="41"/>
  <c r="D3" i="41" s="1"/>
  <c r="D11" i="41"/>
  <c r="D38" i="41"/>
  <c r="D61" i="41"/>
  <c r="E132" i="41"/>
  <c r="D146" i="41"/>
  <c r="E147" i="41"/>
  <c r="E146" i="41" s="1"/>
  <c r="D157" i="41"/>
  <c r="D185" i="41"/>
  <c r="D184" i="41" s="1"/>
  <c r="E216" i="41"/>
  <c r="E226" i="41"/>
  <c r="D223" i="41"/>
  <c r="D222" i="41" s="1"/>
  <c r="E98" i="41"/>
  <c r="E97" i="41" s="1"/>
  <c r="D97" i="41"/>
  <c r="D67" i="41" s="1"/>
  <c r="D126" i="41"/>
  <c r="D116" i="41" s="1"/>
  <c r="E127" i="41"/>
  <c r="E126" i="41" s="1"/>
  <c r="E116" i="41" s="1"/>
  <c r="E140" i="41"/>
  <c r="E135" i="41" s="1"/>
  <c r="E154" i="41"/>
  <c r="D174" i="41"/>
  <c r="D170" i="41" s="1"/>
  <c r="E175" i="41"/>
  <c r="E174" i="41" s="1"/>
  <c r="E170" i="41" s="1"/>
  <c r="D207" i="41"/>
  <c r="D203" i="41" s="1"/>
  <c r="D178" i="41" s="1"/>
  <c r="D177" i="41" s="1"/>
  <c r="E208" i="41"/>
  <c r="E207" i="41" s="1"/>
  <c r="E203" i="41" s="1"/>
  <c r="E244" i="41"/>
  <c r="E243" i="41" s="1"/>
  <c r="D193" i="41"/>
  <c r="E194" i="41"/>
  <c r="E193" i="41" s="1"/>
  <c r="E188" i="41" s="1"/>
  <c r="E229" i="41"/>
  <c r="E228" i="41" s="1"/>
  <c r="D140" i="41"/>
  <c r="D154" i="41"/>
  <c r="D153" i="41" s="1"/>
  <c r="D152" i="41" s="1"/>
  <c r="D160" i="41"/>
  <c r="E161" i="41"/>
  <c r="E160" i="41" s="1"/>
  <c r="D189" i="41"/>
  <c r="D188" i="41" s="1"/>
  <c r="D216" i="41"/>
  <c r="D215" i="41" s="1"/>
  <c r="E221" i="41"/>
  <c r="E220" i="41" s="1"/>
  <c r="E223" i="41"/>
  <c r="E222" i="41" s="1"/>
  <c r="D250" i="41"/>
  <c r="E265" i="41"/>
  <c r="E263" i="41" s="1"/>
  <c r="E259" i="41" s="1"/>
  <c r="C340" i="41"/>
  <c r="C339" i="41" s="1"/>
  <c r="D348" i="41"/>
  <c r="D340" i="41" s="1"/>
  <c r="D339" i="41" s="1"/>
  <c r="E349" i="41"/>
  <c r="E348" i="41" s="1"/>
  <c r="D395" i="41"/>
  <c r="E396" i="41"/>
  <c r="E395" i="41" s="1"/>
  <c r="E494" i="41"/>
  <c r="D302" i="41"/>
  <c r="E303" i="41"/>
  <c r="E302" i="41" s="1"/>
  <c r="D357" i="41"/>
  <c r="E358" i="41"/>
  <c r="E357" i="41" s="1"/>
  <c r="E340" i="41" s="1"/>
  <c r="E339" i="41" s="1"/>
  <c r="D378" i="41"/>
  <c r="D412" i="41"/>
  <c r="C258" i="41"/>
  <c r="C257" i="41" s="1"/>
  <c r="D368" i="41"/>
  <c r="E369" i="41"/>
  <c r="E368" i="41" s="1"/>
  <c r="E378" i="41"/>
  <c r="D388" i="41"/>
  <c r="E389" i="41"/>
  <c r="E388" i="41" s="1"/>
  <c r="D404" i="41"/>
  <c r="E405" i="41"/>
  <c r="E404" i="41" s="1"/>
  <c r="E412" i="41"/>
  <c r="D422" i="41"/>
  <c r="E423" i="41"/>
  <c r="E422" i="41" s="1"/>
  <c r="D450" i="41"/>
  <c r="D444" i="41" s="1"/>
  <c r="E451" i="41"/>
  <c r="E450" i="41" s="1"/>
  <c r="E551" i="41"/>
  <c r="E550" i="41" s="1"/>
  <c r="D265" i="41"/>
  <c r="D556" i="41"/>
  <c r="D551" i="41" s="1"/>
  <c r="D550" i="41" s="1"/>
  <c r="E557" i="41"/>
  <c r="E556" i="41" s="1"/>
  <c r="D581" i="41"/>
  <c r="E582" i="41"/>
  <c r="E581" i="41" s="1"/>
  <c r="E460" i="41"/>
  <c r="E459" i="41" s="1"/>
  <c r="E444" i="41" s="1"/>
  <c r="E469" i="41"/>
  <c r="E468" i="41" s="1"/>
  <c r="E478" i="41"/>
  <c r="E477" i="41" s="1"/>
  <c r="E487" i="41"/>
  <c r="E486" i="41" s="1"/>
  <c r="E484" i="41" s="1"/>
  <c r="E513" i="41"/>
  <c r="E509" i="41" s="1"/>
  <c r="D531" i="41"/>
  <c r="D528" i="41" s="1"/>
  <c r="D483" i="41" s="1"/>
  <c r="D544" i="41"/>
  <c r="D538" i="41" s="1"/>
  <c r="D645" i="41"/>
  <c r="E734" i="41"/>
  <c r="E733" i="41" s="1"/>
  <c r="E772" i="41"/>
  <c r="E771" i="41" s="1"/>
  <c r="D504" i="41"/>
  <c r="E531" i="41"/>
  <c r="E528" i="41" s="1"/>
  <c r="C726" i="41"/>
  <c r="C725" i="41" s="1"/>
  <c r="C559" i="41" s="1"/>
  <c r="E750" i="41"/>
  <c r="E504" i="41"/>
  <c r="E548" i="41"/>
  <c r="E547" i="41" s="1"/>
  <c r="D547" i="41"/>
  <c r="D569" i="41"/>
  <c r="E638" i="41"/>
  <c r="E665" i="41"/>
  <c r="E694" i="41"/>
  <c r="D642" i="41"/>
  <c r="E593" i="41"/>
  <c r="E592" i="41" s="1"/>
  <c r="E561" i="41" s="1"/>
  <c r="E560" i="41" s="1"/>
  <c r="E600" i="41"/>
  <c r="E599" i="41" s="1"/>
  <c r="E611" i="41"/>
  <c r="E610" i="41" s="1"/>
  <c r="D638" i="41"/>
  <c r="E654" i="41"/>
  <c r="E653" i="41" s="1"/>
  <c r="E645" i="41" s="1"/>
  <c r="E719" i="41"/>
  <c r="E718" i="41" s="1"/>
  <c r="E717" i="41" s="1"/>
  <c r="E716" i="41" s="1"/>
  <c r="E728" i="41"/>
  <c r="E727" i="41" s="1"/>
  <c r="E726" i="41" s="1"/>
  <c r="E725" i="41" s="1"/>
  <c r="E769" i="41"/>
  <c r="E768" i="41" s="1"/>
  <c r="E767" i="41" s="1"/>
  <c r="C163" i="26"/>
  <c r="C152" i="26" s="1"/>
  <c r="C114" i="26" s="1"/>
  <c r="C717" i="26"/>
  <c r="C716" i="26" s="1"/>
  <c r="C263" i="28"/>
  <c r="C259" i="28" s="1"/>
  <c r="C528" i="28"/>
  <c r="C551" i="28"/>
  <c r="C550" i="28" s="1"/>
  <c r="C116" i="31"/>
  <c r="C215" i="31"/>
  <c r="E157" i="26"/>
  <c r="E459" i="26"/>
  <c r="E11" i="26"/>
  <c r="E41" i="26"/>
  <c r="E38" i="26" s="1"/>
  <c r="D120" i="26"/>
  <c r="E146" i="26"/>
  <c r="E164" i="26"/>
  <c r="E171" i="26"/>
  <c r="E175" i="26"/>
  <c r="E185" i="26"/>
  <c r="E184" i="26" s="1"/>
  <c r="D198" i="26"/>
  <c r="D197" i="26" s="1"/>
  <c r="E202" i="26"/>
  <c r="E201" i="26" s="1"/>
  <c r="E200" i="26" s="1"/>
  <c r="D220" i="26"/>
  <c r="D215" i="26" s="1"/>
  <c r="D298" i="26"/>
  <c r="D429" i="26"/>
  <c r="E450" i="26"/>
  <c r="E455" i="26"/>
  <c r="D463" i="26"/>
  <c r="E469" i="26"/>
  <c r="E468" i="26" s="1"/>
  <c r="E497" i="26"/>
  <c r="E556" i="26"/>
  <c r="E551" i="26" s="1"/>
  <c r="E550" i="26" s="1"/>
  <c r="D562" i="26"/>
  <c r="D569" i="26"/>
  <c r="D577" i="26"/>
  <c r="E582" i="26"/>
  <c r="E581" i="26" s="1"/>
  <c r="D581" i="26"/>
  <c r="E599" i="26"/>
  <c r="E611" i="26"/>
  <c r="E610" i="26" s="1"/>
  <c r="D610" i="26"/>
  <c r="E357" i="31"/>
  <c r="C483" i="26"/>
  <c r="C3" i="26"/>
  <c r="C135" i="26"/>
  <c r="C203" i="26"/>
  <c r="C314" i="26"/>
  <c r="C444" i="26"/>
  <c r="E538" i="26"/>
  <c r="D67" i="26"/>
  <c r="E120" i="26"/>
  <c r="E244" i="26"/>
  <c r="E243" i="26" s="1"/>
  <c r="E289" i="26"/>
  <c r="E298" i="26"/>
  <c r="E378" i="26"/>
  <c r="E429" i="26"/>
  <c r="E463" i="26"/>
  <c r="E513" i="26"/>
  <c r="E509" i="26" s="1"/>
  <c r="E547" i="26"/>
  <c r="E577" i="26"/>
  <c r="E588" i="26"/>
  <c r="D587" i="26"/>
  <c r="E68" i="31"/>
  <c r="C116" i="26"/>
  <c r="C115" i="26" s="1"/>
  <c r="C170" i="26"/>
  <c r="C561" i="26"/>
  <c r="C560" i="26" s="1"/>
  <c r="C2" i="31"/>
  <c r="C726" i="31"/>
  <c r="C725" i="31" s="1"/>
  <c r="D135" i="26"/>
  <c r="E188" i="31"/>
  <c r="E67" i="31"/>
  <c r="E4" i="26"/>
  <c r="D61" i="26"/>
  <c r="D149" i="26"/>
  <c r="E174" i="26"/>
  <c r="D189" i="26"/>
  <c r="D188" i="26" s="1"/>
  <c r="D236" i="26"/>
  <c r="D235" i="26" s="1"/>
  <c r="D289" i="26"/>
  <c r="D263" i="26" s="1"/>
  <c r="D259" i="26" s="1"/>
  <c r="D296" i="26"/>
  <c r="E302" i="26"/>
  <c r="D331" i="26"/>
  <c r="E344" i="26"/>
  <c r="D348" i="26"/>
  <c r="D353" i="26"/>
  <c r="D474" i="26"/>
  <c r="E491" i="26"/>
  <c r="C259" i="26"/>
  <c r="C483" i="28"/>
  <c r="C178" i="26"/>
  <c r="C177" i="26" s="1"/>
  <c r="C339" i="26"/>
  <c r="C559" i="31"/>
  <c r="C339" i="31"/>
  <c r="C135" i="31"/>
  <c r="C203" i="31"/>
  <c r="C263" i="31"/>
  <c r="C259" i="31" s="1"/>
  <c r="C484" i="31"/>
  <c r="C483" i="31" s="1"/>
  <c r="E160" i="26"/>
  <c r="E265" i="26"/>
  <c r="E263" i="26" s="1"/>
  <c r="E3" i="28"/>
  <c r="E203" i="28"/>
  <c r="E551" i="31"/>
  <c r="E550" i="31" s="1"/>
  <c r="D4" i="26"/>
  <c r="D126" i="26"/>
  <c r="D157" i="26"/>
  <c r="D153" i="26" s="1"/>
  <c r="D185" i="26"/>
  <c r="D184" i="26" s="1"/>
  <c r="E250" i="26"/>
  <c r="D315" i="26"/>
  <c r="D314" i="26" s="1"/>
  <c r="D399" i="26"/>
  <c r="D404" i="26"/>
  <c r="D494" i="26"/>
  <c r="E522" i="26"/>
  <c r="D628" i="26"/>
  <c r="D676" i="26"/>
  <c r="E683" i="26"/>
  <c r="D700" i="26"/>
  <c r="E718" i="26"/>
  <c r="E717" i="26" s="1"/>
  <c r="E716" i="26" s="1"/>
  <c r="D734" i="26"/>
  <c r="D733" i="26" s="1"/>
  <c r="D756" i="26"/>
  <c r="D755" i="26" s="1"/>
  <c r="E761" i="26"/>
  <c r="E760" i="26" s="1"/>
  <c r="D765" i="26"/>
  <c r="E768" i="26"/>
  <c r="E767" i="26" s="1"/>
  <c r="D11" i="28"/>
  <c r="E123" i="28"/>
  <c r="E116" i="28" s="1"/>
  <c r="D129" i="28"/>
  <c r="E140" i="28"/>
  <c r="E164" i="28"/>
  <c r="E163" i="28" s="1"/>
  <c r="D204" i="28"/>
  <c r="E265" i="28"/>
  <c r="E305" i="28"/>
  <c r="D315" i="28"/>
  <c r="E350" i="28"/>
  <c r="E357" i="28"/>
  <c r="D362" i="28"/>
  <c r="E382" i="28"/>
  <c r="E392" i="28"/>
  <c r="E422" i="28"/>
  <c r="D450" i="28"/>
  <c r="E492" i="28"/>
  <c r="D531" i="28"/>
  <c r="E547" i="28"/>
  <c r="D569" i="28"/>
  <c r="E592" i="28"/>
  <c r="D646" i="28"/>
  <c r="E680" i="28"/>
  <c r="D734" i="28"/>
  <c r="D733" i="28" s="1"/>
  <c r="E740" i="28"/>
  <c r="E739" i="28" s="1"/>
  <c r="E742" i="28"/>
  <c r="E741" i="28" s="1"/>
  <c r="E132" i="31"/>
  <c r="E141" i="31"/>
  <c r="E140" i="31" s="1"/>
  <c r="E218" i="31"/>
  <c r="D315" i="31"/>
  <c r="E344" i="31"/>
  <c r="D562" i="31"/>
  <c r="F4" i="38"/>
  <c r="C25" i="38"/>
  <c r="G25" i="38"/>
  <c r="C63" i="38"/>
  <c r="G63" i="38"/>
  <c r="D61" i="39"/>
  <c r="E138" i="39"/>
  <c r="D136" i="39"/>
  <c r="E141" i="39"/>
  <c r="E140" i="39" s="1"/>
  <c r="E143" i="39"/>
  <c r="D160" i="39"/>
  <c r="D174" i="39"/>
  <c r="D170" i="39" s="1"/>
  <c r="E189" i="39"/>
  <c r="E188" i="39" s="1"/>
  <c r="E196" i="39"/>
  <c r="E195" i="39" s="1"/>
  <c r="D216" i="39"/>
  <c r="D289" i="39"/>
  <c r="E298" i="39"/>
  <c r="E345" i="39"/>
  <c r="E344" i="39" s="1"/>
  <c r="E357" i="39"/>
  <c r="D362" i="39"/>
  <c r="E751" i="26"/>
  <c r="D61" i="28"/>
  <c r="E157" i="28"/>
  <c r="E368" i="28"/>
  <c r="D412" i="28"/>
  <c r="D416" i="28"/>
  <c r="D445" i="28"/>
  <c r="E459" i="28"/>
  <c r="E474" i="28"/>
  <c r="E497" i="28"/>
  <c r="D504" i="28"/>
  <c r="E531" i="28"/>
  <c r="E583" i="28"/>
  <c r="E581" i="28" s="1"/>
  <c r="D587" i="28"/>
  <c r="D577" i="28"/>
  <c r="E569" i="28"/>
  <c r="E595" i="28"/>
  <c r="E599" i="28"/>
  <c r="D628" i="28"/>
  <c r="D676" i="28"/>
  <c r="D718" i="28"/>
  <c r="D731" i="28"/>
  <c r="D730" i="28" s="1"/>
  <c r="D4" i="31"/>
  <c r="D11" i="31"/>
  <c r="E38" i="31"/>
  <c r="D328" i="31"/>
  <c r="D357" i="31"/>
  <c r="E450" i="31"/>
  <c r="E170" i="39"/>
  <c r="E216" i="39"/>
  <c r="E289" i="39"/>
  <c r="E665" i="26"/>
  <c r="D679" i="26"/>
  <c r="E727" i="26"/>
  <c r="E747" i="26"/>
  <c r="E746" i="26" s="1"/>
  <c r="E743" i="26" s="1"/>
  <c r="D777" i="26"/>
  <c r="D97" i="28"/>
  <c r="D120" i="28"/>
  <c r="D126" i="28"/>
  <c r="D143" i="28"/>
  <c r="D171" i="28"/>
  <c r="D189" i="28"/>
  <c r="D193" i="28"/>
  <c r="D207" i="28"/>
  <c r="D216" i="28"/>
  <c r="D220" i="28"/>
  <c r="D250" i="28"/>
  <c r="E325" i="28"/>
  <c r="E389" i="28"/>
  <c r="E388" i="28" s="1"/>
  <c r="D395" i="28"/>
  <c r="D399" i="28"/>
  <c r="D404" i="28"/>
  <c r="D429" i="28"/>
  <c r="D468" i="28"/>
  <c r="D529" i="28"/>
  <c r="D528" i="28" s="1"/>
  <c r="E587" i="28"/>
  <c r="E577" i="28"/>
  <c r="D610" i="28"/>
  <c r="E638" i="28"/>
  <c r="D671" i="28"/>
  <c r="D683" i="28"/>
  <c r="E688" i="28"/>
  <c r="E687" i="28" s="1"/>
  <c r="D727" i="28"/>
  <c r="D744" i="28"/>
  <c r="D743" i="28" s="1"/>
  <c r="E753" i="28"/>
  <c r="E751" i="28" s="1"/>
  <c r="E761" i="28"/>
  <c r="E760" i="28" s="1"/>
  <c r="D97" i="31"/>
  <c r="D117" i="31"/>
  <c r="D146" i="31"/>
  <c r="D174" i="31"/>
  <c r="D180" i="31"/>
  <c r="D179" i="31" s="1"/>
  <c r="D193" i="31"/>
  <c r="D188" i="31" s="1"/>
  <c r="D207" i="31"/>
  <c r="E216" i="31"/>
  <c r="E215" i="31" s="1"/>
  <c r="D236" i="31"/>
  <c r="D235" i="31" s="1"/>
  <c r="D260" i="31"/>
  <c r="D289" i="31"/>
  <c r="D305" i="31"/>
  <c r="E474" i="31"/>
  <c r="D694" i="31"/>
  <c r="D38" i="39"/>
  <c r="E121" i="39"/>
  <c r="E120" i="39" s="1"/>
  <c r="E129" i="39"/>
  <c r="E133" i="39"/>
  <c r="E132" i="39" s="1"/>
  <c r="D182" i="39"/>
  <c r="D179" i="39" s="1"/>
  <c r="D198" i="39"/>
  <c r="D197" i="39" s="1"/>
  <c r="E229" i="39"/>
  <c r="E228" i="39" s="1"/>
  <c r="E234" i="39"/>
  <c r="E233" i="39" s="1"/>
  <c r="D298" i="39"/>
  <c r="D305" i="39"/>
  <c r="D325" i="39"/>
  <c r="E350" i="39"/>
  <c r="E348" i="39" s="1"/>
  <c r="D348" i="39"/>
  <c r="E369" i="39"/>
  <c r="E368" i="39" s="1"/>
  <c r="E383" i="39"/>
  <c r="E382" i="39" s="1"/>
  <c r="D382" i="39"/>
  <c r="E679" i="26"/>
  <c r="D67" i="28"/>
  <c r="E171" i="28"/>
  <c r="E665" i="28"/>
  <c r="E136" i="31"/>
  <c r="E146" i="31"/>
  <c r="D170" i="31"/>
  <c r="E174" i="31"/>
  <c r="E170" i="31" s="1"/>
  <c r="E260" i="31"/>
  <c r="E735" i="31"/>
  <c r="E734" i="31" s="1"/>
  <c r="E733" i="31" s="1"/>
  <c r="D734" i="31"/>
  <c r="D733" i="31" s="1"/>
  <c r="D143" i="39"/>
  <c r="D146" i="39"/>
  <c r="D213" i="39"/>
  <c r="E214" i="39"/>
  <c r="E213" i="39" s="1"/>
  <c r="E265" i="39"/>
  <c r="D357" i="39"/>
  <c r="E362" i="39"/>
  <c r="D416" i="31"/>
  <c r="E494" i="31"/>
  <c r="E569" i="31"/>
  <c r="E603" i="31"/>
  <c r="E646" i="31"/>
  <c r="D676" i="31"/>
  <c r="D718" i="31"/>
  <c r="D717" i="31" s="1"/>
  <c r="D716" i="31" s="1"/>
  <c r="D154" i="39"/>
  <c r="D153" i="39" s="1"/>
  <c r="C188" i="39"/>
  <c r="D239" i="39"/>
  <c r="D238" i="39" s="1"/>
  <c r="C259" i="39"/>
  <c r="E308" i="39"/>
  <c r="E315" i="39"/>
  <c r="C314" i="39"/>
  <c r="E410" i="39"/>
  <c r="E409" i="39" s="1"/>
  <c r="D409" i="39"/>
  <c r="E463" i="39"/>
  <c r="E522" i="39"/>
  <c r="E671" i="39"/>
  <c r="E416" i="31"/>
  <c r="D468" i="31"/>
  <c r="D444" i="31" s="1"/>
  <c r="I4" i="38"/>
  <c r="E155" i="39"/>
  <c r="E154" i="39" s="1"/>
  <c r="C163" i="39"/>
  <c r="C152" i="39" s="1"/>
  <c r="E215" i="39"/>
  <c r="E242" i="39"/>
  <c r="E239" i="39" s="1"/>
  <c r="E238" i="39" s="1"/>
  <c r="E250" i="39"/>
  <c r="E260" i="39"/>
  <c r="E328" i="39"/>
  <c r="D331" i="39"/>
  <c r="E395" i="39"/>
  <c r="D399" i="39"/>
  <c r="E400" i="39"/>
  <c r="E399" i="39" s="1"/>
  <c r="D455" i="39"/>
  <c r="D603" i="39"/>
  <c r="E662" i="39"/>
  <c r="E661" i="39" s="1"/>
  <c r="D671" i="39"/>
  <c r="E688" i="39"/>
  <c r="E687" i="39" s="1"/>
  <c r="D123" i="40"/>
  <c r="E136" i="40"/>
  <c r="E289" i="40"/>
  <c r="D450" i="39"/>
  <c r="E547" i="39"/>
  <c r="D552" i="39"/>
  <c r="D556" i="39"/>
  <c r="E603" i="39"/>
  <c r="D610" i="39"/>
  <c r="D616" i="39"/>
  <c r="D646" i="39"/>
  <c r="E718" i="39"/>
  <c r="E734" i="39"/>
  <c r="E733" i="39" s="1"/>
  <c r="E4" i="40"/>
  <c r="E158" i="40"/>
  <c r="E157" i="40" s="1"/>
  <c r="E161" i="40"/>
  <c r="E160" i="40" s="1"/>
  <c r="D160" i="40"/>
  <c r="E169" i="40"/>
  <c r="E167" i="40" s="1"/>
  <c r="E172" i="40"/>
  <c r="E171" i="40" s="1"/>
  <c r="D182" i="40"/>
  <c r="D179" i="40" s="1"/>
  <c r="E183" i="40"/>
  <c r="E182" i="40" s="1"/>
  <c r="E223" i="40"/>
  <c r="E222" i="40" s="1"/>
  <c r="D298" i="40"/>
  <c r="E416" i="39"/>
  <c r="E445" i="39"/>
  <c r="E468" i="39"/>
  <c r="E474" i="39"/>
  <c r="E491" i="39"/>
  <c r="E587" i="39"/>
  <c r="E595" i="39"/>
  <c r="E616" i="39"/>
  <c r="E646" i="39"/>
  <c r="D653" i="39"/>
  <c r="E722" i="39"/>
  <c r="E763" i="39"/>
  <c r="E761" i="39" s="1"/>
  <c r="E760" i="39" s="1"/>
  <c r="E39" i="40"/>
  <c r="E69" i="40"/>
  <c r="E68" i="40" s="1"/>
  <c r="E97" i="40"/>
  <c r="C135" i="40"/>
  <c r="E147" i="40"/>
  <c r="E146" i="40" s="1"/>
  <c r="D164" i="40"/>
  <c r="D163" i="40" s="1"/>
  <c r="D189" i="40"/>
  <c r="E208" i="40"/>
  <c r="C215" i="40"/>
  <c r="E244" i="40"/>
  <c r="E243" i="40" s="1"/>
  <c r="E265" i="40"/>
  <c r="D289" i="40"/>
  <c r="D305" i="40"/>
  <c r="E329" i="40"/>
  <c r="E331" i="40"/>
  <c r="E348" i="40"/>
  <c r="D463" i="39"/>
  <c r="E494" i="39"/>
  <c r="E498" i="39"/>
  <c r="E497" i="39" s="1"/>
  <c r="E577" i="39"/>
  <c r="D595" i="39"/>
  <c r="E680" i="39"/>
  <c r="E679" i="39" s="1"/>
  <c r="D756" i="39"/>
  <c r="D755" i="39" s="1"/>
  <c r="E772" i="39"/>
  <c r="E771" i="39" s="1"/>
  <c r="E778" i="39"/>
  <c r="E777" i="39" s="1"/>
  <c r="C116" i="40"/>
  <c r="E132" i="40"/>
  <c r="D136" i="40"/>
  <c r="D154" i="40"/>
  <c r="D153" i="40" s="1"/>
  <c r="C153" i="40"/>
  <c r="E164" i="40"/>
  <c r="E179" i="40"/>
  <c r="D215" i="40"/>
  <c r="D233" i="40"/>
  <c r="E241" i="40"/>
  <c r="E239" i="40" s="1"/>
  <c r="E238" i="40" s="1"/>
  <c r="D239" i="40"/>
  <c r="D238" i="40" s="1"/>
  <c r="E298" i="40"/>
  <c r="C314" i="40"/>
  <c r="E328" i="40"/>
  <c r="E346" i="40"/>
  <c r="D344" i="40"/>
  <c r="C170" i="40"/>
  <c r="C203" i="40"/>
  <c r="C178" i="40" s="1"/>
  <c r="C177" i="40" s="1"/>
  <c r="E260" i="40"/>
  <c r="D399" i="40"/>
  <c r="D445" i="40"/>
  <c r="E530" i="40"/>
  <c r="E529" i="40" s="1"/>
  <c r="E556" i="40"/>
  <c r="D577" i="40"/>
  <c r="E596" i="40"/>
  <c r="D616" i="40"/>
  <c r="D665" i="40"/>
  <c r="E672" i="40"/>
  <c r="E677" i="40"/>
  <c r="E676" i="40" s="1"/>
  <c r="D683" i="40"/>
  <c r="E695" i="40"/>
  <c r="D700" i="40"/>
  <c r="C743" i="40"/>
  <c r="E745" i="40"/>
  <c r="E744" i="40" s="1"/>
  <c r="D751" i="40"/>
  <c r="D761" i="40"/>
  <c r="D760" i="40" s="1"/>
  <c r="E769" i="40"/>
  <c r="E768" i="40" s="1"/>
  <c r="E767" i="40" s="1"/>
  <c r="D353" i="40"/>
  <c r="E368" i="40"/>
  <c r="E388" i="40"/>
  <c r="C444" i="40"/>
  <c r="C339" i="40" s="1"/>
  <c r="E459" i="40"/>
  <c r="E468" i="40"/>
  <c r="D474" i="40"/>
  <c r="E477" i="40"/>
  <c r="D497" i="40"/>
  <c r="D522" i="40"/>
  <c r="E544" i="40"/>
  <c r="E599" i="40"/>
  <c r="D628" i="40"/>
  <c r="E687" i="40"/>
  <c r="E694" i="40"/>
  <c r="E718" i="40"/>
  <c r="E717" i="40" s="1"/>
  <c r="E716" i="40" s="1"/>
  <c r="C483" i="40"/>
  <c r="E531" i="40"/>
  <c r="E547" i="40"/>
  <c r="E569" i="40"/>
  <c r="E592" i="40"/>
  <c r="D603" i="40"/>
  <c r="C645" i="40"/>
  <c r="C560" i="40" s="1"/>
  <c r="D661" i="40"/>
  <c r="D722" i="40"/>
  <c r="D746" i="40"/>
  <c r="D743" i="40" s="1"/>
  <c r="D756" i="40"/>
  <c r="D755" i="40" s="1"/>
  <c r="D362" i="40"/>
  <c r="E378" i="40"/>
  <c r="D382" i="40"/>
  <c r="E404" i="40"/>
  <c r="D412" i="40"/>
  <c r="E430" i="40"/>
  <c r="D491" i="40"/>
  <c r="E494" i="40"/>
  <c r="E553" i="40"/>
  <c r="E552" i="40" s="1"/>
  <c r="E551" i="40" s="1"/>
  <c r="E550" i="40" s="1"/>
  <c r="E653" i="40"/>
  <c r="E665" i="40"/>
  <c r="E683" i="40"/>
  <c r="C726" i="40"/>
  <c r="C725" i="40" s="1"/>
  <c r="E756" i="40"/>
  <c r="E755" i="40" s="1"/>
  <c r="E11" i="40"/>
  <c r="E38" i="40"/>
  <c r="E140" i="40"/>
  <c r="E153" i="40"/>
  <c r="E163" i="40"/>
  <c r="E199" i="40"/>
  <c r="E198" i="40" s="1"/>
  <c r="E197" i="40" s="1"/>
  <c r="D198" i="40"/>
  <c r="D197" i="40" s="1"/>
  <c r="E212" i="40"/>
  <c r="E211" i="40" s="1"/>
  <c r="D211" i="40"/>
  <c r="E232" i="40"/>
  <c r="E229" i="40" s="1"/>
  <c r="E228" i="40" s="1"/>
  <c r="D229" i="40"/>
  <c r="D228" i="40" s="1"/>
  <c r="E303" i="40"/>
  <c r="E302" i="40" s="1"/>
  <c r="D302" i="40"/>
  <c r="D120" i="40"/>
  <c r="E124" i="40"/>
  <c r="E123" i="40" s="1"/>
  <c r="D126" i="40"/>
  <c r="D132" i="40"/>
  <c r="C152" i="40"/>
  <c r="E175" i="40"/>
  <c r="E174" i="40" s="1"/>
  <c r="E170" i="40" s="1"/>
  <c r="E186" i="40"/>
  <c r="E185" i="40" s="1"/>
  <c r="E184" i="40" s="1"/>
  <c r="E207" i="40"/>
  <c r="D223" i="40"/>
  <c r="D222" i="40" s="1"/>
  <c r="D265" i="40"/>
  <c r="E308" i="40"/>
  <c r="D315" i="40"/>
  <c r="D314" i="40" s="1"/>
  <c r="E429" i="40"/>
  <c r="E450" i="40"/>
  <c r="E504" i="40"/>
  <c r="E62" i="40"/>
  <c r="E61" i="40" s="1"/>
  <c r="D61" i="40"/>
  <c r="E202" i="40"/>
  <c r="E201" i="40" s="1"/>
  <c r="E200" i="40" s="1"/>
  <c r="D201" i="40"/>
  <c r="D200" i="40" s="1"/>
  <c r="C259" i="40"/>
  <c r="E577" i="40"/>
  <c r="E638" i="40"/>
  <c r="E700" i="40"/>
  <c r="E743" i="40"/>
  <c r="E751" i="40"/>
  <c r="E750" i="40" s="1"/>
  <c r="E205" i="40"/>
  <c r="E204" i="40" s="1"/>
  <c r="D204" i="40"/>
  <c r="D203" i="40" s="1"/>
  <c r="E126" i="40"/>
  <c r="E305" i="40"/>
  <c r="E325" i="40"/>
  <c r="E314" i="40" s="1"/>
  <c r="E344" i="40"/>
  <c r="E362" i="40"/>
  <c r="E382" i="40"/>
  <c r="E491" i="40"/>
  <c r="E538" i="40"/>
  <c r="E196" i="40"/>
  <c r="E195" i="40" s="1"/>
  <c r="E188" i="40" s="1"/>
  <c r="D195" i="40"/>
  <c r="D188" i="40" s="1"/>
  <c r="D97" i="40"/>
  <c r="D67" i="40" s="1"/>
  <c r="D140" i="40"/>
  <c r="D135" i="40" s="1"/>
  <c r="E144" i="40"/>
  <c r="E143" i="40" s="1"/>
  <c r="D170" i="40"/>
  <c r="E215" i="40"/>
  <c r="D250" i="40"/>
  <c r="D260" i="40"/>
  <c r="D308" i="40"/>
  <c r="E357" i="40"/>
  <c r="E409" i="40"/>
  <c r="E416" i="40"/>
  <c r="E422" i="40"/>
  <c r="E455" i="40"/>
  <c r="E486" i="40"/>
  <c r="E513" i="40"/>
  <c r="E509" i="40" s="1"/>
  <c r="E528" i="40"/>
  <c r="E595" i="40"/>
  <c r="E610" i="40"/>
  <c r="E628" i="40"/>
  <c r="E671" i="40"/>
  <c r="D348" i="40"/>
  <c r="D357" i="40"/>
  <c r="D368" i="40"/>
  <c r="D388" i="40"/>
  <c r="D395" i="40"/>
  <c r="E400" i="40"/>
  <c r="E399" i="40" s="1"/>
  <c r="D404" i="40"/>
  <c r="D422" i="40"/>
  <c r="E446" i="40"/>
  <c r="E445" i="40" s="1"/>
  <c r="D450" i="40"/>
  <c r="D459" i="40"/>
  <c r="E464" i="40"/>
  <c r="E463" i="40" s="1"/>
  <c r="D468" i="40"/>
  <c r="E475" i="40"/>
  <c r="E474" i="40" s="1"/>
  <c r="D477" i="40"/>
  <c r="D486" i="40"/>
  <c r="D484" i="40" s="1"/>
  <c r="E498" i="40"/>
  <c r="E497" i="40" s="1"/>
  <c r="D504" i="40"/>
  <c r="D513" i="40"/>
  <c r="D509" i="40" s="1"/>
  <c r="D531" i="40"/>
  <c r="D528" i="40" s="1"/>
  <c r="D544" i="40"/>
  <c r="D538" i="40" s="1"/>
  <c r="D556" i="40"/>
  <c r="D551" i="40" s="1"/>
  <c r="D550" i="40" s="1"/>
  <c r="D581" i="40"/>
  <c r="E588" i="40"/>
  <c r="E587" i="40" s="1"/>
  <c r="D592" i="40"/>
  <c r="D599" i="40"/>
  <c r="E604" i="40"/>
  <c r="E603" i="40" s="1"/>
  <c r="D610" i="40"/>
  <c r="E617" i="40"/>
  <c r="E616" i="40" s="1"/>
  <c r="E647" i="40"/>
  <c r="E646" i="40" s="1"/>
  <c r="D653" i="40"/>
  <c r="D645" i="40" s="1"/>
  <c r="E680" i="40"/>
  <c r="E679" i="40" s="1"/>
  <c r="D718" i="40"/>
  <c r="D717" i="40" s="1"/>
  <c r="D716" i="40" s="1"/>
  <c r="E740" i="40"/>
  <c r="E739" i="40" s="1"/>
  <c r="D750" i="40"/>
  <c r="E778" i="40"/>
  <c r="E777" i="40" s="1"/>
  <c r="D547" i="40"/>
  <c r="D638" i="40"/>
  <c r="E644" i="40"/>
  <c r="E642" i="40" s="1"/>
  <c r="D746" i="39"/>
  <c r="C726" i="39"/>
  <c r="C725" i="39" s="1"/>
  <c r="D718" i="39"/>
  <c r="D717" i="39" s="1"/>
  <c r="D716" i="39" s="1"/>
  <c r="C717" i="39"/>
  <c r="C716" i="39" s="1"/>
  <c r="E611" i="39"/>
  <c r="D599" i="39"/>
  <c r="E562" i="39"/>
  <c r="D562" i="39"/>
  <c r="C561" i="39"/>
  <c r="C560" i="39" s="1"/>
  <c r="D551" i="39"/>
  <c r="D550" i="39" s="1"/>
  <c r="E551" i="39"/>
  <c r="E550" i="39" s="1"/>
  <c r="C551" i="39"/>
  <c r="C550" i="39" s="1"/>
  <c r="D509" i="39"/>
  <c r="C483" i="39"/>
  <c r="D504" i="39"/>
  <c r="D444" i="39"/>
  <c r="C339" i="39"/>
  <c r="E314" i="39"/>
  <c r="E244" i="39"/>
  <c r="E243" i="39" s="1"/>
  <c r="D244" i="39"/>
  <c r="D243" i="39" s="1"/>
  <c r="E136" i="39"/>
  <c r="E135" i="39" s="1"/>
  <c r="C135" i="39"/>
  <c r="E117" i="39"/>
  <c r="C116" i="39"/>
  <c r="D97" i="39"/>
  <c r="C67" i="39"/>
  <c r="E97" i="39"/>
  <c r="E68" i="39"/>
  <c r="D68" i="39"/>
  <c r="E38" i="39"/>
  <c r="C3" i="39"/>
  <c r="E11" i="39"/>
  <c r="D11" i="39"/>
  <c r="E4" i="39"/>
  <c r="D4" i="39"/>
  <c r="E163" i="39"/>
  <c r="E513" i="39"/>
  <c r="E509" i="39" s="1"/>
  <c r="E531" i="39"/>
  <c r="E544" i="39"/>
  <c r="E538" i="39" s="1"/>
  <c r="E599" i="39"/>
  <c r="E610" i="39"/>
  <c r="E683" i="39"/>
  <c r="E116" i="39"/>
  <c r="E153" i="39"/>
  <c r="E152" i="39" s="1"/>
  <c r="E179" i="39"/>
  <c r="C178" i="39"/>
  <c r="C177" i="39" s="1"/>
  <c r="E203" i="39"/>
  <c r="E263" i="39"/>
  <c r="E378" i="39"/>
  <c r="E444" i="39"/>
  <c r="E486" i="39"/>
  <c r="E484" i="39" s="1"/>
  <c r="E528" i="39"/>
  <c r="E581" i="39"/>
  <c r="E628" i="39"/>
  <c r="E642" i="39"/>
  <c r="E694" i="39"/>
  <c r="E751" i="39"/>
  <c r="E750" i="39" s="1"/>
  <c r="E422" i="39"/>
  <c r="E569" i="39"/>
  <c r="E653" i="39"/>
  <c r="E645" i="39" s="1"/>
  <c r="E743" i="39"/>
  <c r="E756" i="39"/>
  <c r="E755" i="39" s="1"/>
  <c r="D547" i="39"/>
  <c r="D638" i="39"/>
  <c r="D123" i="39"/>
  <c r="D185" i="39"/>
  <c r="D184" i="39" s="1"/>
  <c r="D204" i="39"/>
  <c r="D203" i="39" s="1"/>
  <c r="D302" i="39"/>
  <c r="D486" i="39"/>
  <c r="D544" i="39"/>
  <c r="D538" i="39" s="1"/>
  <c r="D768" i="39"/>
  <c r="D767" i="39" s="1"/>
  <c r="D117" i="39"/>
  <c r="D129" i="39"/>
  <c r="D149" i="39"/>
  <c r="D135" i="39" s="1"/>
  <c r="D164" i="39"/>
  <c r="D163" i="39" s="1"/>
  <c r="D189" i="39"/>
  <c r="D188" i="39" s="1"/>
  <c r="D220" i="39"/>
  <c r="D215" i="39" s="1"/>
  <c r="D223" i="39"/>
  <c r="D222" i="39" s="1"/>
  <c r="D250" i="39"/>
  <c r="D260" i="39"/>
  <c r="D265" i="39"/>
  <c r="D296" i="39"/>
  <c r="D308" i="39"/>
  <c r="D315" i="39"/>
  <c r="D328" i="39"/>
  <c r="D378" i="39"/>
  <c r="D412" i="39"/>
  <c r="D494" i="39"/>
  <c r="D569" i="39"/>
  <c r="D628" i="39"/>
  <c r="D665" i="39"/>
  <c r="D645" i="39" s="1"/>
  <c r="D676" i="39"/>
  <c r="D683" i="39"/>
  <c r="D694" i="39"/>
  <c r="D731" i="39"/>
  <c r="D730" i="39" s="1"/>
  <c r="D734" i="39"/>
  <c r="D733" i="39" s="1"/>
  <c r="D741" i="39"/>
  <c r="D744" i="39"/>
  <c r="D772" i="39"/>
  <c r="D771" i="39" s="1"/>
  <c r="D229" i="39"/>
  <c r="D228" i="39" s="1"/>
  <c r="D404" i="39"/>
  <c r="D531" i="39"/>
  <c r="D528" i="39" s="1"/>
  <c r="D581" i="39"/>
  <c r="D642" i="39"/>
  <c r="I74" i="38"/>
  <c r="H32" i="38"/>
  <c r="D32" i="38"/>
  <c r="G4" i="38"/>
  <c r="E4" i="38"/>
  <c r="C4" i="38"/>
  <c r="D74" i="38"/>
  <c r="H74" i="38"/>
  <c r="F32" i="38"/>
  <c r="C32" i="38"/>
  <c r="G32" i="38"/>
  <c r="G74" i="38"/>
  <c r="D4" i="38"/>
  <c r="H4" i="38"/>
  <c r="E74" i="38"/>
  <c r="F74" i="38"/>
  <c r="E31" i="37"/>
  <c r="C2" i="28"/>
  <c r="C258" i="28"/>
  <c r="C257" i="28" s="1"/>
  <c r="C726" i="28"/>
  <c r="C725" i="28" s="1"/>
  <c r="C115" i="31"/>
  <c r="C178" i="31"/>
  <c r="C177" i="31" s="1"/>
  <c r="C2" i="26"/>
  <c r="C726" i="26"/>
  <c r="C725" i="26" s="1"/>
  <c r="C178" i="28"/>
  <c r="C177" i="28" s="1"/>
  <c r="C114" i="28" s="1"/>
  <c r="C559" i="28"/>
  <c r="C559" i="26"/>
  <c r="C258" i="31"/>
  <c r="C257" i="31" s="1"/>
  <c r="E444" i="31"/>
  <c r="E315" i="26"/>
  <c r="E328" i="26"/>
  <c r="E404" i="26"/>
  <c r="D11" i="26"/>
  <c r="D3" i="26" s="1"/>
  <c r="D2" i="26" s="1"/>
  <c r="E129" i="26"/>
  <c r="E116" i="26" s="1"/>
  <c r="E204" i="26"/>
  <c r="E260" i="26"/>
  <c r="E382" i="26"/>
  <c r="E412" i="26"/>
  <c r="E416" i="26"/>
  <c r="E603" i="26"/>
  <c r="E140" i="26"/>
  <c r="E149" i="26"/>
  <c r="E189" i="26"/>
  <c r="E188" i="26" s="1"/>
  <c r="E207" i="26"/>
  <c r="E216" i="26"/>
  <c r="E215" i="26" s="1"/>
  <c r="E331" i="26"/>
  <c r="E422" i="26"/>
  <c r="E562" i="26"/>
  <c r="E587" i="26"/>
  <c r="E628" i="26"/>
  <c r="E62" i="26"/>
  <c r="E61" i="26" s="1"/>
  <c r="E98" i="26"/>
  <c r="E97" i="26" s="1"/>
  <c r="E67" i="26" s="1"/>
  <c r="D117" i="26"/>
  <c r="D116" i="26" s="1"/>
  <c r="D115" i="26" s="1"/>
  <c r="D123" i="26"/>
  <c r="D171" i="26"/>
  <c r="D170" i="26" s="1"/>
  <c r="D152" i="26" s="1"/>
  <c r="D204" i="26"/>
  <c r="D203" i="26" s="1"/>
  <c r="D178" i="26" s="1"/>
  <c r="D177" i="26" s="1"/>
  <c r="D368" i="26"/>
  <c r="E374" i="26"/>
  <c r="E373" i="26" s="1"/>
  <c r="D378" i="26"/>
  <c r="D382" i="26"/>
  <c r="D388" i="26"/>
  <c r="D392" i="26"/>
  <c r="D455" i="26"/>
  <c r="D444" i="26" s="1"/>
  <c r="E495" i="26"/>
  <c r="E494" i="26" s="1"/>
  <c r="E484" i="26" s="1"/>
  <c r="D497" i="26"/>
  <c r="D484" i="26" s="1"/>
  <c r="D483" i="26" s="1"/>
  <c r="D522" i="26"/>
  <c r="D653" i="26"/>
  <c r="E750" i="26"/>
  <c r="E154" i="28"/>
  <c r="E153" i="28" s="1"/>
  <c r="E174" i="28"/>
  <c r="E170" i="28" s="1"/>
  <c r="D188" i="28"/>
  <c r="E244" i="28"/>
  <c r="E243" i="28" s="1"/>
  <c r="E298" i="28"/>
  <c r="E263" i="28" s="1"/>
  <c r="E308" i="28"/>
  <c r="E348" i="28"/>
  <c r="E412" i="28"/>
  <c r="E416" i="28"/>
  <c r="E155" i="26"/>
  <c r="E154" i="26" s="1"/>
  <c r="E153" i="26" s="1"/>
  <c r="E168" i="26"/>
  <c r="E167" i="26" s="1"/>
  <c r="E163" i="26" s="1"/>
  <c r="E214" i="26"/>
  <c r="E213" i="26" s="1"/>
  <c r="E234" i="26"/>
  <c r="E233" i="26" s="1"/>
  <c r="E228" i="26" s="1"/>
  <c r="E400" i="26"/>
  <c r="E399" i="26" s="1"/>
  <c r="E643" i="26"/>
  <c r="E642" i="26" s="1"/>
  <c r="E662" i="26"/>
  <c r="E661" i="26" s="1"/>
  <c r="E687" i="26"/>
  <c r="E189" i="28"/>
  <c r="E188" i="28" s="1"/>
  <c r="E250" i="28"/>
  <c r="E409" i="28"/>
  <c r="E450" i="28"/>
  <c r="E700" i="26"/>
  <c r="E734" i="26"/>
  <c r="E733" i="26" s="1"/>
  <c r="E136" i="28"/>
  <c r="E135" i="28" s="1"/>
  <c r="E216" i="28"/>
  <c r="E215" i="28" s="1"/>
  <c r="E328" i="28"/>
  <c r="E314" i="28" s="1"/>
  <c r="E362" i="28"/>
  <c r="E378" i="28"/>
  <c r="D718" i="26"/>
  <c r="D717" i="26" s="1"/>
  <c r="D716" i="26" s="1"/>
  <c r="E757" i="26"/>
  <c r="E756" i="26" s="1"/>
  <c r="E755" i="26" s="1"/>
  <c r="D768" i="26"/>
  <c r="D767" i="26" s="1"/>
  <c r="D726" i="26" s="1"/>
  <c r="D725" i="26" s="1"/>
  <c r="D459" i="28"/>
  <c r="E478" i="28"/>
  <c r="E477" i="28" s="1"/>
  <c r="E444" i="28" s="1"/>
  <c r="D477" i="28"/>
  <c r="E486" i="28"/>
  <c r="E509" i="28"/>
  <c r="E11" i="31"/>
  <c r="E3" i="31" s="1"/>
  <c r="D687" i="26"/>
  <c r="E740" i="26"/>
  <c r="E739" i="26" s="1"/>
  <c r="E742" i="26"/>
  <c r="E741" i="26" s="1"/>
  <c r="D123" i="28"/>
  <c r="D116" i="28" s="1"/>
  <c r="D136" i="28"/>
  <c r="D140" i="28"/>
  <c r="D154" i="28"/>
  <c r="D157" i="28"/>
  <c r="D180" i="28"/>
  <c r="D182" i="28"/>
  <c r="D260" i="28"/>
  <c r="D265" i="28"/>
  <c r="D296" i="28"/>
  <c r="D298" i="28"/>
  <c r="D302" i="28"/>
  <c r="D308" i="28"/>
  <c r="D344" i="28"/>
  <c r="D357" i="28"/>
  <c r="D373" i="28"/>
  <c r="D378" i="28"/>
  <c r="D382" i="28"/>
  <c r="D392" i="28"/>
  <c r="D409" i="28"/>
  <c r="E528" i="28"/>
  <c r="E661" i="28"/>
  <c r="D160" i="28"/>
  <c r="D174" i="28"/>
  <c r="D170" i="28" s="1"/>
  <c r="D244" i="28"/>
  <c r="D243" i="28" s="1"/>
  <c r="D328" i="28"/>
  <c r="D314" i="28" s="1"/>
  <c r="D474" i="28"/>
  <c r="E491" i="28"/>
  <c r="E679" i="28"/>
  <c r="E694" i="28"/>
  <c r="E750" i="28"/>
  <c r="E603" i="28"/>
  <c r="E561" i="28" s="1"/>
  <c r="E683" i="28"/>
  <c r="D717" i="28"/>
  <c r="D716" i="28" s="1"/>
  <c r="E727" i="28"/>
  <c r="E369" i="31"/>
  <c r="E368" i="31" s="1"/>
  <c r="D368" i="31"/>
  <c r="E745" i="31"/>
  <c r="E744" i="31" s="1"/>
  <c r="D744" i="31"/>
  <c r="D547" i="28"/>
  <c r="D552" i="28"/>
  <c r="D551" i="28" s="1"/>
  <c r="D550" i="28" s="1"/>
  <c r="D595" i="28"/>
  <c r="D599" i="28"/>
  <c r="D603" i="28"/>
  <c r="D616" i="28"/>
  <c r="D638" i="28"/>
  <c r="D642" i="28"/>
  <c r="D661" i="28"/>
  <c r="D665" i="28"/>
  <c r="D756" i="28"/>
  <c r="D755" i="28" s="1"/>
  <c r="D765" i="28"/>
  <c r="D777" i="28"/>
  <c r="D61" i="31"/>
  <c r="E122" i="31"/>
  <c r="E120" i="31" s="1"/>
  <c r="D120" i="31"/>
  <c r="E156" i="31"/>
  <c r="E154" i="31" s="1"/>
  <c r="D154" i="31"/>
  <c r="E166" i="31"/>
  <c r="E164" i="31" s="1"/>
  <c r="D164" i="31"/>
  <c r="E227" i="31"/>
  <c r="E223" i="31" s="1"/>
  <c r="E222" i="31" s="1"/>
  <c r="D223" i="31"/>
  <c r="D222" i="31" s="1"/>
  <c r="E298" i="31"/>
  <c r="E309" i="31"/>
  <c r="E308" i="31" s="1"/>
  <c r="D308" i="31"/>
  <c r="E701" i="31"/>
  <c r="E700" i="31" s="1"/>
  <c r="E645" i="31" s="1"/>
  <c r="D700" i="31"/>
  <c r="D645" i="31" s="1"/>
  <c r="D509" i="28"/>
  <c r="D562" i="28"/>
  <c r="D653" i="28"/>
  <c r="D645" i="28" s="1"/>
  <c r="D750" i="28"/>
  <c r="D68" i="31"/>
  <c r="D67" i="31" s="1"/>
  <c r="E124" i="31"/>
  <c r="E123" i="31" s="1"/>
  <c r="D123" i="31"/>
  <c r="E128" i="31"/>
  <c r="E126" i="31" s="1"/>
  <c r="D126" i="31"/>
  <c r="E158" i="31"/>
  <c r="E157" i="31" s="1"/>
  <c r="D157" i="31"/>
  <c r="E162" i="31"/>
  <c r="E160" i="31" s="1"/>
  <c r="D160" i="31"/>
  <c r="E168" i="31"/>
  <c r="E167" i="31" s="1"/>
  <c r="D167" i="31"/>
  <c r="E204" i="31"/>
  <c r="E203" i="31" s="1"/>
  <c r="E244" i="31"/>
  <c r="E243" i="31" s="1"/>
  <c r="E267" i="31"/>
  <c r="E265" i="31" s="1"/>
  <c r="D265" i="31"/>
  <c r="E302" i="31"/>
  <c r="E305" i="31"/>
  <c r="E388" i="31"/>
  <c r="E405" i="31"/>
  <c r="E404" i="31" s="1"/>
  <c r="D404" i="31"/>
  <c r="D340" i="31" s="1"/>
  <c r="D339" i="31" s="1"/>
  <c r="D544" i="28"/>
  <c r="D538" i="28" s="1"/>
  <c r="D592" i="28"/>
  <c r="D38" i="31"/>
  <c r="D3" i="31" s="1"/>
  <c r="D129" i="31"/>
  <c r="E149" i="31"/>
  <c r="E135" i="31" s="1"/>
  <c r="E412" i="31"/>
  <c r="E422" i="31"/>
  <c r="D494" i="31"/>
  <c r="D484" i="31" s="1"/>
  <c r="D185" i="31"/>
  <c r="D184" i="31" s="1"/>
  <c r="D244" i="31"/>
  <c r="D243" i="31" s="1"/>
  <c r="E328" i="31"/>
  <c r="E314" i="31" s="1"/>
  <c r="E498" i="31"/>
  <c r="E497" i="31" s="1"/>
  <c r="E484" i="31" s="1"/>
  <c r="D497" i="31"/>
  <c r="E523" i="31"/>
  <c r="E522" i="31" s="1"/>
  <c r="D522" i="31"/>
  <c r="E595" i="31"/>
  <c r="E610" i="31"/>
  <c r="E747" i="31"/>
  <c r="E746" i="31" s="1"/>
  <c r="D746" i="31"/>
  <c r="D136" i="31"/>
  <c r="D135" i="31" s="1"/>
  <c r="D149" i="31"/>
  <c r="D204" i="31"/>
  <c r="D203" i="31" s="1"/>
  <c r="D250" i="31"/>
  <c r="D302" i="31"/>
  <c r="D325" i="31"/>
  <c r="D314" i="31" s="1"/>
  <c r="E515" i="31"/>
  <c r="E513" i="31" s="1"/>
  <c r="E509" i="31" s="1"/>
  <c r="D513" i="31"/>
  <c r="D509" i="31" s="1"/>
  <c r="E530" i="31"/>
  <c r="E529" i="31" s="1"/>
  <c r="D529" i="31"/>
  <c r="D528" i="31" s="1"/>
  <c r="E547" i="31"/>
  <c r="E587" i="31"/>
  <c r="E758" i="31"/>
  <c r="E756" i="31" s="1"/>
  <c r="E755" i="31" s="1"/>
  <c r="D756" i="31"/>
  <c r="D755" i="31" s="1"/>
  <c r="E531" i="31"/>
  <c r="E562" i="31"/>
  <c r="E578" i="31"/>
  <c r="E577" i="31" s="1"/>
  <c r="D577" i="31"/>
  <c r="D561" i="31" s="1"/>
  <c r="D560" i="31" s="1"/>
  <c r="C115" i="40" l="1"/>
  <c r="C114" i="40" s="1"/>
  <c r="E67" i="40"/>
  <c r="E3" i="40"/>
  <c r="D3" i="40"/>
  <c r="D2" i="40" s="1"/>
  <c r="E178" i="41"/>
  <c r="E177" i="41" s="1"/>
  <c r="E115" i="41"/>
  <c r="E483" i="41"/>
  <c r="E258" i="41" s="1"/>
  <c r="D115" i="41"/>
  <c r="D561" i="41"/>
  <c r="D560" i="41" s="1"/>
  <c r="D263" i="41"/>
  <c r="D259" i="41" s="1"/>
  <c r="D258" i="41" s="1"/>
  <c r="D135" i="41"/>
  <c r="E153" i="41"/>
  <c r="E152" i="41" s="1"/>
  <c r="E215" i="41"/>
  <c r="E67" i="41"/>
  <c r="D178" i="31"/>
  <c r="D177" i="31" s="1"/>
  <c r="D163" i="31"/>
  <c r="D444" i="28"/>
  <c r="E115" i="28"/>
  <c r="D726" i="40"/>
  <c r="D725" i="40" s="1"/>
  <c r="D561" i="40"/>
  <c r="D560" i="40" s="1"/>
  <c r="D444" i="40"/>
  <c r="E263" i="40"/>
  <c r="E259" i="40" s="1"/>
  <c r="C559" i="40"/>
  <c r="D203" i="28"/>
  <c r="C258" i="26"/>
  <c r="C257" i="26" s="1"/>
  <c r="E528" i="31"/>
  <c r="E178" i="31"/>
  <c r="E177" i="31" s="1"/>
  <c r="E163" i="31"/>
  <c r="E645" i="26"/>
  <c r="E483" i="26"/>
  <c r="D340" i="39"/>
  <c r="D263" i="39"/>
  <c r="E726" i="39"/>
  <c r="E725" i="39" s="1"/>
  <c r="E726" i="40"/>
  <c r="E725" i="40" s="1"/>
  <c r="E484" i="40"/>
  <c r="E483" i="40" s="1"/>
  <c r="E116" i="40"/>
  <c r="E135" i="40"/>
  <c r="E717" i="39"/>
  <c r="E716" i="39" s="1"/>
  <c r="D215" i="28"/>
  <c r="D3" i="28"/>
  <c r="D561" i="26"/>
  <c r="E645" i="28"/>
  <c r="D340" i="28"/>
  <c r="D339" i="28" s="1"/>
  <c r="D179" i="28"/>
  <c r="D135" i="28"/>
  <c r="D340" i="26"/>
  <c r="E3" i="26"/>
  <c r="E2" i="26" s="1"/>
  <c r="E340" i="39"/>
  <c r="E339" i="39" s="1"/>
  <c r="E444" i="40"/>
  <c r="E561" i="40"/>
  <c r="E340" i="40"/>
  <c r="C258" i="40"/>
  <c r="C257" i="40" s="1"/>
  <c r="E444" i="26"/>
  <c r="E340" i="31"/>
  <c r="E339" i="31" s="1"/>
  <c r="E153" i="31"/>
  <c r="E152" i="31" s="1"/>
  <c r="D263" i="28"/>
  <c r="D115" i="28"/>
  <c r="E178" i="28"/>
  <c r="E177" i="28" s="1"/>
  <c r="E340" i="26"/>
  <c r="E339" i="26" s="1"/>
  <c r="D152" i="39"/>
  <c r="D152" i="40"/>
  <c r="E170" i="26"/>
  <c r="D483" i="40"/>
  <c r="E203" i="40"/>
  <c r="E178" i="40" s="1"/>
  <c r="E177" i="40" s="1"/>
  <c r="D263" i="40"/>
  <c r="D259" i="40" s="1"/>
  <c r="E152" i="40"/>
  <c r="D340" i="40"/>
  <c r="E645" i="40"/>
  <c r="D178" i="40"/>
  <c r="D177" i="40" s="1"/>
  <c r="D116" i="40"/>
  <c r="D115" i="40" s="1"/>
  <c r="D743" i="39"/>
  <c r="D726" i="39" s="1"/>
  <c r="D725" i="39" s="1"/>
  <c r="C559" i="39"/>
  <c r="E561" i="39"/>
  <c r="E560" i="39" s="1"/>
  <c r="E559" i="39" s="1"/>
  <c r="E483" i="39"/>
  <c r="C258" i="39"/>
  <c r="C257" i="39" s="1"/>
  <c r="D339" i="39"/>
  <c r="E259" i="39"/>
  <c r="D178" i="39"/>
  <c r="D177" i="39" s="1"/>
  <c r="C115" i="39"/>
  <c r="C114" i="39" s="1"/>
  <c r="D67" i="39"/>
  <c r="C2" i="39"/>
  <c r="E67" i="39"/>
  <c r="E3" i="39"/>
  <c r="D3" i="39"/>
  <c r="D484" i="39"/>
  <c r="D483" i="39" s="1"/>
  <c r="D561" i="39"/>
  <c r="D560" i="39" s="1"/>
  <c r="E178" i="39"/>
  <c r="E177" i="39" s="1"/>
  <c r="D314" i="39"/>
  <c r="D259" i="39" s="1"/>
  <c r="D116" i="39"/>
  <c r="D115" i="39" s="1"/>
  <c r="E115" i="39"/>
  <c r="E114" i="39" s="1"/>
  <c r="C74" i="38"/>
  <c r="E259" i="28"/>
  <c r="E263" i="31"/>
  <c r="E259" i="31" s="1"/>
  <c r="D561" i="28"/>
  <c r="D560" i="28" s="1"/>
  <c r="E726" i="28"/>
  <c r="E725" i="28" s="1"/>
  <c r="E116" i="31"/>
  <c r="E115" i="31" s="1"/>
  <c r="D178" i="28"/>
  <c r="D177" i="28" s="1"/>
  <c r="E152" i="26"/>
  <c r="E340" i="28"/>
  <c r="E339" i="28" s="1"/>
  <c r="E561" i="26"/>
  <c r="E560" i="26" s="1"/>
  <c r="C114" i="31"/>
  <c r="D483" i="28"/>
  <c r="D116" i="31"/>
  <c r="D115" i="31" s="1"/>
  <c r="D645" i="26"/>
  <c r="D560" i="26" s="1"/>
  <c r="D559" i="26" s="1"/>
  <c r="D339" i="26"/>
  <c r="D258" i="26" s="1"/>
  <c r="D257" i="26" s="1"/>
  <c r="E203" i="26"/>
  <c r="E178" i="26" s="1"/>
  <c r="E177" i="26" s="1"/>
  <c r="D483" i="31"/>
  <c r="E561" i="31"/>
  <c r="E560" i="31" s="1"/>
  <c r="D726" i="28"/>
  <c r="D725" i="28" s="1"/>
  <c r="D743" i="31"/>
  <c r="D726" i="31" s="1"/>
  <c r="D725" i="31" s="1"/>
  <c r="D259" i="28"/>
  <c r="D153" i="28"/>
  <c r="D152" i="28" s="1"/>
  <c r="E314" i="26"/>
  <c r="E259" i="26" s="1"/>
  <c r="E258" i="26" s="1"/>
  <c r="E257" i="26" s="1"/>
  <c r="E483" i="31"/>
  <c r="D263" i="31"/>
  <c r="D259" i="31" s="1"/>
  <c r="D258" i="31" s="1"/>
  <c r="D153" i="31"/>
  <c r="D152" i="31" s="1"/>
  <c r="E743" i="31"/>
  <c r="E726" i="31" s="1"/>
  <c r="E725" i="31" s="1"/>
  <c r="E484" i="28"/>
  <c r="E483" i="28" s="1"/>
  <c r="E726" i="26"/>
  <c r="E725" i="26" s="1"/>
  <c r="E152" i="28"/>
  <c r="D114" i="26"/>
  <c r="E135" i="26"/>
  <c r="E115" i="26" s="1"/>
  <c r="D559" i="40" l="1"/>
  <c r="E560" i="40"/>
  <c r="E559" i="40" s="1"/>
  <c r="D339" i="40"/>
  <c r="D258" i="40" s="1"/>
  <c r="D257" i="40" s="1"/>
  <c r="E339" i="40"/>
  <c r="E258" i="40" s="1"/>
  <c r="E257" i="40" s="1"/>
  <c r="E2" i="40"/>
  <c r="E115" i="40"/>
  <c r="E114" i="40" s="1"/>
  <c r="D114" i="40"/>
  <c r="D559" i="39"/>
  <c r="E258" i="39"/>
  <c r="E257" i="39" s="1"/>
  <c r="D258" i="39"/>
  <c r="D257" i="39" s="1"/>
  <c r="D114" i="39"/>
  <c r="D2" i="39"/>
  <c r="E2" i="39"/>
  <c r="E114" i="26"/>
  <c r="E559" i="26"/>
  <c r="E258" i="28"/>
  <c r="D258" i="28"/>
  <c r="E258" i="3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<sst xmlns="http://schemas.openxmlformats.org/spreadsheetml/2006/main" count="8218" uniqueCount="1258">
  <si>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</si>
  <si>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</si>
  <si>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</si>
  <si>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</si>
  <si>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</si>
  <si>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</si>
  <si>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</si>
  <si>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</si>
  <si>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</si>
  <si>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</si>
  <si>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</si>
  <si>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</si>
  <si>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</si>
  <si>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</si>
  <si>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</si>
  <si>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</si>
  <si>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</si>
  <si>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</si>
  <si>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</si>
  <si>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</si>
  <si>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</si>
  <si>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</si>
  <si>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</si>
  <si>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</si>
  <si>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</si>
  <si>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</si>
  <si>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</si>
  <si>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</si>
  <si>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</si>
  <si>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</si>
  <si>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</si>
  <si>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</si>
  <si>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</si>
  <si>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</si>
  <si>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</si>
  <si>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</si>
  <si>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</si>
  <si>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</si>
  <si>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</si>
  <si>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</si>
  <si>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</si>
  <si>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</si>
  <si>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</si>
  <si>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</si>
  <si>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</si>
  <si>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</si>
  <si>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</si>
  <si>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</si>
  <si>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</si>
  <si>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</si>
  <si>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</si>
  <si>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</si>
  <si>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</si>
  <si>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</si>
  <si>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</si>
  <si>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</si>
  <si>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</si>
  <si>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</si>
  <si>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</si>
  <si>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</si>
  <si>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</si>
  <si>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</si>
  <si>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</si>
  <si>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</si>
  <si>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</si>
  <si>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</si>
  <si>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</si>
  <si>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</si>
  <si>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</si>
  <si>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</si>
  <si>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</si>
  <si>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</si>
  <si>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</si>
  <si>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</si>
  <si>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</si>
  <si>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</si>
  <si>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</si>
  <si>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</si>
  <si>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</si>
  <si>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</si>
  <si>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</si>
  <si>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</si>
  <si>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</si>
  <si>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</si>
  <si>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</si>
  <si>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</si>
  <si>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</si>
  <si>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</si>
  <si>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</si>
  <si>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</si>
  <si>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</si>
  <si>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</si>
  <si>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</si>
  <si>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</si>
  <si>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</si>
  <si>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</si>
  <si>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</si>
  <si>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</si>
  <si>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</si>
  <si>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</si>
  <si>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</si>
  <si>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</si>
  <si>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</si>
  <si>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</si>
  <si>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</si>
  <si>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</si>
  <si>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</si>
  <si>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</si>
  <si>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</si>
  <si>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</si>
  <si>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</si>
  <si>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</si>
  <si>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</si>
  <si>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</si>
  <si>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</si>
  <si>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</si>
  <si>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</si>
  <si>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</si>
  <si>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</si>
  <si>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</si>
  <si>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</si>
  <si>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</si>
  <si>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</si>
  <si>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</si>
  <si>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</si>
  <si>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</si>
  <si>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</si>
  <si>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</si>
  <si>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</si>
  <si>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</si>
  <si>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</si>
  <si>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</si>
  <si>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</si>
  <si>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</si>
  <si>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</si>
  <si>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</si>
  <si>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</si>
  <si>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</si>
  <si>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</si>
  <si>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</si>
  <si>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</si>
  <si>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</si>
  <si>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</si>
  <si>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</si>
  <si>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</si>
  <si>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</si>
  <si>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</si>
  <si>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</si>
  <si>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</si>
  <si>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</si>
  <si>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</si>
  <si>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</si>
  <si>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</si>
  <si>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</si>
  <si>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</si>
  <si>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</si>
  <si>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</si>
  <si>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</si>
  <si>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</si>
  <si>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</si>
  <si>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</si>
  <si>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</si>
  <si>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</si>
  <si>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</si>
  <si>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</si>
  <si>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</si>
  <si>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</si>
  <si>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</si>
  <si>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</si>
  <si>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</si>
  <si>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</si>
  <si>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</si>
  <si>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</si>
  <si>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</si>
  <si>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</si>
  <si>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</si>
  <si>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</si>
  <si>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</si>
  <si>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</si>
  <si>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</si>
  <si>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</si>
  <si>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</si>
  <si>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</si>
  <si>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</si>
  <si>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</si>
  <si>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</si>
  <si>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</si>
  <si>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</si>
  <si>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</si>
  <si>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</si>
  <si>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</si>
  <si>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</si>
  <si>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</si>
  <si>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</si>
  <si>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</si>
  <si>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</si>
  <si>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</si>
  <si>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</si>
  <si>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</si>
  <si>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</si>
  <si>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</si>
  <si>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</si>
  <si>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</si>
  <si>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</si>
  <si>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</si>
  <si>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</si>
  <si>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</si>
  <si>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</si>
  <si>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</si>
  <si>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</si>
  <si>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</si>
  <si>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</si>
  <si>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</si>
  <si>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</si>
  <si>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</si>
  <si>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</si>
  <si>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</si>
  <si>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</si>
  <si>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</si>
  <si>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</si>
  <si>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</si>
  <si>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</si>
  <si>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</si>
  <si>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</si>
  <si>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</si>
  <si>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</si>
  <si>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</si>
  <si>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</si>
  <si>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</si>
  <si>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</si>
  <si>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</si>
  <si>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</si>
  <si>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</si>
  <si>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</si>
  <si>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</si>
  <si>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</si>
  <si>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</si>
  <si>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</si>
  <si>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</si>
  <si>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</si>
  <si>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</si>
  <si>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</si>
  <si>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</si>
  <si>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</si>
  <si>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</si>
  <si>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</si>
  <si>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</si>
  <si>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</si>
  <si>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</si>
  <si>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</si>
  <si>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</si>
  <si>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</si>
  <si>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</si>
  <si>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</si>
  <si>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</si>
  <si>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</si>
  <si>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</si>
  <si>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</si>
  <si>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</si>
  <si>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</si>
  <si>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</si>
  <si>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</si>
  <si>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</si>
  <si>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</si>
  <si>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</si>
  <si>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</si>
  <si>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</si>
  <si>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</si>
  <si>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</si>
  <si>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</si>
  <si>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</si>
  <si>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</si>
  <si>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</si>
  <si>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</si>
  <si>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</si>
  <si>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</si>
  <si>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</si>
  <si>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</si>
  <si>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</si>
  <si>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</si>
  <si>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</si>
  <si>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</si>
  <si>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</si>
  <si>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</si>
  <si>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</si>
  <si>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</si>
  <si>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</si>
  <si>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</si>
  <si>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</si>
  <si>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</si>
  <si>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</si>
  <si>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</si>
  <si>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</si>
  <si>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</si>
  <si>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</si>
  <si>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</si>
  <si>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</si>
  <si>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</si>
  <si>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</si>
  <si>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</si>
  <si>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</si>
  <si>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</si>
  <si>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</si>
  <si>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</si>
  <si>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</si>
  <si>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</si>
  <si>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</si>
  <si>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</si>
  <si>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</si>
  <si>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</si>
  <si>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</si>
  <si>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</si>
  <si>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</si>
  <si>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</si>
  <si>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</si>
  <si>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</si>
  <si>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</si>
  <si>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</si>
  <si>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</si>
  <si>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</si>
  <si>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</si>
  <si>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</si>
  <si>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</si>
  <si>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</si>
  <si>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</si>
  <si>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</si>
  <si>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</si>
  <si>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</si>
  <si>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</si>
  <si>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</si>
  <si>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</si>
  <si>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</si>
  <si>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</si>
  <si>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</si>
  <si>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</si>
  <si>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</si>
  <si>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</si>
  <si>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</si>
  <si>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</si>
  <si>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</si>
  <si>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</si>
  <si>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</si>
  <si>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</si>
  <si>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</si>
  <si>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</si>
  <si>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</si>
  <si>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</si>
  <si>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</si>
  <si>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</si>
  <si>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</si>
  <si>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</si>
  <si>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</si>
  <si>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</si>
  <si>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</si>
  <si>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</si>
  <si>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</si>
  <si>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</si>
  <si>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</si>
  <si>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</si>
  <si>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</si>
  <si>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</si>
  <si>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</si>
  <si>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</si>
  <si>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</si>
  <si>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</si>
  <si>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</si>
  <si>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</si>
  <si>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</si>
  <si>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</si>
  <si>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</si>
  <si>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</si>
  <si>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</si>
  <si>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</si>
  <si>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</si>
  <si>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</si>
  <si>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</si>
  <si>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</si>
  <si>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</si>
  <si>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</si>
  <si>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</si>
  <si>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</si>
  <si>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</si>
  <si>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</si>
  <si>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</si>
  <si>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</si>
  <si>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</si>
  <si>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</si>
  <si>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</si>
  <si>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</si>
  <si>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</si>
  <si>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</si>
  <si>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</si>
  <si>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</si>
  <si>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</si>
  <si>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</si>
  <si>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</si>
  <si>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</si>
  <si>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</si>
  <si>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</si>
  <si>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</si>
  <si>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</si>
  <si>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</si>
  <si>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</si>
  <si>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</si>
  <si>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</si>
  <si>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</si>
  <si>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</si>
  <si>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</si>
  <si>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</si>
  <si>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</si>
  <si>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</si>
  <si>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</si>
  <si>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</si>
  <si>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</si>
  <si>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</si>
  <si>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</si>
  <si>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</si>
  <si>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</si>
  <si>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</si>
  <si>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</si>
  <si>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</si>
  <si>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</si>
  <si>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</si>
  <si>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</si>
  <si>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</si>
  <si>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</si>
  <si>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</si>
  <si>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</si>
  <si>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</si>
  <si>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</si>
  <si>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</si>
  <si>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</si>
  <si>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</si>
  <si>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</si>
  <si>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</si>
  <si>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</si>
  <si>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</si>
  <si>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</si>
  <si>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</si>
  <si>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</si>
  <si>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</si>
  <si>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</si>
  <si>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</si>
  <si>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</si>
  <si>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</si>
  <si>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</si>
  <si>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</si>
  <si>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</si>
  <si>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</si>
  <si>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</si>
  <si>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</si>
  <si>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</si>
  <si>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</si>
  <si>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</si>
  <si>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</si>
  <si>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</si>
  <si>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</si>
  <si>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</si>
  <si>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</si>
  <si>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</si>
  <si>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</si>
  <si>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</si>
  <si>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</si>
  <si>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</si>
  <si>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</si>
  <si>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</si>
  <si>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</si>
  <si>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</si>
  <si>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</si>
  <si>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</si>
  <si>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</si>
  <si>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</si>
  <si>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</si>
  <si>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</si>
  <si>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</si>
  <si>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</si>
  <si>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</si>
  <si>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</si>
  <si>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</si>
  <si>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</si>
  <si>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</si>
  <si>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</si>
  <si>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</si>
  <si>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</si>
  <si>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</si>
  <si>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</si>
  <si>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</si>
  <si>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</si>
  <si>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</si>
  <si>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</si>
  <si>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</si>
  <si>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</si>
  <si>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</si>
  <si>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</si>
  <si>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</si>
  <si>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</si>
  <si>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</si>
  <si>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</si>
  <si>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</si>
  <si>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</si>
  <si>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</si>
  <si>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</si>
  <si>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</si>
  <si>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</si>
  <si>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</si>
  <si>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</si>
  <si>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</si>
  <si>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</si>
  <si>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</si>
  <si>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</si>
  <si>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</si>
  <si>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</si>
  <si>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</si>
  <si>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</si>
  <si>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</si>
  <si>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</si>
  <si>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</si>
  <si>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</si>
  <si>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</si>
  <si>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</si>
  <si>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</si>
  <si>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</si>
  <si>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</si>
  <si>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</si>
  <si>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</si>
  <si>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</si>
  <si>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</si>
  <si>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</si>
  <si>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</si>
  <si>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</si>
  <si>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</si>
  <si>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</si>
  <si>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</si>
  <si>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</si>
  <si>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</si>
  <si>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</si>
  <si>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</si>
  <si>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</si>
  <si>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</si>
  <si>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</si>
  <si>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</si>
  <si>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</si>
  <si>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</si>
  <si>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</si>
  <si>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</si>
  <si>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</si>
  <si>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</si>
  <si>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</si>
  <si>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</si>
  <si>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</si>
  <si>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</si>
  <si>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</si>
  <si>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</si>
  <si>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</si>
  <si>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</si>
  <si>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</si>
  <si>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</si>
  <si>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</si>
  <si>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</si>
  <si>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</si>
  <si>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</si>
  <si>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</si>
  <si>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</si>
  <si>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</si>
  <si>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</si>
  <si>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</si>
  <si>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</si>
  <si>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</si>
  <si>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</si>
  <si>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</si>
  <si>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</si>
  <si>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</si>
  <si>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</si>
  <si>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</si>
  <si>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</si>
  <si>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</si>
  <si>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</si>
  <si>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</si>
  <si>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</si>
  <si>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</si>
  <si>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</si>
  <si>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</si>
  <si>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</si>
  <si>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</si>
  <si>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</si>
  <si>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</si>
  <si>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</si>
  <si>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</si>
  <si>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</si>
  <si>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</si>
  <si>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</si>
  <si>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</si>
  <si>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</si>
  <si>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</si>
  <si>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</si>
  <si>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</si>
  <si>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</si>
  <si>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</si>
  <si>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</si>
  <si>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</si>
  <si>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</si>
  <si>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</si>
  <si>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</si>
  <si>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</si>
  <si>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</si>
  <si>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</si>
  <si>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</si>
  <si>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</si>
  <si>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</si>
  <si>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</si>
  <si>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</si>
  <si>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</si>
  <si>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</si>
  <si>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</si>
  <si>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</si>
  <si>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</si>
  <si>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</si>
  <si>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</si>
  <si>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</si>
  <si>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</si>
  <si>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</si>
  <si>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</si>
  <si>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</si>
  <si>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</si>
  <si>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</si>
  <si>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</si>
  <si>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</si>
  <si>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</si>
  <si>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</si>
  <si>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</si>
  <si>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</si>
  <si>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</si>
  <si>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</si>
  <si>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</si>
  <si>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</si>
  <si>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</si>
  <si>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</si>
  <si>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</si>
  <si>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</si>
  <si>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</si>
  <si>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</si>
  <si>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</si>
  <si>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</si>
  <si>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</si>
  <si>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</si>
  <si>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</si>
  <si>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</si>
  <si>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</si>
  <si>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</si>
  <si>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</si>
  <si>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</si>
  <si>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</si>
  <si>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</si>
  <si>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</si>
  <si>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</si>
  <si>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</si>
  <si>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</si>
  <si>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</si>
  <si>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</si>
  <si>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</si>
  <si>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</si>
  <si>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</si>
  <si>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</si>
  <si>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</si>
  <si>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</si>
  <si>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</si>
  <si>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</si>
  <si>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</si>
  <si>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</si>
  <si>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</si>
  <si>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</si>
  <si>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</si>
  <si>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</si>
  <si>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</si>
  <si>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</si>
  <si>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</si>
  <si>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</si>
  <si>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</si>
  <si>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</si>
  <si>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</si>
  <si>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</si>
  <si>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</si>
  <si>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</si>
  <si>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</si>
  <si>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</si>
  <si>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</si>
  <si>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</si>
  <si>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</si>
  <si>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</si>
  <si>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</si>
  <si>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</si>
  <si>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</si>
  <si>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</si>
  <si>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</si>
  <si>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</si>
  <si>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</si>
  <si>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</si>
  <si>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</si>
  <si>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</si>
  <si>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</si>
  <si>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</si>
  <si>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</si>
  <si>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</si>
  <si>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</si>
  <si>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</si>
  <si>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</si>
  <si>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</si>
  <si>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</si>
  <si>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</si>
  <si>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</si>
  <si>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</si>
  <si>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</si>
  <si>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</si>
  <si>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</si>
  <si>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</si>
  <si>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</si>
  <si>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</si>
  <si>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</si>
  <si>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</si>
  <si>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</si>
  <si>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</si>
  <si>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</si>
  <si>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</si>
  <si>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</si>
  <si>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</si>
  <si>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</si>
  <si>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</si>
  <si>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</si>
  <si>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</si>
  <si>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</si>
  <si>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</si>
  <si>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</si>
  <si>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</si>
  <si>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</si>
  <si>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</si>
  <si>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</si>
  <si>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</si>
  <si>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</si>
  <si>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</si>
  <si>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</si>
  <si>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</si>
  <si>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</si>
  <si>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</si>
  <si>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</si>
  <si>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</si>
  <si>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</si>
  <si>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</si>
  <si>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</si>
  <si>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</si>
  <si>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</si>
  <si>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</si>
  <si>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</si>
  <si>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</si>
  <si>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</si>
  <si>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</si>
  <si>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</si>
  <si>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</si>
  <si>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</si>
  <si>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</si>
  <si>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</si>
  <si>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</si>
  <si>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</si>
  <si>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</si>
  <si>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جرار</t>
  </si>
  <si>
    <t>شاحنة</t>
  </si>
  <si>
    <t>جرافة</t>
  </si>
  <si>
    <t>سيارة</t>
  </si>
  <si>
    <t>مجرورة</t>
  </si>
  <si>
    <t>جيدة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</si>
  <si>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</si>
  <si>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</si>
  <si>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</si>
  <si>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</si>
  <si>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</si>
  <si>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</si>
  <si>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</si>
  <si>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</si>
  <si>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</si>
  <si>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</si>
  <si>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</si>
  <si>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</si>
  <si>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</si>
  <si>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</si>
  <si>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</si>
  <si>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</si>
  <si>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</si>
  <si>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</si>
  <si>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</si>
  <si>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</si>
  <si>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</si>
  <si>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</si>
  <si>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</si>
  <si>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</si>
  <si>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</si>
  <si>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</si>
  <si>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</si>
  <si>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</si>
  <si>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</si>
  <si>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</si>
  <si>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</si>
  <si>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</si>
  <si>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</si>
  <si>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</si>
  <si>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</si>
  <si>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</si>
  <si>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</si>
  <si>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</si>
  <si>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</si>
  <si>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</si>
  <si>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</si>
  <si>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</si>
  <si>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</si>
  <si>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</si>
  <si>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</si>
  <si>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</si>
  <si>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</si>
  <si>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</si>
  <si>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</si>
  <si>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</si>
  <si>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</si>
  <si>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</si>
  <si>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</si>
  <si>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</si>
  <si>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</si>
  <si>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</si>
  <si>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</si>
  <si>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</si>
  <si>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</si>
  <si>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</si>
  <si>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</si>
  <si>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</si>
  <si>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</si>
  <si>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</si>
  <si>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</si>
  <si>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</si>
  <si>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</si>
  <si>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</si>
  <si>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</si>
  <si>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</si>
  <si>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</si>
  <si>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</si>
  <si>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</si>
  <si>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</si>
  <si>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</si>
  <si>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</si>
  <si>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</si>
  <si>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</si>
  <si>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</si>
  <si>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</si>
  <si>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</si>
  <si>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</si>
  <si>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</si>
  <si>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</si>
  <si>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</si>
  <si>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</si>
  <si>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</si>
  <si>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سلم تنوير</t>
  </si>
  <si>
    <t>شاحنة نفايات</t>
  </si>
  <si>
    <t>آلة دماكة</t>
  </si>
  <si>
    <t>آلة</t>
  </si>
  <si>
    <t>LANDINI</t>
  </si>
  <si>
    <t>NEW HOLLAND</t>
  </si>
  <si>
    <t>RENAULT</t>
  </si>
  <si>
    <t>KUBOTA</t>
  </si>
  <si>
    <t>BOB CAT</t>
  </si>
  <si>
    <t>MITSUBISHI</t>
  </si>
  <si>
    <t>ISUZU</t>
  </si>
  <si>
    <t>JSB</t>
  </si>
  <si>
    <t>FONTON820</t>
  </si>
  <si>
    <t xml:space="preserve"> 1999/10/12</t>
  </si>
  <si>
    <t xml:space="preserve"> 2010/01/08</t>
  </si>
  <si>
    <t xml:space="preserve"> 2010/01/20</t>
  </si>
  <si>
    <t xml:space="preserve"> 2012/06/02</t>
  </si>
  <si>
    <t xml:space="preserve"> 2004/03/19</t>
  </si>
  <si>
    <t xml:space="preserve"> 2000/06/22</t>
  </si>
  <si>
    <t xml:space="preserve"> 2013/10/07</t>
  </si>
  <si>
    <t xml:space="preserve"> 2013/12/06</t>
  </si>
  <si>
    <t>02216395 50</t>
  </si>
  <si>
    <t xml:space="preserve"> 2013/10/31</t>
  </si>
  <si>
    <t xml:space="preserve"> 2013/11/20</t>
  </si>
  <si>
    <t xml:space="preserve"> 2013/10/03</t>
  </si>
  <si>
    <t xml:space="preserve"> 2014/08/26</t>
  </si>
  <si>
    <t>محبوبة المطماطي</t>
  </si>
  <si>
    <t>أحمد الدوادي</t>
  </si>
  <si>
    <t>وهيبة الصيد</t>
  </si>
  <si>
    <t>شدلية شلوف</t>
  </si>
  <si>
    <t>سعيدة بن عمارة</t>
  </si>
  <si>
    <t>هيام بنفرحات</t>
  </si>
  <si>
    <t>على الجداوي</t>
  </si>
  <si>
    <t>الجيلاني بن غريب</t>
  </si>
  <si>
    <t>صارة الهداجي</t>
  </si>
  <si>
    <t>أسماء الدربالي</t>
  </si>
  <si>
    <t>سليم بن عمارة</t>
  </si>
  <si>
    <t>الصادق المطماطي</t>
  </si>
  <si>
    <t xml:space="preserve"> 7/7</t>
  </si>
  <si>
    <t xml:space="preserve"> 4/4</t>
  </si>
  <si>
    <t xml:space="preserve"> 6/6</t>
  </si>
  <si>
    <t xml:space="preserve"> 8/8</t>
  </si>
  <si>
    <t xml:space="preserve"> 13/13</t>
  </si>
  <si>
    <t xml:space="preserve"> 10/10</t>
  </si>
  <si>
    <t>عز الدين المختار</t>
  </si>
  <si>
    <t>شادية دغرور</t>
  </si>
  <si>
    <t>مديجة بن عشيبة</t>
  </si>
  <si>
    <t>محمد زعنين</t>
  </si>
  <si>
    <t>عبد المجيد بن أحمد</t>
  </si>
  <si>
    <t>المكي دحمان</t>
  </si>
  <si>
    <t>جلال الدين الزواش</t>
  </si>
  <si>
    <t>عليّة عثمان</t>
  </si>
  <si>
    <t>علي دحمان</t>
  </si>
  <si>
    <t>فائزة الفازاني</t>
  </si>
  <si>
    <t>حسين عثمان</t>
  </si>
  <si>
    <t>علي القاسمي</t>
  </si>
  <si>
    <t>لطفي الجديد</t>
  </si>
  <si>
    <t>صالح الدردوري</t>
  </si>
  <si>
    <t>وسيلة بن عويشة</t>
  </si>
  <si>
    <t>عبد الحميد الجلاصي</t>
  </si>
  <si>
    <t>فريد الفتوحي</t>
  </si>
  <si>
    <t xml:space="preserve">عز الدين بن قمرة </t>
  </si>
  <si>
    <t>الذهبي المشرقي</t>
  </si>
  <si>
    <t>وحيدة بو عزيز</t>
  </si>
  <si>
    <t>الحبيب مسعود</t>
  </si>
  <si>
    <t>وليد العويني</t>
  </si>
  <si>
    <t>محمد الزيغني</t>
  </si>
  <si>
    <t>نجم الدين الوداني</t>
  </si>
  <si>
    <t xml:space="preserve">رضا القطاري </t>
  </si>
  <si>
    <t>اعلية زاوش</t>
  </si>
  <si>
    <t>محمد الحاج</t>
  </si>
  <si>
    <t>قاسم المختار</t>
  </si>
  <si>
    <t>محمد بن الحاج</t>
  </si>
  <si>
    <t>محمد شعبان سعيد</t>
  </si>
  <si>
    <t>حمدة اليعقوبي</t>
  </si>
  <si>
    <t>حمادي العويني</t>
  </si>
  <si>
    <t>صالح عثمان</t>
  </si>
  <si>
    <t>عبد العزيز بن عمارة</t>
  </si>
  <si>
    <t>سامي التاجوري</t>
  </si>
  <si>
    <t>صالح العبيدي</t>
  </si>
  <si>
    <t>منير بن عطيّة</t>
  </si>
  <si>
    <t>محمد المناصري</t>
  </si>
  <si>
    <t>حمادي داي</t>
  </si>
  <si>
    <t>وليد الجازي</t>
  </si>
  <si>
    <t>درار كركاد</t>
  </si>
  <si>
    <t>منجي التومي</t>
  </si>
  <si>
    <t>سامي كريم</t>
  </si>
  <si>
    <t>قيس بريك</t>
  </si>
  <si>
    <t>تيجاني عزيز</t>
  </si>
  <si>
    <t>محمد أمين عون الله</t>
  </si>
  <si>
    <t>نبيل الطرابلسي</t>
  </si>
  <si>
    <t>مكرم مسعود</t>
  </si>
  <si>
    <t>خالد بومعيزة</t>
  </si>
  <si>
    <t>معز بن عبد العالي</t>
  </si>
  <si>
    <t>سندس عون الله</t>
  </si>
  <si>
    <t>أنيس البكاري</t>
  </si>
  <si>
    <t>يسين القطاري</t>
  </si>
  <si>
    <t>أشرف المشرقي</t>
  </si>
  <si>
    <t>وحيد العشي</t>
  </si>
  <si>
    <t>الحبيب شاشية</t>
  </si>
  <si>
    <t>كان حفيزة منصور وتغيرت في أمر عدد 2291 لسنة 2012 مؤرخ في 5 أكتوبر 2012</t>
  </si>
  <si>
    <t>محمد عادل البادري</t>
  </si>
  <si>
    <t>سندة مسعود</t>
  </si>
  <si>
    <t>نور الدين الهرقام</t>
  </si>
  <si>
    <t>غانم أم هاني</t>
  </si>
  <si>
    <t>معز الشوك</t>
  </si>
  <si>
    <t>حفيزة منصور</t>
  </si>
  <si>
    <t>سفيان المختار</t>
  </si>
  <si>
    <t>إجراء البتات العمومية</t>
  </si>
  <si>
    <t>لجنة البناءات المدنية</t>
  </si>
  <si>
    <t>المراجعة في المادة الجبائية</t>
  </si>
  <si>
    <t>الشراءات</t>
  </si>
  <si>
    <t>التفويت في العقارات</t>
  </si>
  <si>
    <t>مدرسة ابتدائية</t>
  </si>
  <si>
    <t>مدرسة إعدادية تقنية</t>
  </si>
  <si>
    <t>مدرسة إعدادية</t>
  </si>
  <si>
    <t>معهد ثانوي</t>
  </si>
  <si>
    <t>مكتبة عمومية</t>
  </si>
  <si>
    <t>مستشفى محلي</t>
  </si>
  <si>
    <t>سوق بلدي</t>
  </si>
  <si>
    <t>سوق أسبوعية</t>
  </si>
  <si>
    <t>مسلخ بلدي</t>
  </si>
  <si>
    <t>سوق جملة</t>
  </si>
  <si>
    <t>مونوبري</t>
  </si>
  <si>
    <t>روضة أطفال</t>
  </si>
  <si>
    <t>دار شباب</t>
  </si>
  <si>
    <t>نادي أطفال</t>
  </si>
  <si>
    <t>ملعب كرة قدم</t>
  </si>
  <si>
    <t>ملعب كرة سلة</t>
  </si>
  <si>
    <t>ملعب تنس</t>
  </si>
  <si>
    <t>بنك</t>
  </si>
  <si>
    <t>شركة تأمين</t>
  </si>
  <si>
    <t>فرع الشركة التونسية للكهرباء والغاز</t>
  </si>
  <si>
    <t>فرع الشركة الوطنية لاستغلال وتوزيع المياه</t>
  </si>
  <si>
    <t>فرع الديوان الوطني للتطهير</t>
  </si>
  <si>
    <t>فرع الديوان التونسي للبريد</t>
  </si>
  <si>
    <t>مركز أمن وطني</t>
  </si>
  <si>
    <t>مركز حرس وطني</t>
  </si>
  <si>
    <t>قباضة مالية</t>
  </si>
  <si>
    <t>2011-2014</t>
  </si>
  <si>
    <t>الطرقات والأرصفة</t>
  </si>
  <si>
    <t>2012-2013</t>
  </si>
  <si>
    <t>تعهد وصيانة البنية الأساسية</t>
  </si>
  <si>
    <t>2013-2014</t>
  </si>
  <si>
    <t>تجميل المدينة</t>
  </si>
  <si>
    <t>تهيئة المقبرة</t>
  </si>
  <si>
    <t xml:space="preserve"> -    </t>
  </si>
  <si>
    <t xml:space="preserve"> مداخيل رياض الأطفال </t>
  </si>
  <si>
    <t xml:space="preserve"> مداخيل حدائق الحيوانات </t>
  </si>
  <si>
    <t xml:space="preserve"> مداخيل الحدائق العمومية والمنتزهات ومراكز الترفيه </t>
  </si>
  <si>
    <t xml:space="preserve"> مداخيل المنابت </t>
  </si>
  <si>
    <t xml:space="preserve"> مداخيل الملاعب والقاعات الرياضية </t>
  </si>
  <si>
    <t xml:space="preserve"> مداخيل المسابح والحمّامات  </t>
  </si>
  <si>
    <t xml:space="preserve"> مداخيل المسارح  </t>
  </si>
  <si>
    <t xml:space="preserve"> مداخيل قاعات العروض والأفراح  </t>
  </si>
  <si>
    <t xml:space="preserve"> مداخيل العقـارات المعــدّة لنشاط فلاحي  </t>
  </si>
  <si>
    <t xml:space="preserve"> مداخيل غير جبائية أخرى متأتّية من الاستغلال المباشر للأملاك  </t>
  </si>
  <si>
    <t xml:space="preserve"> مداخيل كراء عقارات معدة لنشاط تجاري </t>
  </si>
  <si>
    <t xml:space="preserve"> مداخيل كراء عقارات معدة لنشـاط مهنـــي  </t>
  </si>
  <si>
    <t xml:space="preserve"> مداخيل كراء عقارات معدة لنشاط صناعي  </t>
  </si>
  <si>
    <t xml:space="preserve"> مداخيل كراء عقارات معدة لنشــاط فلاحي  </t>
  </si>
  <si>
    <t xml:space="preserve"> مداخيل كراء عقــــــارات معـــدّة للسكـــن  </t>
  </si>
  <si>
    <t xml:space="preserve"> مداخيل كراء حدائق الحيوانات </t>
  </si>
  <si>
    <t xml:space="preserve"> مداخيل كراء الحدائق العمومية والمنتزهات ومراكز الترفيه </t>
  </si>
  <si>
    <t xml:space="preserve"> مداخيل كراء المنابت </t>
  </si>
  <si>
    <t xml:space="preserve"> مداخيل كراء الملاعب والقاعات الرياضية </t>
  </si>
  <si>
    <t xml:space="preserve"> مداخيل كراء المسابح والحمامات </t>
  </si>
  <si>
    <t xml:space="preserve"> مداخيل كراء المسارح </t>
  </si>
  <si>
    <t xml:space="preserve"> مداخيل كراء قاعات العروض والأفراح </t>
  </si>
  <si>
    <t xml:space="preserve"> مداخيل كراء التجهيزات والمعدات </t>
  </si>
  <si>
    <t xml:space="preserve"> مداخيل منح التربات بالمقابر </t>
  </si>
  <si>
    <t xml:space="preserve"> مداخيل الأكرية الأخرى </t>
  </si>
  <si>
    <t xml:space="preserve"> محاصيل بيع العقارات </t>
  </si>
  <si>
    <t xml:space="preserve"> محاصيل بيع الأثاث الذي زال الانتفاع به </t>
  </si>
  <si>
    <t xml:space="preserve"> محاصيل البيوعات الأخرى </t>
  </si>
  <si>
    <t xml:space="preserve"> -     </t>
  </si>
  <si>
    <t xml:space="preserve"> تهيئة المحيط الساحلي </t>
  </si>
  <si>
    <t xml:space="preserve"> برامج الترفيه </t>
  </si>
  <si>
    <t xml:space="preserve"> القسم الأول: التأجير العمومي </t>
  </si>
  <si>
    <t xml:space="preserve"> الفصل 1100: المنح المخولة لأعضاء المجلس البلدي </t>
  </si>
  <si>
    <t xml:space="preserve"> الفصل 1101: تأجير الأعوان القارين </t>
  </si>
  <si>
    <t xml:space="preserve"> الفصل 1102: تأجير الأعوان غير القارين </t>
  </si>
  <si>
    <t xml:space="preserve"> القسم الثاني: وسائل المصالح </t>
  </si>
  <si>
    <t xml:space="preserve"> الفصل 2201:نتفقات تسيير المصالح العمومية المحلية </t>
  </si>
  <si>
    <t xml:space="preserve"> الفصل 2202: مصاريف استغلال وصيانة التجهيزات العمومية </t>
  </si>
  <si>
    <t xml:space="preserve"> الفصل 2230: مصاريف خاصة بتسيير الوكالات والمؤسسات والهياكل العمومية البلدية </t>
  </si>
  <si>
    <t xml:space="preserve"> الفصل 3302: تدخلات في الميدان الاجتماعي </t>
  </si>
  <si>
    <t xml:space="preserve"> الفصل 3303: تدخلات في ميدان التعليم والتكوين </t>
  </si>
  <si>
    <t xml:space="preserve"> الفصل 3305: تدخلات في ميادين الثقافة والشباب والطفولة </t>
  </si>
  <si>
    <t xml:space="preserve"> الفصل 3306: تدخلات في الميدان الاقتصادي </t>
  </si>
  <si>
    <t xml:space="preserve"> الفصل 3307: المساهمات في المنظمات العالمية </t>
  </si>
  <si>
    <t xml:space="preserve"> الفصل 3310: التعــاون مع الجماعـات المحليـة وهياكـل أخـرى </t>
  </si>
  <si>
    <t xml:space="preserve"> الفصل 4400: نفقــات التصـــرّف الطـارئـــــــة </t>
  </si>
  <si>
    <t xml:space="preserve"> الفصل 4401: نفقــات التصرّف غير الموزّعـة </t>
  </si>
  <si>
    <t xml:space="preserve"> القسم الخامس: فوائد الدين </t>
  </si>
  <si>
    <t xml:space="preserve"> الفصل 5500: فوائد الدين الداخلي </t>
  </si>
  <si>
    <t xml:space="preserve"> الفصل 5501: فوائد الدين الخارجي </t>
  </si>
  <si>
    <t xml:space="preserve"> القسم السادس: الاستثمارات المباشرة </t>
  </si>
  <si>
    <t xml:space="preserve"> الفصل 6600: الدراسات </t>
  </si>
  <si>
    <t xml:space="preserve"> الفصل 6601: اقتناء أراضي </t>
  </si>
  <si>
    <t xml:space="preserve"> الفصل 6602: اقتناء مباني </t>
  </si>
  <si>
    <t xml:space="preserve"> الفصل 6603:البنايات الإدارية: إحداث وتوسعة وتهيئة </t>
  </si>
  <si>
    <t xml:space="preserve"> الفصل 6604: تجهيزات إدارية </t>
  </si>
  <si>
    <t xml:space="preserve"> الفصل 6605: البرامج والتجهيزات الإعلامية </t>
  </si>
  <si>
    <t xml:space="preserve"> الفصل 6606: اقتناء معدات وتجهيزات </t>
  </si>
  <si>
    <t xml:space="preserve"> الفصل 6607: مصاريف الإشهار والإعلانات </t>
  </si>
  <si>
    <t xml:space="preserve"> الفصل 6608: اقتناء وسائل النقل </t>
  </si>
  <si>
    <t xml:space="preserve"> الفصل 6609: نفقات مختلفة </t>
  </si>
  <si>
    <t xml:space="preserve"> الفصل 6610: الإنارة </t>
  </si>
  <si>
    <t xml:space="preserve"> الفصل 6611: الماء الصالح للشراب </t>
  </si>
  <si>
    <t xml:space="preserve"> الفصل 6612: التطهير </t>
  </si>
  <si>
    <t xml:space="preserve"> الفصل 6613: الطرقات والمسالك </t>
  </si>
  <si>
    <t xml:space="preserve"> الفصل 6614: أشغال التهيئة والتهذيب </t>
  </si>
  <si>
    <t xml:space="preserve"> الفصل 6615: المساحات الخضراء ومداخل المدن </t>
  </si>
  <si>
    <t xml:space="preserve"> الفصل 6616: بناء التجهيزات الجماعية للثقافة والشباب والرياضة والطفولة وتهيئتها </t>
  </si>
  <si>
    <t xml:space="preserve"> الفصل 6617: بناء وتهيئة المنشآت ذات الصبغة الاقتصادية </t>
  </si>
  <si>
    <t xml:space="preserve"> القسم السابع: التمويل العمومي </t>
  </si>
  <si>
    <t xml:space="preserve"> الفصل 7810: التدخلات في الميدان الاقتصادي </t>
  </si>
  <si>
    <t xml:space="preserve"> الفصل 7811: التدخلات في الميدان الاجتماعي </t>
  </si>
  <si>
    <t xml:space="preserve"> الفصل 7827: المساهمة في رأس مال المؤسسات </t>
  </si>
  <si>
    <t xml:space="preserve"> القسم الثامن: نفقات التنمية الطارئة وغير الموزعة </t>
  </si>
  <si>
    <t xml:space="preserve"> الفصل 8900: نفقات التنمية الطارئة </t>
  </si>
  <si>
    <t xml:space="preserve"> الفصل 8901: نفقات التنمية غير الموزعة </t>
  </si>
  <si>
    <t xml:space="preserve"> القسم التاسع: نفقات التنمية المرتبطة بموارد خارجية موظفة </t>
  </si>
  <si>
    <t xml:space="preserve"> الفصل 9600: الدراسات </t>
  </si>
  <si>
    <t xml:space="preserve"> الفصل 9601: اقتناء أراضي </t>
  </si>
  <si>
    <t xml:space="preserve"> الفصل 9602: اقتناء مباني </t>
  </si>
  <si>
    <t xml:space="preserve"> الفصل 9603:البنايات الإدارية: إحداث وتوسعة وتهيئة </t>
  </si>
  <si>
    <t xml:space="preserve"> الفصل 9604: تجهيزات إدارية </t>
  </si>
  <si>
    <t xml:space="preserve"> الفصل 9605: البرامج والتجهيزات الإعلامية </t>
  </si>
  <si>
    <t xml:space="preserve"> الفصل 9606: اقتناء معدات وتجهيزات </t>
  </si>
  <si>
    <t xml:space="preserve"> الفصل 9607: مصاريف الإشهار والإعلانات </t>
  </si>
  <si>
    <t xml:space="preserve"> الفصل 9608: اقتناء وسائل النقل </t>
  </si>
  <si>
    <t xml:space="preserve"> الفصل 9609: نفقات مختلفة </t>
  </si>
  <si>
    <t xml:space="preserve"> الفصل 9610: الإنارة </t>
  </si>
  <si>
    <t xml:space="preserve"> الفصل 9611: الماء الصالح للشراب </t>
  </si>
  <si>
    <t xml:space="preserve"> الفصل 9612: التطهير </t>
  </si>
  <si>
    <t xml:space="preserve"> الفصل 9613: الطرقات والمسالك </t>
  </si>
  <si>
    <t xml:space="preserve"> الفصل 9614: أشغال التهيئة والتهذيب </t>
  </si>
  <si>
    <t xml:space="preserve"> الفصل 9615: المساحات الخضراء ومداخل المدن </t>
  </si>
  <si>
    <t xml:space="preserve"> الفصل 9616: بناء التجهيزات الجماعية للثقافة والشباب والرياضة والطفولة وتهيئتها </t>
  </si>
  <si>
    <t xml:space="preserve"> الفصل 9617: بناء وتهيئة المنشآت ذات الصبغة الاقتصادية </t>
  </si>
  <si>
    <t xml:space="preserve"> الفصل 9810: التدخلات في الميدان الاقتصادي </t>
  </si>
  <si>
    <t xml:space="preserve"> الفصل 9811: التدخلات في الميدان الاجتماعي </t>
  </si>
  <si>
    <t xml:space="preserve"> الفصل 9827: المساهمة في رأس مال المؤسسات </t>
  </si>
  <si>
    <t xml:space="preserve"> القسم العاشر: تسديد أصل الدين </t>
  </si>
  <si>
    <t xml:space="preserve"> القسم الحادي عشر: النفقات المسددة من الاعتمادات المحالة </t>
  </si>
  <si>
    <t>الكتابة العامة</t>
  </si>
  <si>
    <t>قسم الضبط المركزي والتوثيق</t>
  </si>
  <si>
    <t>قسم الإعلامية</t>
  </si>
  <si>
    <t>قسم العلاقات العامة والشؤون الاجتماعية والثقافية</t>
  </si>
  <si>
    <t>قسم كتابة المجلس</t>
  </si>
  <si>
    <t>الإدارة الفرعية للشؤون الإدارية والمالية</t>
  </si>
  <si>
    <t>مصلحة الشؤون المالية</t>
  </si>
  <si>
    <t xml:space="preserve">مصلحة الشؤون الإدارية </t>
  </si>
  <si>
    <t>مصلحة الشؤون العقارية والنزاعات</t>
  </si>
  <si>
    <t>مصلحة الجباية والتراخيص الاقتصادية</t>
  </si>
  <si>
    <t>الإدارة الفرعية الفنية</t>
  </si>
  <si>
    <t>مصلحة النظافة والمحيط</t>
  </si>
  <si>
    <t>مصلحة الأشغال والمشاريع</t>
  </si>
  <si>
    <t>مصلحة التراخيص العمرانية</t>
  </si>
  <si>
    <r>
      <t>50</t>
    </r>
    <r>
      <rPr>
        <sz val="11"/>
        <color theme="1"/>
        <rFont val="KufiStandardGK"/>
        <family val="2"/>
      </rPr>
      <t>كم</t>
    </r>
  </si>
  <si>
    <t>28/02/2013</t>
  </si>
  <si>
    <t>24/05/2013</t>
  </si>
  <si>
    <t>21/08/2013</t>
  </si>
  <si>
    <t>16/11/2012</t>
  </si>
  <si>
    <t>مركب تجاري</t>
  </si>
  <si>
    <t>سوق يومي</t>
  </si>
  <si>
    <t>طابق أرضي: يضم 46 محلا، طابق أول: يتكون من  09 محلات بين إداري و سكني</t>
  </si>
  <si>
    <t>41 محلا</t>
  </si>
  <si>
    <t>سوق أسبوعي</t>
  </si>
  <si>
    <t>12 محلا</t>
  </si>
  <si>
    <t>سوق سمك</t>
  </si>
  <si>
    <t>17 نصبة</t>
  </si>
  <si>
    <t>محلات</t>
  </si>
  <si>
    <t>عددها 41</t>
  </si>
  <si>
    <t xml:space="preserve">قطعة أرض </t>
  </si>
  <si>
    <t>بشارع خميس أمية 1160م2</t>
  </si>
  <si>
    <t>بشارع خميس أمية 2002م2</t>
  </si>
  <si>
    <t>بطريق سيدي علية 3300م2</t>
  </si>
  <si>
    <r>
      <t xml:space="preserve"> بشارع الحبيب بورقيبة </t>
    </r>
    <r>
      <rPr>
        <sz val="14"/>
        <color theme="1"/>
        <rFont val="Abadi MT Condensed Extra Bold"/>
      </rPr>
      <t>1900</t>
    </r>
    <r>
      <rPr>
        <sz val="14"/>
        <color theme="1"/>
        <rFont val="KufiStandardGK"/>
      </rPr>
      <t>م2</t>
    </r>
  </si>
  <si>
    <t xml:space="preserve">مقبرة </t>
  </si>
  <si>
    <t>بنهج 2 مارس</t>
  </si>
  <si>
    <t>مستودعين</t>
  </si>
  <si>
    <t>بنهج 9 أفريل ( مغازة بلادية)</t>
  </si>
  <si>
    <t>دار شباب و نادي أطفال</t>
  </si>
  <si>
    <t>طرقات و شوارع و ساحات و حدائق عمومية</t>
  </si>
  <si>
    <t>حي بويحي</t>
  </si>
  <si>
    <t>حي الروضة</t>
  </si>
  <si>
    <t>حو الزهور</t>
  </si>
  <si>
    <t>حي الإزدهار</t>
  </si>
  <si>
    <t>حي الملكي</t>
  </si>
  <si>
    <t>حي بني عزة</t>
  </si>
  <si>
    <t>حي الشباب</t>
  </si>
  <si>
    <t>حي السلام</t>
  </si>
  <si>
    <t>حي الربيع</t>
  </si>
  <si>
    <t>حي سيدي عبد الله</t>
  </si>
  <si>
    <t>حي الدامرجي</t>
  </si>
  <si>
    <t>حي دغرور</t>
  </si>
  <si>
    <t>حي التعمير</t>
  </si>
  <si>
    <t>حي المنشر</t>
  </si>
  <si>
    <t>حي المنار</t>
  </si>
  <si>
    <t>حي ساسي خديم الله</t>
  </si>
  <si>
    <t>تهيئة الملعب البلدي</t>
  </si>
  <si>
    <t>مشروع ممول من طرف وزارة الشباب و الرياضة، بصدد المصادقة على الرسم التمهيدي المفصل</t>
  </si>
  <si>
    <t>تهيئة دار الشباب</t>
  </si>
  <si>
    <t>مشروع ممول من طرف وزارة الشباب و الرياضة، تمت إحالة تعهد بنفقة على أنظار مراقب المصاريف العمومية</t>
  </si>
  <si>
    <t>تهيئة ملعب كرة السلة</t>
  </si>
  <si>
    <t>تهيئة قاعة الأفراح البلدية</t>
  </si>
  <si>
    <t>تهيئة فضاء من المنتج إلى المستهلك</t>
  </si>
  <si>
    <t>مشروع ممول من طرف وزارة الداخلية، بصدد إعداد إستشارة في الغرض</t>
  </si>
  <si>
    <t>مراجعة مثال التهيئة العمرانية</t>
  </si>
  <si>
    <t>تم إحالة الخطوط المرجعية مرفوقة باسباب مراجعة مثال لتهيئة عمرانية على أنظار الإدارة العامة للتعمير</t>
  </si>
  <si>
    <t>تاريخ إنطلاق المشروع:  25/10/2013</t>
  </si>
  <si>
    <t>24/01/2011</t>
  </si>
  <si>
    <t>18/02/2013</t>
  </si>
  <si>
    <t>أوت 2013 تاريخ إنطلاق المشروع</t>
  </si>
  <si>
    <t>إقتناء معدات نظافة</t>
  </si>
  <si>
    <t>14/05/2012</t>
  </si>
  <si>
    <t>المصادقة على المخطط السنوي للاستثمار 2016</t>
  </si>
  <si>
    <t xml:space="preserve">المصادقة على الاتفاقية بين البلدية و الدولة ممثلة في صندوق القروض و مساعدة الجماعات المحلية </t>
  </si>
  <si>
    <t>الامر عدد 778 لسنة 2011 المؤرخ في 25 جوان 2011</t>
  </si>
  <si>
    <t xml:space="preserve">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</si>
  <si>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</si>
  <si>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</si>
  <si>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</si>
  <si>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</si>
  <si>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</si>
  <si>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</si>
  <si>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</si>
  <si>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</si>
  <si>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</si>
  <si>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</si>
  <si>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</si>
  <si>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</si>
  <si>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</si>
  <si>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</si>
  <si>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</si>
  <si>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</si>
  <si>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</si>
  <si>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</si>
  <si>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</si>
  <si>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</si>
  <si>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</si>
  <si>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</si>
  <si>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</si>
  <si>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</si>
  <si>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</si>
  <si>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</si>
  <si>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</si>
  <si>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</si>
  <si>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</si>
  <si>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</si>
  <si>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</si>
  <si>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</si>
  <si>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</si>
  <si>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</si>
  <si>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</si>
  <si>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</si>
  <si>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</si>
  <si>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</si>
  <si>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</si>
  <si>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</si>
  <si>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</si>
  <si>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</si>
  <si>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اقتناء معدات نظافة و طرقات</t>
  </si>
  <si>
    <t>دراسة مثال التهيئة العمرانية</t>
  </si>
  <si>
    <t>اشغال الصيانة و التعهد بالبناءات الادارية</t>
  </si>
  <si>
    <t>اقتناء شاحنة ضاغطة و حاويات ذكية</t>
  </si>
  <si>
    <t>بناء الأسواق و الأحياء و المحلات التجارية و تهيئتها</t>
  </si>
  <si>
    <t>تهيئة الملعب البلدي ببني خلاد</t>
  </si>
  <si>
    <t>وزارة الرياضة</t>
  </si>
  <si>
    <t>يوجد تعديل ميزنية 2016</t>
  </si>
  <si>
    <t>توسعة قصر البلدية</t>
  </si>
  <si>
    <t>بناء مستودع بلدي</t>
  </si>
  <si>
    <t>تنوير عمومي</t>
  </si>
  <si>
    <t>تهيئة الملعب الفرعي</t>
  </si>
  <si>
    <t>دراسات أخرى</t>
  </si>
  <si>
    <t>أشغال الصيانة و التعهد بالبناءات الإدارية</t>
  </si>
  <si>
    <t>اقتناء مجرورة لرفع اللحوم</t>
  </si>
  <si>
    <t>اقتناء شاحنة ضاغطة</t>
  </si>
  <si>
    <t>تهيئة شبكة قنوات المياه المستعملة</t>
  </si>
  <si>
    <t>تهيئة شبكة تصريف مباه الأمطار</t>
  </si>
  <si>
    <t>أشغال الصيانة و التعهد الطرقات</t>
  </si>
  <si>
    <t>تهيئة الحدائق العمومية</t>
  </si>
  <si>
    <t>بناء المنشئات الرياضية و تهيئتها</t>
  </si>
  <si>
    <t xml:space="preserve">تهيئة الملعب البلدي ببني خلاد 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</si>
  <si>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</si>
  <si>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</si>
  <si>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</si>
  <si>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</si>
  <si>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</si>
  <si>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</si>
  <si>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</si>
  <si>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</si>
  <si>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</si>
  <si>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</si>
  <si>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</si>
  <si>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</si>
  <si>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</si>
  <si>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</si>
  <si>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25/06/2015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</si>
</sst>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0.000"/>
    <numFmt numFmtId="169" formatCode="m/d/yyyy;@"/>
    <numFmt numFmtId="170" formatCode="[$-2000401]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KufiStandardGK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sz val="11"/>
      <color theme="1"/>
      <name val="Cambria"/>
      <scheme val="major"/>
    </font>
    <font>
      <sz val="12"/>
      <color theme="1"/>
      <name val="Cambria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b/>
      <sz val="8.25"/>
      <color rgb="FF000000"/>
      <name val="Calibri"/>
      <family val="2"/>
      <scheme val="minor"/>
    </font>
    <font>
      <sz val="8.25"/>
      <color rgb="FF000000"/>
      <name val="Calibri"/>
      <family val="2"/>
      <scheme val="minor"/>
    </font>
    <font>
      <sz val="8.25"/>
      <name val="Calibri"/>
      <family val="2"/>
      <scheme val="minor"/>
    </font>
    <font>
      <sz val="11"/>
      <color rgb="FF000000"/>
      <name val="Cambria"/>
      <scheme val="major"/>
    </font>
    <font>
      <sz val="14"/>
      <color theme="1"/>
      <name val="Cambria"/>
      <scheme val="major"/>
    </font>
    <font>
      <sz val="14"/>
      <color theme="1"/>
      <name val="KufiStandardGK"/>
    </font>
    <font>
      <sz val="14"/>
      <color theme="1"/>
      <name val="Abadi MT Condensed Extra Bold"/>
    </font>
    <font>
      <sz val="11"/>
      <color theme="1"/>
      <name val="Cambria"/>
      <family val="1"/>
      <scheme val="maj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CA666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5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8" fillId="0" borderId="1" xfId="0" applyFont="1" applyBorder="1" applyAlignment="1">
      <alignment vertical="center" readingOrder="2"/>
    </xf>
    <xf numFmtId="14" fontId="8" fillId="0" borderId="1" xfId="0" applyNumberFormat="1" applyFont="1" applyBorder="1"/>
    <xf numFmtId="0" fontId="8" fillId="0" borderId="1" xfId="0" applyFont="1" applyBorder="1"/>
    <xf numFmtId="167" fontId="8" fillId="0" borderId="1" xfId="0" applyNumberFormat="1" applyFont="1" applyBorder="1"/>
    <xf numFmtId="9" fontId="8" fillId="0" borderId="1" xfId="2" applyFont="1" applyBorder="1"/>
    <xf numFmtId="0" fontId="8" fillId="0" borderId="0" xfId="0" applyFont="1"/>
    <xf numFmtId="0" fontId="8" fillId="0" borderId="0" xfId="0" applyFont="1" applyAlignment="1">
      <alignment vertical="center" readingOrder="2"/>
    </xf>
    <xf numFmtId="0" fontId="8" fillId="0" borderId="0" xfId="0" applyFont="1" applyAlignment="1">
      <alignment vertical="center" wrapText="1" readingOrder="2"/>
    </xf>
    <xf numFmtId="0" fontId="9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7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5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18" fillId="0" borderId="1" xfId="0" applyFont="1" applyBorder="1" applyAlignment="1">
      <alignment horizontal="right" vertical="center" wrapText="1" readingOrder="2"/>
    </xf>
    <xf numFmtId="14" fontId="15" fillId="0" borderId="1" xfId="0" applyNumberFormat="1" applyFont="1" applyBorder="1" applyAlignment="1">
      <alignment horizontal="right" vertical="center" wrapText="1" readingOrder="2"/>
    </xf>
    <xf numFmtId="14" fontId="15" fillId="8" borderId="1" xfId="0" applyNumberFormat="1" applyFont="1" applyFill="1" applyBorder="1" applyAlignment="1">
      <alignment horizontal="right" vertical="center" wrapText="1" readingOrder="2"/>
    </xf>
    <xf numFmtId="14" fontId="15" fillId="0" borderId="1" xfId="0" applyNumberFormat="1" applyFont="1" applyFill="1" applyBorder="1" applyAlignment="1">
      <alignment horizontal="right" vertical="center" wrapText="1" readingOrder="2"/>
    </xf>
    <xf numFmtId="14" fontId="12" fillId="0" borderId="1" xfId="0" applyNumberFormat="1" applyFont="1" applyBorder="1" applyAlignment="1">
      <alignment horizontal="right" vertical="center" wrapText="1" readingOrder="2"/>
    </xf>
    <xf numFmtId="16" fontId="0" fillId="0" borderId="1" xfId="0" applyNumberFormat="1" applyFont="1" applyBorder="1" applyAlignment="1">
      <alignment vertical="center"/>
    </xf>
    <xf numFmtId="14" fontId="15" fillId="0" borderId="1" xfId="0" applyNumberFormat="1" applyFont="1" applyFill="1" applyBorder="1" applyAlignment="1">
      <alignment horizontal="right" vertical="center" readingOrder="2"/>
    </xf>
    <xf numFmtId="14" fontId="0" fillId="0" borderId="1" xfId="0" applyNumberFormat="1" applyFont="1" applyBorder="1" applyAlignment="1">
      <alignment vertical="center" readingOrder="2"/>
    </xf>
    <xf numFmtId="14" fontId="0" fillId="0" borderId="1" xfId="0" applyNumberFormat="1" applyFont="1" applyBorder="1" applyAlignment="1">
      <alignment vertical="center"/>
    </xf>
    <xf numFmtId="0" fontId="2" fillId="9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right" vertical="center" wrapText="1" readingOrder="2"/>
    </xf>
    <xf numFmtId="14" fontId="23" fillId="0" borderId="1" xfId="0" applyNumberFormat="1" applyFont="1" applyBorder="1" applyAlignment="1">
      <alignment horizontal="right" vertical="center" wrapText="1" readingOrder="2"/>
    </xf>
    <xf numFmtId="16" fontId="23" fillId="0" borderId="1" xfId="0" applyNumberFormat="1" applyFont="1" applyBorder="1" applyAlignment="1">
      <alignment horizontal="right" vertical="center" wrapText="1" readingOrder="2"/>
    </xf>
    <xf numFmtId="0" fontId="23" fillId="8" borderId="1" xfId="0" applyFont="1" applyFill="1" applyBorder="1" applyAlignment="1">
      <alignment horizontal="right" vertical="center" wrapText="1" readingOrder="2"/>
    </xf>
    <xf numFmtId="14" fontId="23" fillId="8" borderId="1" xfId="0" applyNumberFormat="1" applyFont="1" applyFill="1" applyBorder="1" applyAlignment="1">
      <alignment horizontal="right" vertical="center" wrapText="1" readingOrder="2"/>
    </xf>
    <xf numFmtId="16" fontId="23" fillId="8" borderId="1" xfId="0" applyNumberFormat="1" applyFont="1" applyFill="1" applyBorder="1" applyAlignment="1">
      <alignment horizontal="right" vertical="center" wrapText="1" readingOrder="2"/>
    </xf>
    <xf numFmtId="0" fontId="23" fillId="0" borderId="1" xfId="0" applyFont="1" applyBorder="1" applyAlignment="1">
      <alignment vertical="center"/>
    </xf>
    <xf numFmtId="168" fontId="0" fillId="0" borderId="1" xfId="0" applyNumberFormat="1" applyBorder="1" applyAlignment="1">
      <alignment horizontal="right"/>
    </xf>
    <xf numFmtId="0" fontId="24" fillId="0" borderId="1" xfId="0" applyFont="1" applyBorder="1" applyAlignment="1">
      <alignment horizontal="right" vertical="center" readingOrder="2"/>
    </xf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7" fillId="20" borderId="3" xfId="0" applyFont="1" applyFill="1" applyBorder="1" applyAlignment="1">
      <alignment horizontal="center"/>
    </xf>
    <xf numFmtId="167" fontId="25" fillId="0" borderId="14" xfId="0" applyNumberFormat="1" applyFont="1" applyBorder="1"/>
    <xf numFmtId="167" fontId="26" fillId="21" borderId="14" xfId="0" applyNumberFormat="1" applyFont="1" applyFill="1" applyBorder="1"/>
    <xf numFmtId="165" fontId="26" fillId="22" borderId="14" xfId="0" applyNumberFormat="1" applyFont="1" applyFill="1" applyBorder="1"/>
    <xf numFmtId="0" fontId="26" fillId="23" borderId="4" xfId="0" applyFont="1" applyFill="1" applyBorder="1" applyAlignment="1">
      <alignment horizontal="center"/>
    </xf>
    <xf numFmtId="0" fontId="29" fillId="23" borderId="14" xfId="0" applyFont="1" applyFill="1" applyBorder="1"/>
    <xf numFmtId="165" fontId="26" fillId="23" borderId="14" xfId="0" applyNumberFormat="1" applyFont="1" applyFill="1" applyBorder="1" applyAlignment="1">
      <alignment horizontal="right"/>
    </xf>
    <xf numFmtId="0" fontId="26" fillId="0" borderId="0" xfId="0" applyFont="1"/>
    <xf numFmtId="0" fontId="26" fillId="23" borderId="4" xfId="0" applyFont="1" applyFill="1" applyBorder="1" applyAlignment="1">
      <alignment horizontal="right"/>
    </xf>
    <xf numFmtId="0" fontId="29" fillId="23" borderId="14" xfId="0" applyFont="1" applyFill="1" applyBorder="1" applyAlignment="1">
      <alignment horizontal="right"/>
    </xf>
    <xf numFmtId="0" fontId="26" fillId="23" borderId="16" xfId="0" applyFont="1" applyFill="1" applyBorder="1" applyAlignment="1">
      <alignment horizontal="center"/>
    </xf>
    <xf numFmtId="0" fontId="29" fillId="23" borderId="4" xfId="0" applyFont="1" applyFill="1" applyBorder="1"/>
    <xf numFmtId="166" fontId="26" fillId="23" borderId="14" xfId="0" applyNumberFormat="1" applyFont="1" applyFill="1" applyBorder="1" applyAlignment="1">
      <alignment horizontal="right"/>
    </xf>
    <xf numFmtId="0" fontId="29" fillId="22" borderId="4" xfId="0" applyFont="1" applyFill="1" applyBorder="1"/>
    <xf numFmtId="0" fontId="26" fillId="22" borderId="14" xfId="0" applyFont="1" applyFill="1" applyBorder="1" applyAlignment="1">
      <alignment horizontal="right"/>
    </xf>
    <xf numFmtId="0" fontId="26" fillId="23" borderId="4" xfId="0" applyFont="1" applyFill="1" applyBorder="1" applyAlignment="1">
      <alignment horizontal="center" vertical="center"/>
    </xf>
    <xf numFmtId="0" fontId="26" fillId="24" borderId="4" xfId="0" applyFont="1" applyFill="1" applyBorder="1" applyAlignment="1">
      <alignment horizontal="center"/>
    </xf>
    <xf numFmtId="0" fontId="29" fillId="24" borderId="14" xfId="0" applyFont="1" applyFill="1" applyBorder="1"/>
    <xf numFmtId="165" fontId="26" fillId="24" borderId="14" xfId="0" applyNumberFormat="1" applyFont="1" applyFill="1" applyBorder="1" applyAlignment="1">
      <alignment horizontal="right"/>
    </xf>
    <xf numFmtId="165" fontId="26" fillId="21" borderId="14" xfId="0" applyNumberFormat="1" applyFont="1" applyFill="1" applyBorder="1"/>
    <xf numFmtId="0" fontId="26" fillId="25" borderId="4" xfId="0" applyFont="1" applyFill="1" applyBorder="1" applyAlignment="1">
      <alignment horizontal="center"/>
    </xf>
    <xf numFmtId="0" fontId="29" fillId="25" borderId="14" xfId="0" applyFont="1" applyFill="1" applyBorder="1"/>
    <xf numFmtId="165" fontId="26" fillId="25" borderId="14" xfId="0" applyNumberFormat="1" applyFont="1" applyFill="1" applyBorder="1" applyAlignment="1">
      <alignment horizontal="right"/>
    </xf>
    <xf numFmtId="164" fontId="26" fillId="25" borderId="4" xfId="0" applyNumberFormat="1" applyFont="1" applyFill="1" applyBorder="1" applyAlignment="1">
      <alignment horizontal="center"/>
    </xf>
    <xf numFmtId="164" fontId="26" fillId="25" borderId="14" xfId="0" applyNumberFormat="1" applyFont="1" applyFill="1" applyBorder="1"/>
    <xf numFmtId="164" fontId="26" fillId="25" borderId="14" xfId="0" applyNumberFormat="1" applyFont="1" applyFill="1" applyBorder="1" applyAlignment="1">
      <alignment horizontal="right"/>
    </xf>
    <xf numFmtId="167" fontId="25" fillId="0" borderId="14" xfId="0" applyNumberFormat="1" applyFont="1" applyBorder="1" applyAlignment="1">
      <alignment horizontal="right"/>
    </xf>
    <xf numFmtId="167" fontId="26" fillId="26" borderId="14" xfId="0" applyNumberFormat="1" applyFont="1" applyFill="1" applyBorder="1" applyAlignment="1">
      <alignment horizontal="right"/>
    </xf>
    <xf numFmtId="165" fontId="26" fillId="27" borderId="14" xfId="0" applyNumberFormat="1" applyFont="1" applyFill="1" applyBorder="1" applyAlignment="1">
      <alignment horizontal="right"/>
    </xf>
    <xf numFmtId="165" fontId="26" fillId="28" borderId="14" xfId="0" applyNumberFormat="1" applyFont="1" applyFill="1" applyBorder="1" applyAlignment="1">
      <alignment horizontal="right"/>
    </xf>
    <xf numFmtId="0" fontId="26" fillId="29" borderId="4" xfId="0" applyFont="1" applyFill="1" applyBorder="1" applyAlignment="1">
      <alignment horizontal="center" vertical="center"/>
    </xf>
    <xf numFmtId="0" fontId="29" fillId="29" borderId="14" xfId="0" applyFont="1" applyFill="1" applyBorder="1"/>
    <xf numFmtId="165" fontId="26" fillId="29" borderId="14" xfId="0" applyNumberFormat="1" applyFont="1" applyFill="1" applyBorder="1" applyAlignment="1">
      <alignment horizontal="right"/>
    </xf>
    <xf numFmtId="0" fontId="26" fillId="29" borderId="4" xfId="0" applyFont="1" applyFill="1" applyBorder="1" applyAlignment="1">
      <alignment horizontal="center"/>
    </xf>
    <xf numFmtId="0" fontId="26" fillId="30" borderId="4" xfId="0" applyFont="1" applyFill="1" applyBorder="1" applyAlignment="1">
      <alignment horizontal="center"/>
    </xf>
    <xf numFmtId="0" fontId="29" fillId="30" borderId="14" xfId="0" applyFont="1" applyFill="1" applyBorder="1"/>
    <xf numFmtId="165" fontId="26" fillId="30" borderId="14" xfId="0" applyNumberFormat="1" applyFont="1" applyFill="1" applyBorder="1" applyAlignment="1">
      <alignment horizontal="right"/>
    </xf>
    <xf numFmtId="0" fontId="26" fillId="29" borderId="14" xfId="0" applyFont="1" applyFill="1" applyBorder="1"/>
    <xf numFmtId="0" fontId="26" fillId="30" borderId="14" xfId="0" applyFont="1" applyFill="1" applyBorder="1"/>
    <xf numFmtId="0" fontId="26" fillId="30" borderId="4" xfId="0" applyFont="1" applyFill="1" applyBorder="1"/>
    <xf numFmtId="167" fontId="26" fillId="27" borderId="14" xfId="0" applyNumberFormat="1" applyFont="1" applyFill="1" applyBorder="1"/>
    <xf numFmtId="167" fontId="26" fillId="27" borderId="14" xfId="0" applyNumberFormat="1" applyFont="1" applyFill="1" applyBorder="1" applyAlignment="1">
      <alignment horizontal="right"/>
    </xf>
    <xf numFmtId="164" fontId="26" fillId="30" borderId="4" xfId="0" applyNumberFormat="1" applyFont="1" applyFill="1" applyBorder="1" applyAlignment="1">
      <alignment horizontal="center"/>
    </xf>
    <xf numFmtId="164" fontId="26" fillId="30" borderId="14" xfId="0" applyNumberFormat="1" applyFont="1" applyFill="1" applyBorder="1"/>
    <xf numFmtId="164" fontId="26" fillId="30" borderId="14" xfId="0" applyNumberFormat="1" applyFont="1" applyFill="1" applyBorder="1" applyAlignment="1">
      <alignment horizontal="right"/>
    </xf>
    <xf numFmtId="0" fontId="31" fillId="0" borderId="1" xfId="0" applyFont="1" applyBorder="1" applyAlignment="1">
      <alignment horizontal="right" vertical="center" wrapText="1" readingOrder="2"/>
    </xf>
    <xf numFmtId="0" fontId="23" fillId="0" borderId="1" xfId="0" applyFont="1" applyFill="1" applyBorder="1" applyAlignment="1">
      <alignment vertical="center"/>
    </xf>
    <xf numFmtId="169" fontId="0" fillId="0" borderId="1" xfId="0" applyNumberFormat="1" applyBorder="1"/>
    <xf numFmtId="169" fontId="0" fillId="0" borderId="0" xfId="0" applyNumberFormat="1"/>
    <xf numFmtId="0" fontId="18" fillId="0" borderId="1" xfId="0" applyFont="1" applyBorder="1"/>
    <xf numFmtId="0" fontId="32" fillId="0" borderId="1" xfId="0" applyFont="1" applyBorder="1" applyAlignment="1">
      <alignment horizontal="right" vertical="center" readingOrder="2"/>
    </xf>
    <xf numFmtId="0" fontId="32" fillId="0" borderId="1" xfId="0" applyFont="1" applyBorder="1"/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horizontal="right" vertical="center" readingOrder="2"/>
    </xf>
    <xf numFmtId="0" fontId="32" fillId="0" borderId="1" xfId="0" applyFont="1" applyBorder="1" applyAlignment="1">
      <alignment horizontal="right" vertical="center"/>
    </xf>
    <xf numFmtId="0" fontId="32" fillId="0" borderId="1" xfId="0" applyFont="1" applyBorder="1" applyAlignment="1">
      <alignment horizontal="right" vertical="center" wrapText="1"/>
    </xf>
    <xf numFmtId="170" fontId="32" fillId="0" borderId="1" xfId="0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0" fontId="33" fillId="0" borderId="1" xfId="0" applyFont="1" applyBorder="1"/>
    <xf numFmtId="0" fontId="18" fillId="0" borderId="1" xfId="0" applyFont="1" applyBorder="1" applyAlignment="1">
      <alignment vertical="center" readingOrder="2"/>
    </xf>
    <xf numFmtId="0" fontId="2" fillId="9" borderId="1" xfId="0" applyFont="1" applyFill="1" applyBorder="1" applyAlignment="1">
      <alignment horizontal="center"/>
    </xf>
    <xf numFmtId="14" fontId="0" fillId="0" borderId="0" xfId="0" applyNumberFormat="1"/>
    <xf numFmtId="169" fontId="0" fillId="0" borderId="1" xfId="0" applyNumberFormat="1" applyBorder="1" applyAlignment="1">
      <alignment horizontal="right"/>
    </xf>
    <xf numFmtId="14" fontId="0" fillId="17" borderId="0" xfId="0" applyNumberFormat="1" applyFill="1"/>
    <xf numFmtId="14" fontId="0" fillId="17" borderId="1" xfId="0" applyNumberFormat="1" applyFill="1" applyBorder="1"/>
    <xf numFmtId="0" fontId="35" fillId="0" borderId="1" xfId="0" applyFont="1" applyBorder="1" applyAlignment="1">
      <alignment horizontal="right" vertical="center" wrapText="1" readingOrder="2"/>
    </xf>
    <xf numFmtId="16" fontId="35" fillId="0" borderId="1" xfId="0" applyNumberFormat="1" applyFont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31" borderId="1" xfId="0" applyNumberFormat="1" applyFill="1" applyBorder="1"/>
    <xf numFmtId="10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32" borderId="4" xfId="0" applyFont="1" applyFill="1" applyBorder="1" applyAlignment="1">
      <alignment horizontal="right" vertical="center"/>
    </xf>
    <xf numFmtId="0" fontId="2" fillId="33" borderId="1" xfId="0" applyFont="1" applyFill="1" applyBorder="1"/>
    <xf numFmtId="0" fontId="0" fillId="33" borderId="4" xfId="0" applyFill="1" applyBorder="1" applyAlignment="1">
      <alignment horizontal="center" vertical="center"/>
    </xf>
    <xf numFmtId="0" fontId="0" fillId="34" borderId="1" xfId="0" applyFill="1" applyBorder="1"/>
    <xf numFmtId="0" fontId="2" fillId="32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6" fillId="14" borderId="2" xfId="0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9" fillId="28" borderId="2" xfId="0" applyFont="1" applyFill="1" applyBorder="1" applyAlignment="1">
      <alignment horizontal="right" vertical="center"/>
    </xf>
    <xf numFmtId="0" fontId="29" fillId="28" borderId="15" xfId="0" applyFont="1" applyFill="1" applyBorder="1" applyAlignment="1">
      <alignment horizontal="right" vertical="center"/>
    </xf>
    <xf numFmtId="165" fontId="26" fillId="27" borderId="2" xfId="0" applyNumberFormat="1" applyFont="1" applyFill="1" applyBorder="1" applyAlignment="1">
      <alignment horizontal="right"/>
    </xf>
    <xf numFmtId="165" fontId="26" fillId="27" borderId="15" xfId="0" applyNumberFormat="1" applyFont="1" applyFill="1" applyBorder="1" applyAlignment="1">
      <alignment horizontal="right"/>
    </xf>
    <xf numFmtId="0" fontId="29" fillId="26" borderId="2" xfId="0" applyFont="1" applyFill="1" applyBorder="1" applyAlignment="1">
      <alignment horizontal="right"/>
    </xf>
    <xf numFmtId="0" fontId="29" fillId="26" borderId="15" xfId="0" applyFont="1" applyFill="1" applyBorder="1" applyAlignment="1">
      <alignment horizontal="right"/>
    </xf>
    <xf numFmtId="165" fontId="26" fillId="28" borderId="2" xfId="0" applyNumberFormat="1" applyFont="1" applyFill="1" applyBorder="1" applyAlignment="1">
      <alignment horizontal="right"/>
    </xf>
    <xf numFmtId="165" fontId="26" fillId="28" borderId="15" xfId="0" applyNumberFormat="1" applyFont="1" applyFill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30" fillId="27" borderId="2" xfId="0" applyFont="1" applyFill="1" applyBorder="1" applyAlignment="1">
      <alignment horizontal="right" wrapText="1"/>
    </xf>
    <xf numFmtId="0" fontId="30" fillId="27" borderId="15" xfId="0" applyFont="1" applyFill="1" applyBorder="1" applyAlignment="1">
      <alignment horizontal="right" wrapText="1"/>
    </xf>
    <xf numFmtId="0" fontId="29" fillId="27" borderId="2" xfId="0" applyFont="1" applyFill="1" applyBorder="1" applyAlignment="1">
      <alignment horizontal="right"/>
    </xf>
    <xf numFmtId="0" fontId="29" fillId="27" borderId="15" xfId="0" applyFont="1" applyFill="1" applyBorder="1" applyAlignment="1">
      <alignment horizontal="right"/>
    </xf>
    <xf numFmtId="0" fontId="29" fillId="23" borderId="2" xfId="0" applyFont="1" applyFill="1" applyBorder="1" applyAlignment="1">
      <alignment horizontal="right" vertical="center"/>
    </xf>
    <xf numFmtId="0" fontId="29" fillId="23" borderId="15" xfId="0" applyFont="1" applyFill="1" applyBorder="1" applyAlignment="1">
      <alignment horizontal="right" vertical="center"/>
    </xf>
    <xf numFmtId="0" fontId="27" fillId="20" borderId="2" xfId="0" applyFont="1" applyFill="1" applyBorder="1" applyAlignment="1">
      <alignment horizontal="center"/>
    </xf>
    <xf numFmtId="0" fontId="27" fillId="20" borderId="13" xfId="0" applyFont="1" applyFill="1" applyBorder="1" applyAlignment="1">
      <alignment horizontal="center"/>
    </xf>
    <xf numFmtId="0" fontId="27" fillId="20" borderId="3" xfId="0" applyFont="1" applyFill="1" applyBorder="1" applyAlignment="1">
      <alignment horizontal="center"/>
    </xf>
    <xf numFmtId="0" fontId="29" fillId="22" borderId="2" xfId="0" applyFont="1" applyFill="1" applyBorder="1" applyAlignment="1">
      <alignment horizontal="right"/>
    </xf>
    <xf numFmtId="0" fontId="29" fillId="22" borderId="15" xfId="0" applyFont="1" applyFill="1" applyBorder="1" applyAlignment="1">
      <alignment horizontal="right"/>
    </xf>
    <xf numFmtId="0" fontId="29" fillId="21" borderId="2" xfId="0" applyFont="1" applyFill="1" applyBorder="1" applyAlignment="1">
      <alignment horizontal="right"/>
    </xf>
    <xf numFmtId="0" fontId="29" fillId="21" borderId="15" xfId="0" applyFont="1" applyFill="1" applyBorder="1" applyAlignment="1">
      <alignment horizontal="right"/>
    </xf>
    <xf numFmtId="0" fontId="29" fillId="21" borderId="3" xfId="0" applyFont="1" applyFill="1" applyBorder="1" applyAlignment="1">
      <alignment horizontal="right"/>
    </xf>
    <xf numFmtId="0" fontId="28" fillId="0" borderId="3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31" borderId="12" xfId="0" applyFont="1" applyFill="1" applyBorder="1" applyAlignment="1">
      <alignment horizontal="center" vertical="center"/>
    </xf>
    <xf numFmtId="0" fontId="2" fillId="31" borderId="11" xfId="0" applyFont="1" applyFill="1" applyBorder="1" applyAlignment="1">
      <alignment horizontal="center" vertical="center"/>
    </xf>
    <xf numFmtId="0" fontId="2" fillId="31" borderId="4" xfId="0" applyFont="1" applyFill="1" applyBorder="1" applyAlignment="1">
      <alignment horizontal="center" vertical="center"/>
    </xf>
    <xf numFmtId="0" fontId="2" fillId="31" borderId="12" xfId="0" applyFont="1" applyFill="1" applyBorder="1" applyAlignment="1">
      <alignment horizontal="center" vertical="center" wrapText="1"/>
    </xf>
    <xf numFmtId="0" fontId="2" fillId="31" borderId="11" xfId="0" applyFont="1" applyFill="1" applyBorder="1" applyAlignment="1">
      <alignment horizontal="center" vertical="center" wrapText="1"/>
    </xf>
    <xf numFmtId="0" fontId="2" fillId="3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6" fillId="10" borderId="1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0" fillId="0" borderId="14" xfId="0" applyBorder="1"/>
    <xf numFmtId="0" fontId="2" fillId="35" borderId="3" xfId="0" applyFont="1" applyFill="1" applyBorder="1" applyAlignment="1">
      <alignment horizontal="center" vertical="center"/>
    </xf>
    <xf numFmtId="0" fontId="2" fillId="35" borderId="14" xfId="0" applyFont="1" applyFill="1" applyBorder="1" applyAlignment="1">
      <alignment horizontal="center" vertical="center"/>
    </xf>
    <xf numFmtId="0" fontId="2" fillId="35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</cellXfs>
  <cellStyles count="34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Milliers" xfId="1" builtinId="3"/>
    <cellStyle name="MS_Arabe" xfId="3"/>
    <cellStyle name="Normal" xfId="0" builtinId="0"/>
    <cellStyle name="Pourcentage" xfId="2" builtinId="5"/>
  </cellStyles>
  <dxfs count="9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zoomScale="90" zoomScaleNormal="90" zoomScalePageLayoutView="125" workbookViewId="0">
      <selection activeCell="G8" sqref="G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256" t="s">
        <v>30</v>
      </c>
      <c r="B1" s="256"/>
      <c r="C1" s="256"/>
      <c r="D1" s="118" t="s">
        <v>845</v>
      </c>
      <c r="E1" s="118" t="s">
        <v>844</v>
      </c>
      <c r="G1" s="42" t="s">
        <v>31</v>
      </c>
      <c r="H1" s="43"/>
      <c r="I1" s="44"/>
      <c r="J1" s="45" t="b">
        <f>AND(H1=I1)</f>
        <v>1</v>
      </c>
    </row>
    <row r="2" spans="1:14">
      <c r="A2" s="264" t="s">
        <v>60</v>
      </c>
      <c r="B2" s="264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/>
      <c r="I2" s="41"/>
      <c r="J2" s="39" t="b">
        <f>AND(H2=I2)</f>
        <v>1</v>
      </c>
    </row>
    <row r="3" spans="1:14">
      <c r="A3" s="261" t="s">
        <v>578</v>
      </c>
      <c r="B3" s="261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57" t="s">
        <v>124</v>
      </c>
      <c r="B4" s="258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6"/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57" t="s">
        <v>125</v>
      </c>
      <c r="B11" s="258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57" t="s">
        <v>195</v>
      </c>
      <c r="B116" s="25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852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854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853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847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 outlineLevel="2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 outlineLevel="2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 outlineLevel="1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 outlineLevel="3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 outlineLevel="1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54" t="s">
        <v>833</v>
      </c>
      <c r="B203" s="25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851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9"/>
      <c r="B205" s="88" t="s">
        <v>847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54" t="s">
        <v>822</v>
      </c>
      <c r="B228" s="25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848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9"/>
      <c r="B230" s="88" t="s">
        <v>847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54" t="s">
        <v>815</v>
      </c>
      <c r="B243" s="25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848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9"/>
      <c r="B245" s="88" t="s">
        <v>847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9"/>
      <c r="B247" s="88" t="s">
        <v>812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54" t="s">
        <v>809</v>
      </c>
      <c r="B250" s="25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118" t="s">
        <v>845</v>
      </c>
      <c r="E256" s="118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246" t="s">
        <v>268</v>
      </c>
      <c r="B260" s="247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46" t="s">
        <v>269</v>
      </c>
      <c r="B263" s="247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46" t="s">
        <v>601</v>
      </c>
      <c r="B314" s="24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46" t="s">
        <v>357</v>
      </c>
      <c r="B444" s="247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246" t="s">
        <v>390</v>
      </c>
      <c r="B484" s="247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46" t="s">
        <v>410</v>
      </c>
      <c r="B504" s="24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46" t="s">
        <v>414</v>
      </c>
      <c r="B509" s="247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46" t="s">
        <v>441</v>
      </c>
      <c r="B538" s="247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 outlineLevel="1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246" t="s">
        <v>457</v>
      </c>
      <c r="B552" s="247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246" t="s">
        <v>466</v>
      </c>
      <c r="B562" s="24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246" t="s">
        <v>473</v>
      </c>
      <c r="B569" s="24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246" t="s">
        <v>481</v>
      </c>
      <c r="B577" s="24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46" t="s">
        <v>485</v>
      </c>
      <c r="B581" s="24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46" t="s">
        <v>502</v>
      </c>
      <c r="B595" s="24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46" t="s">
        <v>503</v>
      </c>
      <c r="B599" s="24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46" t="s">
        <v>513</v>
      </c>
      <c r="B610" s="24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46" t="s">
        <v>519</v>
      </c>
      <c r="B616" s="24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46" t="s">
        <v>531</v>
      </c>
      <c r="B628" s="24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246" t="s">
        <v>544</v>
      </c>
      <c r="B641" s="24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240" t="s">
        <v>843</v>
      </c>
      <c r="B718" s="241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240" t="s">
        <v>840</v>
      </c>
      <c r="B730" s="24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240" t="s">
        <v>833</v>
      </c>
      <c r="B743" s="24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240" t="s">
        <v>822</v>
      </c>
      <c r="B760" s="24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240" t="s">
        <v>815</v>
      </c>
      <c r="B771" s="24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240" t="s">
        <v>809</v>
      </c>
      <c r="B777" s="24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2" sqref="E2:E6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31" customWidth="1"/>
  </cols>
  <sheetData>
    <row r="1" spans="1:5">
      <c r="A1" s="223" t="s">
        <v>1179</v>
      </c>
      <c r="B1" s="223" t="s">
        <v>1180</v>
      </c>
      <c r="C1" s="223" t="s">
        <v>1181</v>
      </c>
      <c r="D1" s="223" t="s">
        <v>1182</v>
      </c>
      <c r="E1" s="228" t="s">
        <v>1183</v>
      </c>
    </row>
    <row r="2" spans="1:5">
      <c r="A2" s="300" t="s">
        <v>1184</v>
      </c>
      <c r="B2" s="224">
        <v>2011</v>
      </c>
      <c r="C2" s="225">
        <v>184265</v>
      </c>
      <c r="D2" s="225">
        <v>85576</v>
      </c>
      <c r="E2" s="229">
        <f>D2/C2</f>
        <v>0.46441809350663449</v>
      </c>
    </row>
    <row r="3" spans="1:5">
      <c r="A3" s="301"/>
      <c r="B3" s="224">
        <v>2012</v>
      </c>
      <c r="C3" s="225">
        <v>162633</v>
      </c>
      <c r="D3" s="225">
        <v>100463</v>
      </c>
      <c r="E3" s="229">
        <f t="shared" ref="E3:E6" si="0">D3/C3</f>
        <v>0.61772825933236186</v>
      </c>
    </row>
    <row r="4" spans="1:5">
      <c r="A4" s="301"/>
      <c r="B4" s="224">
        <v>2013</v>
      </c>
      <c r="C4" s="225">
        <v>158425</v>
      </c>
      <c r="D4" s="225">
        <v>115455</v>
      </c>
      <c r="E4" s="229">
        <f t="shared" si="0"/>
        <v>0.7287675556256904</v>
      </c>
    </row>
    <row r="5" spans="1:5">
      <c r="A5" s="301"/>
      <c r="B5" s="224">
        <v>2014</v>
      </c>
      <c r="C5" s="225">
        <v>162204</v>
      </c>
      <c r="D5" s="225">
        <v>120268</v>
      </c>
      <c r="E5" s="229">
        <f t="shared" si="0"/>
        <v>0.74146136963330123</v>
      </c>
    </row>
    <row r="6" spans="1:5">
      <c r="A6" s="301"/>
      <c r="B6" s="224">
        <v>2015</v>
      </c>
      <c r="C6" s="225">
        <v>167582</v>
      </c>
      <c r="D6" s="225">
        <v>109574</v>
      </c>
      <c r="E6" s="229">
        <f t="shared" si="0"/>
        <v>0.65385303910921222</v>
      </c>
    </row>
    <row r="7" spans="1:5">
      <c r="A7" s="302"/>
      <c r="B7" s="224">
        <v>2016</v>
      </c>
      <c r="C7" s="225">
        <v>175993</v>
      </c>
      <c r="D7" s="225">
        <v>37458</v>
      </c>
      <c r="E7" s="229">
        <f>D7/C7</f>
        <v>0.21283801060269442</v>
      </c>
    </row>
    <row r="8" spans="1:5">
      <c r="A8" s="303" t="s">
        <v>1185</v>
      </c>
      <c r="B8" s="226">
        <v>2011</v>
      </c>
      <c r="C8" s="227">
        <v>25789</v>
      </c>
      <c r="D8" s="227">
        <v>11907</v>
      </c>
      <c r="E8" s="229">
        <f t="shared" ref="E8:E12" si="1">D8/C8</f>
        <v>0.46170848035984335</v>
      </c>
    </row>
    <row r="9" spans="1:5">
      <c r="A9" s="304"/>
      <c r="B9" s="226">
        <v>2012</v>
      </c>
      <c r="C9" s="227">
        <v>25445</v>
      </c>
      <c r="D9" s="227">
        <v>16307</v>
      </c>
      <c r="E9" s="229">
        <f t="shared" si="1"/>
        <v>0.64087247003340542</v>
      </c>
    </row>
    <row r="10" spans="1:5">
      <c r="A10" s="304"/>
      <c r="B10" s="226">
        <v>2013</v>
      </c>
      <c r="C10" s="227">
        <v>26319</v>
      </c>
      <c r="D10" s="227">
        <v>28563</v>
      </c>
      <c r="E10" s="229">
        <f t="shared" si="1"/>
        <v>1.0852615980850335</v>
      </c>
    </row>
    <row r="11" spans="1:5">
      <c r="A11" s="304"/>
      <c r="B11" s="226">
        <v>2014</v>
      </c>
      <c r="C11" s="227">
        <v>26016</v>
      </c>
      <c r="D11" s="227">
        <v>29710</v>
      </c>
      <c r="E11" s="229">
        <f t="shared" si="1"/>
        <v>1.1419895448954489</v>
      </c>
    </row>
    <row r="12" spans="1:5">
      <c r="A12" s="304"/>
      <c r="B12" s="226">
        <v>2015</v>
      </c>
      <c r="C12" s="227">
        <v>29791</v>
      </c>
      <c r="D12" s="227">
        <v>32603</v>
      </c>
      <c r="E12" s="229">
        <f t="shared" si="1"/>
        <v>1.0943909234332516</v>
      </c>
    </row>
    <row r="13" spans="1:5">
      <c r="A13" s="305"/>
      <c r="B13" s="226">
        <v>2016</v>
      </c>
      <c r="C13" s="227">
        <v>30627</v>
      </c>
      <c r="D13" s="227">
        <v>4866</v>
      </c>
      <c r="E13" s="229">
        <f>D13/C13</f>
        <v>0.1588794201195024</v>
      </c>
    </row>
    <row r="14" spans="1:5">
      <c r="A14" s="300" t="s">
        <v>123</v>
      </c>
      <c r="B14" s="224">
        <v>2011</v>
      </c>
      <c r="C14" s="225"/>
      <c r="D14" s="225"/>
      <c r="E14" s="229"/>
    </row>
    <row r="15" spans="1:5">
      <c r="A15" s="301"/>
      <c r="B15" s="224">
        <v>2012</v>
      </c>
      <c r="C15" s="225"/>
      <c r="D15" s="225"/>
      <c r="E15" s="229"/>
    </row>
    <row r="16" spans="1:5">
      <c r="A16" s="301"/>
      <c r="B16" s="224">
        <v>2013</v>
      </c>
      <c r="C16" s="225"/>
      <c r="D16" s="225"/>
      <c r="E16" s="229"/>
    </row>
    <row r="17" spans="1:5">
      <c r="A17" s="301"/>
      <c r="B17" s="224">
        <v>2014</v>
      </c>
      <c r="C17" s="225"/>
      <c r="D17" s="225"/>
      <c r="E17" s="229"/>
    </row>
    <row r="18" spans="1:5">
      <c r="A18" s="301"/>
      <c r="B18" s="224">
        <v>2015</v>
      </c>
      <c r="C18" s="225"/>
      <c r="D18" s="225"/>
      <c r="E18" s="229"/>
    </row>
    <row r="19" spans="1:5">
      <c r="A19" s="302"/>
      <c r="B19" s="224">
        <v>2016</v>
      </c>
      <c r="C19" s="225"/>
      <c r="D19" s="225"/>
      <c r="E19" s="229"/>
    </row>
    <row r="20" spans="1:5">
      <c r="A20" s="306" t="s">
        <v>1186</v>
      </c>
      <c r="B20" s="226">
        <v>2011</v>
      </c>
      <c r="C20" s="227"/>
      <c r="D20" s="227"/>
      <c r="E20" s="230"/>
    </row>
    <row r="21" spans="1:5">
      <c r="A21" s="307"/>
      <c r="B21" s="226">
        <v>2012</v>
      </c>
      <c r="C21" s="227"/>
      <c r="D21" s="227"/>
      <c r="E21" s="230"/>
    </row>
    <row r="22" spans="1:5">
      <c r="A22" s="307"/>
      <c r="B22" s="226">
        <v>2013</v>
      </c>
      <c r="C22" s="227"/>
      <c r="D22" s="227"/>
      <c r="E22" s="230"/>
    </row>
    <row r="23" spans="1:5">
      <c r="A23" s="307"/>
      <c r="B23" s="226">
        <v>2014</v>
      </c>
      <c r="C23" s="227"/>
      <c r="D23" s="227"/>
      <c r="E23" s="230"/>
    </row>
    <row r="24" spans="1:5">
      <c r="A24" s="307"/>
      <c r="B24" s="226">
        <v>2015</v>
      </c>
      <c r="C24" s="227"/>
      <c r="D24" s="227"/>
      <c r="E24" s="230"/>
    </row>
    <row r="25" spans="1:5">
      <c r="A25" s="308"/>
      <c r="B25" s="226">
        <v>2016</v>
      </c>
      <c r="C25" s="227"/>
      <c r="D25" s="227"/>
      <c r="E25" s="230"/>
    </row>
    <row r="26" spans="1:5">
      <c r="A26" s="309" t="s">
        <v>1187</v>
      </c>
      <c r="B26" s="224">
        <v>2011</v>
      </c>
      <c r="C26" s="225">
        <f>C20+C14+C8+C2</f>
        <v>210054</v>
      </c>
      <c r="D26" s="225">
        <f>D20+D14+D8+D2</f>
        <v>97483</v>
      </c>
      <c r="E26" s="229">
        <f>E20+E14+E8+E2</f>
        <v>0.9261265738664779</v>
      </c>
    </row>
    <row r="27" spans="1:5">
      <c r="A27" s="310"/>
      <c r="B27" s="224">
        <v>2012</v>
      </c>
      <c r="C27" s="225">
        <f>C21+C26+C15+C9+C3</f>
        <v>398132</v>
      </c>
      <c r="D27" s="225">
        <f t="shared" ref="D27:E31" si="2">D21+D15+D9+D3</f>
        <v>116770</v>
      </c>
      <c r="E27" s="229">
        <f t="shared" si="2"/>
        <v>1.2586007293657673</v>
      </c>
    </row>
    <row r="28" spans="1:5">
      <c r="A28" s="310"/>
      <c r="B28" s="224">
        <v>2013</v>
      </c>
      <c r="C28" s="225">
        <f>C22+C16+C10+C4</f>
        <v>184744</v>
      </c>
      <c r="D28" s="225">
        <f t="shared" si="2"/>
        <v>144018</v>
      </c>
      <c r="E28" s="229">
        <f t="shared" si="2"/>
        <v>1.8140291537107238</v>
      </c>
    </row>
    <row r="29" spans="1:5">
      <c r="A29" s="310"/>
      <c r="B29" s="224">
        <v>2014</v>
      </c>
      <c r="C29" s="225">
        <f>C23+C17+C11+C5</f>
        <v>188220</v>
      </c>
      <c r="D29" s="225">
        <f t="shared" si="2"/>
        <v>149978</v>
      </c>
      <c r="E29" s="229">
        <f t="shared" si="2"/>
        <v>1.8834509145287501</v>
      </c>
    </row>
    <row r="30" spans="1:5">
      <c r="A30" s="310"/>
      <c r="B30" s="224">
        <v>2015</v>
      </c>
      <c r="C30" s="225">
        <f>C24+C18+C12+C6</f>
        <v>197373</v>
      </c>
      <c r="D30" s="225">
        <f t="shared" si="2"/>
        <v>142177</v>
      </c>
      <c r="E30" s="229">
        <f t="shared" si="2"/>
        <v>1.7482439625424639</v>
      </c>
    </row>
    <row r="31" spans="1:5">
      <c r="A31" s="311"/>
      <c r="B31" s="224">
        <v>2016</v>
      </c>
      <c r="C31" s="225">
        <f>C25+C19+C13+C7</f>
        <v>206620</v>
      </c>
      <c r="D31" s="225">
        <f t="shared" si="2"/>
        <v>42324</v>
      </c>
      <c r="E31" s="229">
        <f t="shared" si="2"/>
        <v>0.37171743072219682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342" t="s">
        <v>1243</v>
      </c>
      <c r="B1" s="343"/>
      <c r="C1" s="343"/>
      <c r="D1" s="344"/>
    </row>
    <row r="2" spans="1:4">
      <c r="A2" s="345"/>
      <c r="B2" s="346"/>
      <c r="C2" s="346"/>
      <c r="D2" s="347"/>
    </row>
    <row r="3" spans="1:4">
      <c r="A3" s="348"/>
      <c r="B3" s="349" t="s">
        <v>1244</v>
      </c>
      <c r="C3" s="350" t="s">
        <v>1245</v>
      </c>
      <c r="D3" s="351" t="s">
        <v>1246</v>
      </c>
    </row>
    <row r="4" spans="1:4">
      <c r="A4" s="352" t="s">
        <v>1247</v>
      </c>
      <c r="B4" s="223" t="s">
        <v>1248</v>
      </c>
      <c r="C4" s="223" t="s">
        <v>1249</v>
      </c>
      <c r="D4" s="353"/>
    </row>
    <row r="5" spans="1:4">
      <c r="A5" s="223" t="s">
        <v>1250</v>
      </c>
      <c r="B5" s="27">
        <f>B6</f>
        <v>135942.57699999999</v>
      </c>
      <c r="C5" s="27">
        <f>C6</f>
        <v>0</v>
      </c>
      <c r="D5" s="27">
        <f>D6</f>
        <v>0</v>
      </c>
    </row>
    <row r="6" spans="1:4">
      <c r="A6" s="354" t="s">
        <v>1251</v>
      </c>
      <c r="B6" s="10">
        <v>135942.57699999999</v>
      </c>
      <c r="C6" s="10"/>
      <c r="D6" s="10"/>
    </row>
    <row r="7" spans="1:4">
      <c r="A7" s="223" t="s">
        <v>1252</v>
      </c>
      <c r="B7" s="27">
        <f>B8</f>
        <v>108894.571</v>
      </c>
      <c r="C7" s="27">
        <f>C8</f>
        <v>0</v>
      </c>
      <c r="D7" s="27">
        <f>D8</f>
        <v>0</v>
      </c>
    </row>
    <row r="8" spans="1:4">
      <c r="A8" s="354" t="s">
        <v>1253</v>
      </c>
      <c r="B8" s="10">
        <v>108894.571</v>
      </c>
      <c r="C8" s="10"/>
      <c r="D8" s="10"/>
    </row>
    <row r="9" spans="1:4">
      <c r="A9" s="223" t="s">
        <v>1254</v>
      </c>
      <c r="B9" s="355">
        <f>B8+B6</f>
        <v>244837.14799999999</v>
      </c>
      <c r="C9" s="355">
        <f>C8+C6</f>
        <v>0</v>
      </c>
      <c r="D9" s="355">
        <f>D8+D6</f>
        <v>0</v>
      </c>
    </row>
    <row r="10" spans="1:4">
      <c r="A10" s="354" t="s">
        <v>1255</v>
      </c>
      <c r="B10" s="10"/>
      <c r="C10" s="10"/>
      <c r="D10" s="10"/>
    </row>
    <row r="11" spans="1:4">
      <c r="A11" s="223" t="s">
        <v>1256</v>
      </c>
      <c r="B11" s="27">
        <f>B10+B9</f>
        <v>244837.14799999999</v>
      </c>
      <c r="C11" s="27">
        <f>C10+C9</f>
        <v>0</v>
      </c>
      <c r="D11" s="27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workbookViewId="0">
      <selection activeCell="C29" sqref="C29"/>
    </sheetView>
  </sheetViews>
  <sheetFormatPr baseColWidth="10" defaultColWidth="9.140625" defaultRowHeight="15"/>
  <cols>
    <col min="1" max="1" width="28" style="113" customWidth="1"/>
    <col min="2" max="2" width="36.140625" style="113" customWidth="1"/>
    <col min="3" max="3" width="15" style="113" customWidth="1"/>
    <col min="4" max="4" width="15.28515625" style="113" customWidth="1"/>
    <col min="5" max="25" width="9.140625" style="113"/>
  </cols>
  <sheetData>
    <row r="1" spans="1:4" customFormat="1">
      <c r="A1" s="140" t="s">
        <v>780</v>
      </c>
      <c r="B1" s="140" t="s">
        <v>781</v>
      </c>
      <c r="C1" s="140" t="s">
        <v>782</v>
      </c>
      <c r="D1" s="140" t="s">
        <v>783</v>
      </c>
    </row>
    <row r="2" spans="1:4" customFormat="1">
      <c r="A2" s="197" t="s">
        <v>1103</v>
      </c>
      <c r="B2" s="147"/>
      <c r="C2" s="147"/>
      <c r="D2" s="147"/>
    </row>
    <row r="3" spans="1:4" customFormat="1">
      <c r="A3" s="197"/>
      <c r="B3" s="147" t="s">
        <v>1104</v>
      </c>
      <c r="C3" s="147"/>
      <c r="D3" s="147"/>
    </row>
    <row r="4" spans="1:4" customFormat="1">
      <c r="A4" s="197"/>
      <c r="B4" s="147" t="s">
        <v>1105</v>
      </c>
      <c r="C4" s="147"/>
      <c r="D4" s="147"/>
    </row>
    <row r="5" spans="1:4" customFormat="1">
      <c r="A5" s="198"/>
      <c r="B5" s="147" t="s">
        <v>1106</v>
      </c>
      <c r="C5" s="198"/>
      <c r="D5" s="198"/>
    </row>
    <row r="6" spans="1:4" customFormat="1">
      <c r="A6" s="198"/>
      <c r="B6" s="147" t="s">
        <v>1107</v>
      </c>
      <c r="C6" s="147"/>
      <c r="D6" s="147"/>
    </row>
    <row r="7" spans="1:4" customFormat="1">
      <c r="A7" s="198" t="s">
        <v>1108</v>
      </c>
      <c r="B7" s="197"/>
      <c r="C7" s="147"/>
      <c r="D7" s="147"/>
    </row>
    <row r="8" spans="1:4" customFormat="1">
      <c r="A8" s="197"/>
      <c r="B8" s="197" t="s">
        <v>1109</v>
      </c>
      <c r="C8" s="147"/>
      <c r="D8" s="147"/>
    </row>
    <row r="9" spans="1:4" customFormat="1">
      <c r="A9" s="197"/>
      <c r="B9" s="197" t="s">
        <v>1110</v>
      </c>
      <c r="C9" s="198"/>
      <c r="D9" s="147"/>
    </row>
    <row r="10" spans="1:4" customFormat="1">
      <c r="A10" s="198"/>
      <c r="B10" s="198" t="s">
        <v>1111</v>
      </c>
      <c r="C10" s="147"/>
      <c r="D10" s="147"/>
    </row>
    <row r="11" spans="1:4" customFormat="1">
      <c r="A11" s="198"/>
      <c r="B11" s="197" t="s">
        <v>1112</v>
      </c>
      <c r="C11" s="147"/>
      <c r="D11" s="147"/>
    </row>
    <row r="12" spans="1:4" customFormat="1">
      <c r="A12" s="198" t="s">
        <v>1113</v>
      </c>
      <c r="B12" s="198"/>
      <c r="C12" s="147"/>
      <c r="D12" s="147"/>
    </row>
    <row r="13" spans="1:4" customFormat="1">
      <c r="A13" s="198"/>
      <c r="B13" s="197" t="s">
        <v>1114</v>
      </c>
      <c r="C13" s="147"/>
      <c r="D13" s="147"/>
    </row>
    <row r="14" spans="1:4" customFormat="1">
      <c r="A14" s="197"/>
      <c r="B14" s="198" t="s">
        <v>1115</v>
      </c>
      <c r="C14" s="147"/>
      <c r="D14" s="147"/>
    </row>
    <row r="15" spans="1:4" customFormat="1">
      <c r="A15" s="198"/>
      <c r="B15" s="197" t="s">
        <v>1116</v>
      </c>
      <c r="C15" s="147"/>
      <c r="D15" s="147"/>
    </row>
    <row r="16" spans="1:4" customFormat="1">
      <c r="A16" s="198"/>
      <c r="B16" s="198"/>
      <c r="C16" s="147"/>
      <c r="D16" s="147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97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3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80" zoomScaleNormal="80" zoomScalePageLayoutView="125" workbookViewId="0">
      <selection activeCell="C3" sqref="B3:C3"/>
    </sheetView>
  </sheetViews>
  <sheetFormatPr baseColWidth="10"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42578125" style="93" bestFit="1" customWidth="1"/>
    <col min="7" max="7" width="18.42578125" style="93" customWidth="1"/>
    <col min="8" max="8" width="17.85546875" style="93" customWidth="1"/>
    <col min="9" max="9" width="15" style="96" customWidth="1"/>
    <col min="10" max="43" width="9.140625" style="110"/>
    <col min="44" max="16384" width="9.140625" style="93"/>
  </cols>
  <sheetData>
    <row r="1" spans="1:9" s="110" customFormat="1" ht="26.25" customHeight="1">
      <c r="A1" s="313" t="s">
        <v>68</v>
      </c>
      <c r="B1" s="313" t="s">
        <v>785</v>
      </c>
      <c r="C1" s="313" t="s">
        <v>786</v>
      </c>
      <c r="D1" s="314" t="s">
        <v>784</v>
      </c>
      <c r="E1" s="312" t="s">
        <v>739</v>
      </c>
      <c r="F1" s="312"/>
      <c r="G1" s="312"/>
      <c r="H1" s="312"/>
      <c r="I1" s="312" t="s">
        <v>791</v>
      </c>
    </row>
    <row r="2" spans="1:9" s="110" customFormat="1" ht="23.25" customHeight="1">
      <c r="A2" s="313"/>
      <c r="B2" s="313"/>
      <c r="C2" s="313"/>
      <c r="D2" s="315"/>
      <c r="E2" s="111" t="s">
        <v>780</v>
      </c>
      <c r="F2" s="111" t="s">
        <v>781</v>
      </c>
      <c r="G2" s="111" t="s">
        <v>782</v>
      </c>
      <c r="H2" s="111" t="s">
        <v>783</v>
      </c>
      <c r="I2" s="312"/>
    </row>
    <row r="3" spans="1:9" s="110" customFormat="1">
      <c r="A3" s="141" t="s">
        <v>883</v>
      </c>
      <c r="B3" s="217" t="s">
        <v>672</v>
      </c>
      <c r="C3" s="218" t="s">
        <v>894</v>
      </c>
      <c r="D3" s="142">
        <v>35985</v>
      </c>
      <c r="E3" s="99"/>
      <c r="F3" s="94"/>
      <c r="G3" s="94"/>
      <c r="H3" s="94"/>
      <c r="I3" s="98"/>
    </row>
    <row r="4" spans="1:9" s="110" customFormat="1">
      <c r="A4" s="141" t="s">
        <v>882</v>
      </c>
      <c r="B4" s="141" t="s">
        <v>674</v>
      </c>
      <c r="C4" s="141" t="s">
        <v>895</v>
      </c>
      <c r="D4" s="142">
        <v>37296</v>
      </c>
      <c r="E4" s="99"/>
      <c r="F4" s="94"/>
      <c r="G4" s="94"/>
      <c r="H4" s="94"/>
      <c r="I4" s="100"/>
    </row>
    <row r="5" spans="1:9" s="110" customFormat="1">
      <c r="A5" s="141" t="s">
        <v>884</v>
      </c>
      <c r="B5" s="141" t="s">
        <v>674</v>
      </c>
      <c r="C5" s="143" t="s">
        <v>895</v>
      </c>
      <c r="D5" s="142">
        <v>37296</v>
      </c>
      <c r="E5" s="99"/>
      <c r="F5" s="94"/>
      <c r="G5" s="94"/>
      <c r="H5" s="94"/>
      <c r="I5" s="100"/>
    </row>
    <row r="6" spans="1:9" s="110" customFormat="1">
      <c r="A6" s="141" t="s">
        <v>885</v>
      </c>
      <c r="B6" s="144" t="s">
        <v>674</v>
      </c>
      <c r="C6" s="144" t="s">
        <v>895</v>
      </c>
      <c r="D6" s="145">
        <v>30228</v>
      </c>
      <c r="E6" s="102"/>
      <c r="F6" s="94"/>
      <c r="G6" s="102"/>
      <c r="H6" s="102"/>
      <c r="I6" s="101"/>
    </row>
    <row r="7" spans="1:9" s="110" customFormat="1">
      <c r="A7" s="141" t="s">
        <v>886</v>
      </c>
      <c r="B7" s="144" t="s">
        <v>675</v>
      </c>
      <c r="C7" s="146" t="s">
        <v>896</v>
      </c>
      <c r="D7" s="145">
        <v>28856</v>
      </c>
      <c r="E7" s="102"/>
      <c r="F7" s="103"/>
      <c r="G7" s="94"/>
      <c r="H7" s="94"/>
      <c r="I7" s="101"/>
    </row>
    <row r="8" spans="1:9" s="110" customFormat="1">
      <c r="A8" s="141" t="s">
        <v>887</v>
      </c>
      <c r="B8" s="141" t="s">
        <v>678</v>
      </c>
      <c r="C8" s="141" t="s">
        <v>897</v>
      </c>
      <c r="D8" s="142">
        <v>35858</v>
      </c>
      <c r="E8" s="102"/>
      <c r="F8" s="99"/>
      <c r="G8" s="94"/>
      <c r="H8" s="94"/>
      <c r="I8" s="100"/>
    </row>
    <row r="9" spans="1:9" s="110" customFormat="1" ht="28.5">
      <c r="A9" s="141" t="s">
        <v>888</v>
      </c>
      <c r="B9" s="141" t="s">
        <v>690</v>
      </c>
      <c r="C9" s="141" t="s">
        <v>896</v>
      </c>
      <c r="D9" s="142">
        <v>32210</v>
      </c>
      <c r="E9" s="99"/>
      <c r="F9" s="99"/>
      <c r="G9" s="94"/>
      <c r="H9" s="94"/>
      <c r="I9" s="100"/>
    </row>
    <row r="10" spans="1:9" s="110" customFormat="1" ht="28.5">
      <c r="A10" s="141" t="s">
        <v>889</v>
      </c>
      <c r="B10" s="141" t="s">
        <v>690</v>
      </c>
      <c r="C10" s="141" t="s">
        <v>898</v>
      </c>
      <c r="D10" s="142">
        <v>28789</v>
      </c>
      <c r="E10" s="99"/>
      <c r="F10" s="99"/>
      <c r="G10" s="102"/>
      <c r="H10" s="94"/>
      <c r="I10" s="100"/>
    </row>
    <row r="11" spans="1:9" s="110" customFormat="1" ht="28.5">
      <c r="A11" s="141" t="s">
        <v>890</v>
      </c>
      <c r="B11" s="141" t="s">
        <v>690</v>
      </c>
      <c r="C11" s="141" t="s">
        <v>895</v>
      </c>
      <c r="D11" s="142">
        <v>39356</v>
      </c>
      <c r="E11" s="102"/>
      <c r="F11" s="102"/>
      <c r="G11" s="94"/>
      <c r="H11" s="94"/>
      <c r="I11" s="100"/>
    </row>
    <row r="12" spans="1:9" s="110" customFormat="1" ht="28.5">
      <c r="A12" s="141" t="s">
        <v>891</v>
      </c>
      <c r="B12" s="141" t="s">
        <v>690</v>
      </c>
      <c r="C12" s="141" t="s">
        <v>895</v>
      </c>
      <c r="D12" s="142">
        <v>40565</v>
      </c>
      <c r="E12" s="102"/>
      <c r="F12" s="99"/>
      <c r="G12" s="94"/>
      <c r="H12" s="94"/>
      <c r="I12" s="100"/>
    </row>
    <row r="13" spans="1:9" s="110" customFormat="1">
      <c r="A13" s="141" t="s">
        <v>892</v>
      </c>
      <c r="B13" s="141" t="s">
        <v>679</v>
      </c>
      <c r="C13" s="141" t="s">
        <v>897</v>
      </c>
      <c r="D13" s="142">
        <v>36283</v>
      </c>
      <c r="E13" s="102"/>
      <c r="F13" s="102"/>
      <c r="G13" s="94"/>
      <c r="H13" s="94"/>
      <c r="I13" s="100"/>
    </row>
    <row r="14" spans="1:9" s="110" customFormat="1">
      <c r="A14" s="141" t="s">
        <v>893</v>
      </c>
      <c r="B14" s="141" t="s">
        <v>679</v>
      </c>
      <c r="C14" s="141" t="s">
        <v>899</v>
      </c>
      <c r="D14" s="142">
        <v>34669</v>
      </c>
      <c r="E14" s="102"/>
      <c r="F14" s="99"/>
      <c r="G14" s="94"/>
      <c r="H14" s="94"/>
      <c r="I14" s="100"/>
    </row>
    <row r="15" spans="1:9" s="110" customFormat="1">
      <c r="A15" s="141"/>
      <c r="B15" s="141"/>
      <c r="C15" s="141"/>
      <c r="D15" s="141"/>
      <c r="E15" s="99"/>
      <c r="F15" s="102"/>
      <c r="G15" s="94"/>
      <c r="H15" s="94"/>
      <c r="I15" s="100"/>
    </row>
    <row r="16" spans="1:9" s="110" customFormat="1">
      <c r="A16" s="147"/>
      <c r="B16" s="141"/>
      <c r="C16" s="143"/>
      <c r="D16" s="142"/>
      <c r="E16" s="102"/>
      <c r="F16" s="99"/>
      <c r="G16" s="94"/>
      <c r="H16" s="94"/>
      <c r="I16" s="100"/>
    </row>
    <row r="17" spans="1:9" s="110" customFormat="1">
      <c r="A17" s="147"/>
      <c r="B17" s="141"/>
      <c r="C17" s="141"/>
      <c r="D17" s="142"/>
      <c r="E17" s="102"/>
      <c r="F17" s="102"/>
      <c r="G17" s="94"/>
      <c r="H17" s="94"/>
      <c r="I17" s="100"/>
    </row>
    <row r="18" spans="1:9" s="110" customFormat="1">
      <c r="A18" s="147"/>
      <c r="B18" s="141"/>
      <c r="C18" s="141"/>
      <c r="D18" s="142"/>
      <c r="E18" s="102"/>
      <c r="F18" s="102"/>
      <c r="G18" s="94"/>
      <c r="H18" s="94"/>
      <c r="I18" s="100"/>
    </row>
    <row r="19" spans="1:9" s="110" customFormat="1">
      <c r="A19" s="94"/>
      <c r="B19" s="100"/>
      <c r="C19" s="100"/>
      <c r="D19" s="131"/>
      <c r="E19" s="102"/>
      <c r="F19" s="102"/>
      <c r="G19" s="94"/>
      <c r="H19" s="94"/>
      <c r="I19" s="100"/>
    </row>
    <row r="20" spans="1:9" s="110" customFormat="1">
      <c r="A20" s="94"/>
      <c r="B20" s="100"/>
      <c r="C20" s="100"/>
      <c r="D20" s="131"/>
      <c r="E20" s="102"/>
      <c r="F20" s="102"/>
      <c r="G20" s="94"/>
      <c r="H20" s="94"/>
      <c r="I20" s="100"/>
    </row>
    <row r="21" spans="1:9" s="110" customFormat="1">
      <c r="A21" s="94"/>
      <c r="B21" s="100"/>
      <c r="C21" s="100"/>
      <c r="D21" s="131"/>
      <c r="E21" s="102"/>
      <c r="F21" s="102"/>
      <c r="G21" s="94"/>
      <c r="H21" s="94"/>
      <c r="I21" s="100"/>
    </row>
    <row r="22" spans="1:9" s="110" customFormat="1">
      <c r="A22" s="94"/>
      <c r="B22" s="100"/>
      <c r="C22" s="100"/>
      <c r="D22" s="131"/>
      <c r="E22" s="102"/>
      <c r="F22" s="102"/>
      <c r="G22" s="94"/>
      <c r="H22" s="94"/>
      <c r="I22" s="100"/>
    </row>
    <row r="23" spans="1:9" s="110" customFormat="1">
      <c r="A23" s="94"/>
      <c r="B23" s="100"/>
      <c r="C23" s="100"/>
      <c r="D23" s="131"/>
      <c r="E23" s="102"/>
      <c r="F23" s="102"/>
      <c r="G23" s="94"/>
      <c r="H23" s="94"/>
      <c r="I23" s="100"/>
    </row>
    <row r="24" spans="1:9" s="110" customFormat="1">
      <c r="A24" s="94"/>
      <c r="B24" s="100"/>
      <c r="C24" s="100"/>
      <c r="D24" s="131"/>
      <c r="E24" s="99"/>
      <c r="F24" s="94"/>
      <c r="G24" s="94"/>
      <c r="H24" s="94"/>
      <c r="I24" s="100"/>
    </row>
    <row r="25" spans="1:9" s="110" customFormat="1">
      <c r="A25" s="94"/>
      <c r="B25" s="100"/>
      <c r="C25" s="100"/>
      <c r="D25" s="131"/>
      <c r="E25" s="99"/>
      <c r="F25" s="94"/>
      <c r="G25" s="94"/>
      <c r="H25" s="94"/>
      <c r="I25" s="100"/>
    </row>
    <row r="26" spans="1:9" s="110" customFormat="1">
      <c r="A26" s="94"/>
      <c r="B26" s="100"/>
      <c r="C26" s="100"/>
      <c r="D26" s="131"/>
      <c r="E26" s="99"/>
      <c r="F26" s="94"/>
      <c r="G26" s="94"/>
      <c r="H26" s="94"/>
      <c r="I26" s="100"/>
    </row>
    <row r="27" spans="1:9" s="110" customFormat="1">
      <c r="A27" s="94"/>
      <c r="B27" s="104"/>
      <c r="C27" s="104"/>
      <c r="D27" s="133"/>
      <c r="E27" s="99"/>
      <c r="F27" s="94"/>
      <c r="G27" s="94"/>
      <c r="H27" s="94"/>
      <c r="I27" s="104"/>
    </row>
    <row r="28" spans="1:9" s="110" customFormat="1">
      <c r="A28" s="94"/>
      <c r="B28" s="97"/>
      <c r="C28" s="97"/>
      <c r="D28" s="134"/>
      <c r="E28" s="102"/>
      <c r="F28" s="94"/>
      <c r="G28" s="94"/>
      <c r="H28" s="94"/>
      <c r="I28" s="97"/>
    </row>
    <row r="29" spans="1:9" s="110" customFormat="1">
      <c r="A29" s="94"/>
      <c r="B29" s="97"/>
      <c r="C29" s="97"/>
      <c r="D29" s="134"/>
      <c r="E29" s="99"/>
      <c r="F29" s="94"/>
      <c r="G29" s="94"/>
      <c r="H29" s="94"/>
      <c r="I29" s="97"/>
    </row>
    <row r="30" spans="1:9" s="110" customFormat="1">
      <c r="A30" s="94"/>
      <c r="B30" s="97"/>
      <c r="C30" s="97"/>
      <c r="D30" s="134"/>
      <c r="E30" s="102"/>
      <c r="F30" s="94"/>
      <c r="G30" s="94"/>
      <c r="H30" s="94"/>
      <c r="I30" s="97"/>
    </row>
    <row r="31" spans="1:9" s="110" customFormat="1">
      <c r="A31" s="94"/>
      <c r="B31" s="97"/>
      <c r="C31" s="97"/>
      <c r="D31" s="134"/>
      <c r="E31" s="99"/>
      <c r="F31" s="94"/>
      <c r="G31" s="94"/>
      <c r="H31" s="94"/>
      <c r="I31" s="97"/>
    </row>
    <row r="32" spans="1:9" s="110" customFormat="1">
      <c r="A32" s="94"/>
      <c r="B32" s="97"/>
      <c r="C32" s="97"/>
      <c r="D32" s="134"/>
      <c r="E32" s="102"/>
      <c r="F32" s="94"/>
      <c r="G32" s="94"/>
      <c r="H32" s="94"/>
      <c r="I32" s="97"/>
    </row>
    <row r="33" spans="1:9" s="110" customFormat="1">
      <c r="A33" s="94"/>
      <c r="B33" s="97"/>
      <c r="C33" s="97"/>
      <c r="D33" s="134"/>
      <c r="E33" s="102"/>
      <c r="F33" s="94"/>
      <c r="G33" s="94"/>
      <c r="H33" s="94"/>
      <c r="I33" s="97"/>
    </row>
    <row r="34" spans="1:9" s="110" customFormat="1">
      <c r="A34" s="94"/>
      <c r="B34" s="97"/>
      <c r="C34" s="97"/>
      <c r="D34" s="97"/>
      <c r="E34" s="99"/>
      <c r="F34" s="94"/>
      <c r="G34" s="94"/>
      <c r="H34" s="94"/>
      <c r="I34" s="97"/>
    </row>
    <row r="35" spans="1:9" s="110" customFormat="1">
      <c r="A35" s="99"/>
      <c r="B35" s="97"/>
      <c r="C35" s="97"/>
      <c r="D35" s="134"/>
      <c r="E35" s="102"/>
      <c r="F35" s="94"/>
      <c r="G35" s="94"/>
      <c r="H35" s="94"/>
      <c r="I35" s="97"/>
    </row>
    <row r="36" spans="1:9" s="110" customFormat="1">
      <c r="A36" s="99"/>
      <c r="B36" s="97"/>
      <c r="C36" s="97"/>
      <c r="D36" s="134"/>
      <c r="E36" s="102"/>
      <c r="F36" s="94"/>
      <c r="G36" s="94"/>
      <c r="H36" s="94"/>
      <c r="I36" s="97"/>
    </row>
    <row r="37" spans="1:9" s="110" customFormat="1">
      <c r="A37" s="99"/>
      <c r="B37" s="97"/>
      <c r="C37" s="97"/>
      <c r="D37" s="134"/>
      <c r="E37" s="94"/>
      <c r="F37" s="94"/>
      <c r="G37" s="94"/>
      <c r="H37" s="94"/>
      <c r="I37" s="97"/>
    </row>
    <row r="38" spans="1:9" s="110" customFormat="1">
      <c r="A38" s="99"/>
      <c r="B38" s="97"/>
      <c r="C38" s="97"/>
      <c r="D38" s="134"/>
      <c r="E38" s="99"/>
      <c r="F38" s="94"/>
      <c r="G38" s="94"/>
      <c r="H38" s="94"/>
      <c r="I38" s="97"/>
    </row>
    <row r="39" spans="1:9" s="110" customFormat="1">
      <c r="A39" s="99"/>
      <c r="B39" s="97"/>
      <c r="C39" s="97"/>
      <c r="D39" s="134"/>
      <c r="E39" s="99"/>
      <c r="F39" s="94"/>
      <c r="G39" s="94"/>
      <c r="H39" s="94"/>
      <c r="I39" s="97"/>
    </row>
    <row r="40" spans="1:9" s="110" customFormat="1">
      <c r="A40" s="99"/>
      <c r="B40" s="105"/>
      <c r="C40" s="105"/>
      <c r="D40" s="136"/>
      <c r="E40" s="102"/>
      <c r="F40" s="94"/>
      <c r="G40" s="94"/>
      <c r="H40" s="94"/>
      <c r="I40" s="105"/>
    </row>
    <row r="41" spans="1:9" s="110" customFormat="1">
      <c r="A41" s="99"/>
      <c r="B41" s="105"/>
      <c r="C41" s="105"/>
      <c r="D41" s="136"/>
      <c r="E41" s="99"/>
      <c r="F41" s="94"/>
      <c r="G41" s="94"/>
      <c r="H41" s="94"/>
      <c r="I41" s="105"/>
    </row>
    <row r="42" spans="1:9" s="110" customFormat="1">
      <c r="A42" s="102"/>
      <c r="B42" s="105"/>
      <c r="C42" s="105"/>
      <c r="D42" s="136"/>
      <c r="E42" s="99"/>
      <c r="F42" s="94"/>
      <c r="G42" s="94"/>
      <c r="H42" s="94"/>
      <c r="I42" s="105"/>
    </row>
    <row r="43" spans="1:9" s="110" customFormat="1">
      <c r="A43" s="102"/>
      <c r="B43" s="105"/>
      <c r="C43" s="105"/>
      <c r="D43" s="136"/>
      <c r="E43" s="99"/>
      <c r="F43" s="94"/>
      <c r="G43" s="94"/>
      <c r="H43" s="94"/>
      <c r="I43" s="105"/>
    </row>
    <row r="44" spans="1:9" s="110" customFormat="1">
      <c r="A44" s="102"/>
      <c r="B44" s="105"/>
      <c r="C44" s="105"/>
      <c r="D44" s="136"/>
      <c r="E44" s="99"/>
      <c r="F44" s="94"/>
      <c r="G44" s="94"/>
      <c r="H44" s="94"/>
      <c r="I44" s="105"/>
    </row>
    <row r="45" spans="1:9" s="110" customFormat="1">
      <c r="A45" s="102"/>
      <c r="B45" s="105"/>
      <c r="C45" s="105"/>
      <c r="D45" s="136"/>
      <c r="E45" s="99"/>
      <c r="F45" s="94"/>
      <c r="G45" s="94"/>
      <c r="H45" s="94"/>
      <c r="I45" s="105"/>
    </row>
    <row r="46" spans="1:9" s="110" customFormat="1">
      <c r="A46" s="99"/>
      <c r="B46" s="105"/>
      <c r="C46" s="105"/>
      <c r="D46" s="136"/>
      <c r="E46" s="99"/>
      <c r="F46" s="94"/>
      <c r="G46" s="94"/>
      <c r="H46" s="94"/>
      <c r="I46" s="105"/>
    </row>
    <row r="47" spans="1:9" s="110" customFormat="1">
      <c r="A47" s="99"/>
      <c r="B47" s="105"/>
      <c r="C47" s="105"/>
      <c r="D47" s="136"/>
      <c r="E47" s="99"/>
      <c r="F47" s="94"/>
      <c r="G47" s="94"/>
      <c r="H47" s="94"/>
      <c r="I47" s="105"/>
    </row>
    <row r="48" spans="1:9" s="110" customFormat="1">
      <c r="A48" s="99"/>
      <c r="B48" s="95"/>
      <c r="C48" s="95"/>
      <c r="D48" s="137"/>
      <c r="E48" s="102"/>
      <c r="F48" s="102"/>
      <c r="G48" s="94"/>
      <c r="H48" s="94"/>
      <c r="I48" s="95"/>
    </row>
    <row r="49" spans="1:9" s="110" customFormat="1">
      <c r="A49" s="99"/>
      <c r="B49" s="95"/>
      <c r="C49" s="95"/>
      <c r="D49" s="137"/>
      <c r="E49" s="102"/>
      <c r="F49" s="94"/>
      <c r="G49" s="94"/>
      <c r="H49" s="94"/>
      <c r="I49" s="95"/>
    </row>
    <row r="50" spans="1:9" s="110" customFormat="1">
      <c r="A50" s="99"/>
      <c r="B50" s="94"/>
      <c r="C50" s="135"/>
      <c r="D50" s="138"/>
      <c r="E50" s="102"/>
      <c r="F50" s="94"/>
      <c r="G50" s="94"/>
      <c r="H50" s="94"/>
      <c r="I50" s="94"/>
    </row>
    <row r="51" spans="1:9" s="110" customFormat="1">
      <c r="A51" s="102"/>
      <c r="B51" s="94"/>
      <c r="C51" s="94"/>
      <c r="D51" s="138"/>
      <c r="E51" s="102"/>
      <c r="F51" s="94"/>
      <c r="G51" s="94"/>
      <c r="H51" s="94"/>
      <c r="I51" s="94"/>
    </row>
    <row r="52" spans="1:9" s="110" customFormat="1">
      <c r="A52" s="102"/>
      <c r="B52" s="94"/>
      <c r="C52" s="94"/>
      <c r="D52" s="138"/>
      <c r="E52" s="99"/>
      <c r="F52" s="94"/>
      <c r="G52" s="94"/>
      <c r="H52" s="94"/>
      <c r="I52" s="94"/>
    </row>
    <row r="53" spans="1:9" s="110" customFormat="1">
      <c r="A53" s="102"/>
      <c r="B53" s="94"/>
      <c r="C53" s="94"/>
      <c r="D53" s="138"/>
      <c r="E53" s="99"/>
      <c r="F53" s="94"/>
      <c r="G53" s="94"/>
      <c r="H53" s="94"/>
      <c r="I53" s="94"/>
    </row>
    <row r="54" spans="1:9" s="110" customFormat="1">
      <c r="A54" s="99"/>
      <c r="B54" s="94"/>
      <c r="C54" s="94"/>
      <c r="D54" s="138"/>
      <c r="E54" s="99"/>
      <c r="F54" s="94"/>
      <c r="G54" s="94"/>
      <c r="H54" s="94"/>
      <c r="I54" s="94"/>
    </row>
    <row r="55" spans="1:9" s="110" customFormat="1">
      <c r="A55" s="99"/>
      <c r="B55" s="94"/>
      <c r="C55" s="94"/>
      <c r="D55" s="138"/>
      <c r="E55" s="99"/>
      <c r="F55" s="94"/>
      <c r="G55" s="94"/>
      <c r="H55" s="94"/>
      <c r="I55" s="94"/>
    </row>
    <row r="56" spans="1:9" s="110" customFormat="1">
      <c r="A56" s="102"/>
      <c r="B56" s="94"/>
      <c r="C56" s="94"/>
      <c r="D56" s="138"/>
      <c r="E56" s="99"/>
      <c r="F56" s="94"/>
      <c r="G56" s="94"/>
      <c r="H56" s="94"/>
      <c r="I56" s="94"/>
    </row>
    <row r="57" spans="1:9" s="110" customFormat="1">
      <c r="A57" s="102"/>
      <c r="B57" s="94"/>
      <c r="C57" s="94"/>
      <c r="D57" s="138"/>
      <c r="E57" s="102"/>
      <c r="F57" s="94"/>
      <c r="G57" s="94"/>
      <c r="H57" s="94"/>
      <c r="I57" s="94"/>
    </row>
    <row r="58" spans="1:9" s="110" customFormat="1">
      <c r="A58" s="102"/>
      <c r="B58" s="101"/>
      <c r="C58" s="101"/>
      <c r="D58" s="132"/>
      <c r="E58" s="102"/>
      <c r="F58" s="103"/>
      <c r="G58" s="94"/>
      <c r="H58" s="94"/>
      <c r="I58" s="101"/>
    </row>
    <row r="59" spans="1:9" s="110" customFormat="1">
      <c r="A59" s="102"/>
      <c r="B59" s="100"/>
      <c r="C59" s="100"/>
      <c r="D59" s="131"/>
      <c r="E59" s="102"/>
      <c r="F59" s="99"/>
      <c r="G59" s="94"/>
      <c r="H59" s="94"/>
      <c r="I59" s="100"/>
    </row>
    <row r="60" spans="1:9" s="110" customFormat="1">
      <c r="A60" s="99"/>
      <c r="B60" s="100"/>
      <c r="C60" s="100"/>
      <c r="D60" s="131"/>
      <c r="E60" s="99"/>
      <c r="F60" s="99"/>
      <c r="G60" s="94"/>
      <c r="H60" s="94"/>
      <c r="I60" s="100"/>
    </row>
    <row r="61" spans="1:9" s="110" customFormat="1">
      <c r="A61" s="130"/>
      <c r="B61" s="100"/>
      <c r="C61" s="100"/>
      <c r="D61" s="100"/>
      <c r="E61" s="99"/>
      <c r="F61" s="99"/>
      <c r="G61" s="102"/>
      <c r="H61" s="94"/>
      <c r="I61" s="100"/>
    </row>
    <row r="62" spans="1:9" s="110" customFormat="1">
      <c r="A62" s="99"/>
      <c r="B62" s="100"/>
      <c r="C62" s="100"/>
      <c r="D62" s="131"/>
      <c r="E62" s="102"/>
      <c r="F62" s="102"/>
      <c r="G62" s="94"/>
      <c r="H62" s="94"/>
      <c r="I62" s="100"/>
    </row>
    <row r="63" spans="1:9" s="110" customFormat="1">
      <c r="A63" s="99"/>
      <c r="B63" s="100"/>
      <c r="C63" s="100"/>
      <c r="D63" s="131"/>
      <c r="E63" s="102"/>
      <c r="F63" s="99"/>
      <c r="G63" s="94"/>
      <c r="H63" s="94"/>
      <c r="I63" s="100"/>
    </row>
    <row r="64" spans="1:9" s="110" customFormat="1">
      <c r="A64" s="99"/>
      <c r="B64" s="100"/>
      <c r="C64" s="100"/>
      <c r="D64" s="131"/>
      <c r="E64" s="102"/>
      <c r="F64" s="102"/>
      <c r="G64" s="94"/>
      <c r="H64" s="94"/>
      <c r="I64" s="100"/>
    </row>
    <row r="65" spans="1:9" s="110" customFormat="1">
      <c r="A65" s="99"/>
      <c r="B65" s="100"/>
      <c r="C65" s="100"/>
      <c r="D65" s="131"/>
      <c r="E65" s="102"/>
      <c r="F65" s="99"/>
      <c r="G65" s="94"/>
      <c r="H65" s="94"/>
      <c r="I65" s="100"/>
    </row>
    <row r="66" spans="1:9" s="110" customFormat="1">
      <c r="A66" s="99"/>
      <c r="B66" s="100"/>
      <c r="C66" s="100"/>
      <c r="D66" s="131"/>
      <c r="E66" s="99"/>
      <c r="F66" s="102"/>
      <c r="G66" s="94"/>
      <c r="H66" s="94"/>
      <c r="I66" s="100"/>
    </row>
    <row r="67" spans="1:9" s="110" customFormat="1">
      <c r="A67" s="99"/>
      <c r="B67" s="100"/>
      <c r="C67" s="100"/>
      <c r="D67" s="131"/>
      <c r="E67" s="102"/>
      <c r="F67" s="99"/>
      <c r="G67" s="94"/>
      <c r="H67" s="94"/>
      <c r="I67" s="100"/>
    </row>
    <row r="68" spans="1:9" s="110" customFormat="1">
      <c r="A68" s="99"/>
      <c r="B68" s="100"/>
      <c r="C68" s="100"/>
      <c r="D68" s="131"/>
      <c r="E68" s="102"/>
      <c r="F68" s="102"/>
      <c r="G68" s="94"/>
      <c r="H68" s="94"/>
      <c r="I68" s="100"/>
    </row>
    <row r="69" spans="1:9" s="110" customFormat="1">
      <c r="A69" s="102"/>
      <c r="B69" s="100"/>
      <c r="C69" s="100"/>
      <c r="D69" s="131"/>
      <c r="E69" s="102"/>
      <c r="F69" s="102"/>
      <c r="G69" s="94"/>
      <c r="H69" s="94"/>
      <c r="I69" s="100"/>
    </row>
    <row r="70" spans="1:9" s="110" customFormat="1">
      <c r="A70" s="102"/>
      <c r="B70" s="100"/>
      <c r="C70" s="100"/>
      <c r="D70" s="131"/>
      <c r="E70" s="102"/>
      <c r="F70" s="102"/>
      <c r="G70" s="94"/>
      <c r="H70" s="94"/>
      <c r="I70" s="100"/>
    </row>
    <row r="71" spans="1:9" s="110" customFormat="1">
      <c r="A71" s="102"/>
      <c r="B71" s="100"/>
      <c r="C71" s="100"/>
      <c r="D71" s="131"/>
      <c r="E71" s="102"/>
      <c r="F71" s="102"/>
      <c r="G71" s="94"/>
      <c r="H71" s="94"/>
      <c r="I71" s="100"/>
    </row>
    <row r="72" spans="1:9" s="110" customFormat="1">
      <c r="A72" s="102"/>
      <c r="B72" s="100"/>
      <c r="C72" s="100"/>
      <c r="D72" s="131"/>
      <c r="E72" s="102"/>
      <c r="F72" s="102"/>
      <c r="G72" s="94"/>
      <c r="H72" s="94"/>
      <c r="I72" s="100"/>
    </row>
    <row r="73" spans="1:9" s="110" customFormat="1">
      <c r="A73" s="99"/>
      <c r="B73" s="100"/>
      <c r="C73" s="100"/>
      <c r="D73" s="100"/>
      <c r="E73" s="102"/>
      <c r="F73" s="102"/>
      <c r="G73" s="94"/>
      <c r="H73" s="94"/>
      <c r="I73" s="100"/>
    </row>
    <row r="74" spans="1:9" s="110" customFormat="1">
      <c r="A74" s="99"/>
      <c r="B74" s="100"/>
      <c r="C74" s="100"/>
      <c r="D74" s="100"/>
      <c r="E74" s="102"/>
      <c r="F74" s="102"/>
      <c r="G74" s="94"/>
      <c r="H74" s="94"/>
      <c r="I74" s="100"/>
    </row>
    <row r="75" spans="1:9" s="110" customFormat="1">
      <c r="A75" s="99"/>
      <c r="B75" s="100"/>
      <c r="C75" s="100"/>
      <c r="D75" s="100"/>
      <c r="E75" s="99"/>
      <c r="F75" s="94"/>
      <c r="G75" s="94"/>
      <c r="H75" s="94"/>
      <c r="I75" s="100"/>
    </row>
    <row r="76" spans="1:9" s="110" customFormat="1">
      <c r="A76" s="99"/>
      <c r="B76" s="100"/>
      <c r="C76" s="100"/>
      <c r="D76" s="100"/>
      <c r="E76" s="99"/>
      <c r="F76" s="94"/>
      <c r="G76" s="94"/>
      <c r="H76" s="94"/>
      <c r="I76" s="100"/>
    </row>
    <row r="77" spans="1:9" s="110" customFormat="1">
      <c r="A77" s="99"/>
      <c r="B77" s="100"/>
      <c r="C77" s="100"/>
      <c r="D77" s="100"/>
      <c r="E77" s="99"/>
      <c r="F77" s="94"/>
      <c r="G77" s="94"/>
      <c r="H77" s="94"/>
      <c r="I77" s="100"/>
    </row>
    <row r="78" spans="1:9" s="110" customFormat="1">
      <c r="A78" s="102"/>
      <c r="B78" s="101"/>
      <c r="C78" s="101"/>
      <c r="D78" s="101"/>
      <c r="E78" s="102"/>
      <c r="F78" s="103"/>
      <c r="G78" s="94"/>
      <c r="H78" s="94"/>
      <c r="I78" s="101"/>
    </row>
    <row r="79" spans="1:9" s="110" customFormat="1">
      <c r="A79" s="102"/>
      <c r="B79" s="100"/>
      <c r="C79" s="100"/>
      <c r="D79" s="100"/>
      <c r="E79" s="102"/>
      <c r="F79" s="99"/>
      <c r="G79" s="94"/>
      <c r="H79" s="94"/>
      <c r="I79" s="100"/>
    </row>
    <row r="80" spans="1:9" s="110" customFormat="1">
      <c r="A80" s="102"/>
      <c r="B80" s="100"/>
      <c r="C80" s="100"/>
      <c r="D80" s="100"/>
      <c r="E80" s="99"/>
      <c r="F80" s="99"/>
      <c r="G80" s="94"/>
      <c r="H80" s="94"/>
      <c r="I80" s="100"/>
    </row>
    <row r="81" spans="1:9" s="110" customFormat="1">
      <c r="A81" s="99"/>
      <c r="B81" s="100"/>
      <c r="C81" s="100"/>
      <c r="D81" s="100"/>
      <c r="E81" s="99"/>
      <c r="F81" s="99"/>
      <c r="G81" s="102"/>
      <c r="H81" s="94"/>
      <c r="I81" s="100"/>
    </row>
    <row r="82" spans="1:9" s="110" customFormat="1">
      <c r="A82" s="99"/>
      <c r="B82" s="100"/>
      <c r="C82" s="100"/>
      <c r="D82" s="100"/>
      <c r="E82" s="102"/>
      <c r="F82" s="102"/>
      <c r="G82" s="94"/>
      <c r="H82" s="94"/>
      <c r="I82" s="100"/>
    </row>
    <row r="83" spans="1:9" s="110" customFormat="1">
      <c r="A83" s="102"/>
      <c r="B83" s="100"/>
      <c r="C83" s="100"/>
      <c r="D83" s="100"/>
      <c r="E83" s="102"/>
      <c r="F83" s="99"/>
      <c r="G83" s="94"/>
      <c r="H83" s="94"/>
      <c r="I83" s="100"/>
    </row>
    <row r="84" spans="1:9" s="110" customFormat="1">
      <c r="A84" s="102"/>
      <c r="B84" s="100"/>
      <c r="C84" s="100"/>
      <c r="D84" s="100"/>
      <c r="E84" s="102"/>
      <c r="F84" s="102"/>
      <c r="G84" s="94"/>
      <c r="H84" s="94"/>
      <c r="I84" s="100"/>
    </row>
    <row r="85" spans="1:9" s="110" customFormat="1">
      <c r="A85" s="102"/>
      <c r="B85" s="100"/>
      <c r="C85" s="100"/>
      <c r="D85" s="100"/>
      <c r="E85" s="102"/>
      <c r="F85" s="99"/>
      <c r="G85" s="94"/>
      <c r="H85" s="94"/>
      <c r="I85" s="100"/>
    </row>
    <row r="86" spans="1:9" s="110" customFormat="1">
      <c r="A86" s="102"/>
      <c r="B86" s="100"/>
      <c r="C86" s="100"/>
      <c r="D86" s="100"/>
      <c r="E86" s="99"/>
      <c r="F86" s="102"/>
      <c r="G86" s="94"/>
      <c r="H86" s="94"/>
      <c r="I86" s="100"/>
    </row>
    <row r="87" spans="1:9" s="110" customFormat="1">
      <c r="A87" s="99"/>
      <c r="B87" s="100"/>
      <c r="C87" s="100"/>
      <c r="D87" s="100"/>
      <c r="E87" s="102"/>
      <c r="F87" s="99"/>
      <c r="G87" s="94"/>
      <c r="H87" s="94"/>
      <c r="I87" s="100"/>
    </row>
    <row r="88" spans="1:9" s="110" customFormat="1">
      <c r="A88" s="100"/>
      <c r="B88" s="100"/>
      <c r="C88" s="100"/>
      <c r="D88" s="100"/>
      <c r="E88" s="102"/>
      <c r="F88" s="102"/>
      <c r="G88" s="94"/>
      <c r="H88" s="94"/>
      <c r="I88" s="100"/>
    </row>
    <row r="89" spans="1:9" s="110" customFormat="1">
      <c r="A89" s="100"/>
      <c r="B89" s="100"/>
      <c r="C89" s="100"/>
      <c r="D89" s="100"/>
      <c r="E89" s="102"/>
      <c r="F89" s="102"/>
      <c r="G89" s="94"/>
      <c r="H89" s="94"/>
      <c r="I89" s="100"/>
    </row>
    <row r="90" spans="1:9" s="110" customFormat="1">
      <c r="A90" s="100"/>
      <c r="B90" s="100"/>
      <c r="C90" s="100"/>
      <c r="D90" s="100"/>
      <c r="E90" s="102"/>
      <c r="F90" s="102"/>
      <c r="G90" s="94"/>
      <c r="H90" s="94"/>
      <c r="I90" s="100"/>
    </row>
    <row r="91" spans="1:9" s="110" customFormat="1">
      <c r="A91" s="100"/>
      <c r="B91" s="100"/>
      <c r="C91" s="100"/>
      <c r="D91" s="100"/>
      <c r="E91" s="102"/>
      <c r="F91" s="102"/>
      <c r="G91" s="94"/>
      <c r="H91" s="94"/>
      <c r="I91" s="100"/>
    </row>
    <row r="92" spans="1:9" s="110" customFormat="1">
      <c r="A92" s="100"/>
      <c r="B92" s="100"/>
      <c r="C92" s="100"/>
      <c r="D92" s="100"/>
      <c r="E92" s="102"/>
      <c r="F92" s="102"/>
      <c r="G92" s="94"/>
      <c r="H92" s="94"/>
      <c r="I92" s="100"/>
    </row>
    <row r="93" spans="1:9" s="110" customFormat="1">
      <c r="A93" s="100"/>
      <c r="B93" s="100"/>
      <c r="C93" s="100"/>
      <c r="D93" s="100"/>
      <c r="E93" s="102"/>
      <c r="F93" s="102"/>
      <c r="G93" s="94"/>
      <c r="H93" s="94"/>
      <c r="I93" s="100"/>
    </row>
    <row r="94" spans="1:9" s="110" customFormat="1">
      <c r="A94" s="100"/>
      <c r="B94" s="100"/>
      <c r="C94" s="100"/>
      <c r="D94" s="100"/>
      <c r="E94" s="102"/>
      <c r="F94" s="102"/>
      <c r="G94" s="94"/>
      <c r="H94" s="94"/>
      <c r="I94" s="100"/>
    </row>
    <row r="95" spans="1:9" s="110" customFormat="1">
      <c r="A95" s="100"/>
      <c r="B95" s="100"/>
      <c r="C95" s="100"/>
      <c r="D95" s="100"/>
      <c r="E95" s="99"/>
      <c r="F95" s="94"/>
      <c r="G95" s="94"/>
      <c r="H95" s="94"/>
      <c r="I95" s="100"/>
    </row>
    <row r="96" spans="1:9" s="110" customFormat="1">
      <c r="A96" s="100"/>
      <c r="B96" s="100"/>
      <c r="C96" s="100"/>
      <c r="D96" s="100"/>
      <c r="E96" s="99"/>
      <c r="F96" s="94"/>
      <c r="G96" s="94"/>
      <c r="H96" s="94"/>
      <c r="I96" s="100"/>
    </row>
    <row r="97" spans="1:9" s="110" customFormat="1">
      <c r="A97" s="100"/>
      <c r="B97" s="100"/>
      <c r="C97" s="100"/>
      <c r="D97" s="100"/>
      <c r="E97" s="99"/>
      <c r="F97" s="94"/>
      <c r="G97" s="94"/>
      <c r="H97" s="94"/>
      <c r="I97" s="100"/>
    </row>
    <row r="98" spans="1:9" s="110" customFormat="1">
      <c r="A98" s="101"/>
      <c r="B98" s="101"/>
      <c r="C98" s="101"/>
      <c r="D98" s="101"/>
      <c r="E98" s="102"/>
      <c r="F98" s="103"/>
      <c r="G98" s="94"/>
      <c r="H98" s="94"/>
      <c r="I98" s="101"/>
    </row>
    <row r="99" spans="1:9" s="110" customFormat="1">
      <c r="A99" s="100"/>
      <c r="B99" s="100"/>
      <c r="C99" s="100"/>
      <c r="D99" s="100"/>
      <c r="E99" s="102"/>
      <c r="F99" s="99"/>
      <c r="G99" s="94"/>
      <c r="H99" s="94"/>
      <c r="I99" s="100"/>
    </row>
    <row r="100" spans="1:9" s="110" customFormat="1">
      <c r="A100" s="100"/>
      <c r="B100" s="100"/>
      <c r="C100" s="100"/>
      <c r="D100" s="100"/>
      <c r="E100" s="99"/>
      <c r="F100" s="99"/>
      <c r="G100" s="94"/>
      <c r="H100" s="94"/>
      <c r="I100" s="100"/>
    </row>
    <row r="101" spans="1:9" s="110" customFormat="1">
      <c r="A101" s="100"/>
      <c r="B101" s="100"/>
      <c r="C101" s="100"/>
      <c r="D101" s="100"/>
      <c r="E101" s="99"/>
      <c r="F101" s="99"/>
      <c r="G101" s="102"/>
      <c r="H101" s="94"/>
      <c r="I101" s="100"/>
    </row>
    <row r="102" spans="1:9" s="110" customFormat="1">
      <c r="A102" s="100"/>
      <c r="B102" s="100"/>
      <c r="C102" s="100"/>
      <c r="D102" s="100"/>
      <c r="E102" s="102"/>
      <c r="F102" s="102"/>
      <c r="G102" s="94"/>
      <c r="H102" s="94"/>
      <c r="I102" s="100"/>
    </row>
    <row r="103" spans="1:9" s="110" customFormat="1">
      <c r="A103" s="100"/>
      <c r="B103" s="100"/>
      <c r="C103" s="100"/>
      <c r="D103" s="100"/>
      <c r="E103" s="102"/>
      <c r="F103" s="99"/>
      <c r="G103" s="94"/>
      <c r="H103" s="94"/>
      <c r="I103" s="100"/>
    </row>
    <row r="104" spans="1:9" s="110" customFormat="1">
      <c r="A104" s="100"/>
      <c r="B104" s="100"/>
      <c r="C104" s="100"/>
      <c r="D104" s="100"/>
      <c r="E104" s="102"/>
      <c r="F104" s="102"/>
      <c r="G104" s="94"/>
      <c r="H104" s="94"/>
      <c r="I104" s="100"/>
    </row>
    <row r="105" spans="1:9" s="110" customFormat="1">
      <c r="A105" s="100"/>
      <c r="B105" s="100"/>
      <c r="C105" s="100"/>
      <c r="D105" s="100"/>
      <c r="E105" s="102"/>
      <c r="F105" s="99"/>
      <c r="G105" s="94"/>
      <c r="H105" s="94"/>
      <c r="I105" s="100"/>
    </row>
    <row r="106" spans="1:9" s="110" customFormat="1">
      <c r="A106" s="100"/>
      <c r="B106" s="100"/>
      <c r="C106" s="100"/>
      <c r="D106" s="100"/>
      <c r="E106" s="99"/>
      <c r="F106" s="102"/>
      <c r="G106" s="94"/>
      <c r="H106" s="94"/>
      <c r="I106" s="100"/>
    </row>
    <row r="107" spans="1:9" s="110" customFormat="1">
      <c r="A107" s="100"/>
      <c r="B107" s="100"/>
      <c r="C107" s="100"/>
      <c r="D107" s="100"/>
      <c r="E107" s="102"/>
      <c r="F107" s="99"/>
      <c r="G107" s="94"/>
      <c r="H107" s="94"/>
      <c r="I107" s="100"/>
    </row>
    <row r="108" spans="1:9" s="110" customFormat="1">
      <c r="A108" s="100"/>
      <c r="B108" s="100"/>
      <c r="C108" s="100"/>
      <c r="D108" s="100"/>
      <c r="E108" s="102"/>
      <c r="F108" s="102"/>
      <c r="G108" s="94"/>
      <c r="H108" s="94"/>
      <c r="I108" s="100"/>
    </row>
    <row r="109" spans="1:9" s="110" customFormat="1">
      <c r="A109" s="100"/>
      <c r="B109" s="100"/>
      <c r="C109" s="100"/>
      <c r="D109" s="100"/>
      <c r="E109" s="102"/>
      <c r="F109" s="102"/>
      <c r="G109" s="94"/>
      <c r="H109" s="94"/>
      <c r="I109" s="100"/>
    </row>
    <row r="110" spans="1:9" s="110" customFormat="1">
      <c r="A110" s="100"/>
      <c r="B110" s="100"/>
      <c r="C110" s="100"/>
      <c r="D110" s="100"/>
      <c r="E110" s="102"/>
      <c r="F110" s="102"/>
      <c r="G110" s="94"/>
      <c r="H110" s="94"/>
      <c r="I110" s="100"/>
    </row>
    <row r="111" spans="1:9" s="110" customFormat="1">
      <c r="A111" s="100"/>
      <c r="B111" s="100"/>
      <c r="C111" s="100"/>
      <c r="D111" s="100"/>
      <c r="E111" s="102"/>
      <c r="F111" s="102"/>
      <c r="G111" s="94"/>
      <c r="H111" s="94"/>
      <c r="I111" s="100"/>
    </row>
    <row r="112" spans="1:9" s="110" customFormat="1">
      <c r="A112" s="100"/>
      <c r="B112" s="100"/>
      <c r="C112" s="100"/>
      <c r="D112" s="100"/>
      <c r="E112" s="102"/>
      <c r="F112" s="102"/>
      <c r="G112" s="94"/>
      <c r="H112" s="94"/>
      <c r="I112" s="100"/>
    </row>
    <row r="113" spans="1:9" s="110" customFormat="1">
      <c r="A113" s="100"/>
      <c r="B113" s="100"/>
      <c r="C113" s="100"/>
      <c r="D113" s="100"/>
      <c r="E113" s="102"/>
      <c r="F113" s="102"/>
      <c r="G113" s="94"/>
      <c r="H113" s="94"/>
      <c r="I113" s="100"/>
    </row>
    <row r="114" spans="1:9" s="110" customFormat="1">
      <c r="A114" s="100"/>
      <c r="B114" s="100"/>
      <c r="C114" s="100"/>
      <c r="D114" s="100"/>
      <c r="E114" s="102"/>
      <c r="F114" s="102"/>
      <c r="G114" s="94"/>
      <c r="H114" s="94"/>
      <c r="I114" s="100"/>
    </row>
    <row r="115" spans="1:9" s="110" customFormat="1">
      <c r="A115" s="100"/>
      <c r="B115" s="100"/>
      <c r="C115" s="100"/>
      <c r="D115" s="100"/>
      <c r="E115" s="99"/>
      <c r="F115" s="94"/>
      <c r="G115" s="94"/>
      <c r="H115" s="94"/>
      <c r="I115" s="100"/>
    </row>
    <row r="116" spans="1:9" s="110" customFormat="1">
      <c r="A116" s="100"/>
      <c r="B116" s="100"/>
      <c r="C116" s="100"/>
      <c r="D116" s="100"/>
      <c r="E116" s="99"/>
      <c r="F116" s="94"/>
      <c r="G116" s="94"/>
      <c r="H116" s="94"/>
      <c r="I116" s="100"/>
    </row>
    <row r="117" spans="1:9" s="110" customFormat="1">
      <c r="A117" s="100"/>
      <c r="B117" s="100"/>
      <c r="C117" s="100"/>
      <c r="D117" s="100"/>
      <c r="E117" s="99"/>
      <c r="F117" s="94"/>
      <c r="G117" s="94"/>
      <c r="H117" s="94"/>
      <c r="I117" s="100"/>
    </row>
    <row r="118" spans="1:9" s="110" customFormat="1">
      <c r="A118" s="101"/>
      <c r="B118" s="101"/>
      <c r="C118" s="101"/>
      <c r="D118" s="101"/>
      <c r="E118" s="102"/>
      <c r="F118" s="103"/>
      <c r="G118" s="94"/>
      <c r="H118" s="94"/>
      <c r="I118" s="101"/>
    </row>
    <row r="119" spans="1:9" s="110" customFormat="1">
      <c r="A119" s="100"/>
      <c r="B119" s="100"/>
      <c r="C119" s="100"/>
      <c r="D119" s="100"/>
      <c r="E119" s="102"/>
      <c r="F119" s="99"/>
      <c r="G119" s="94"/>
      <c r="H119" s="94"/>
      <c r="I119" s="100"/>
    </row>
    <row r="120" spans="1:9" s="110" customFormat="1">
      <c r="A120" s="100"/>
      <c r="B120" s="100"/>
      <c r="C120" s="100"/>
      <c r="D120" s="100"/>
      <c r="E120" s="99"/>
      <c r="F120" s="99"/>
      <c r="G120" s="94"/>
      <c r="H120" s="94"/>
      <c r="I120" s="100"/>
    </row>
    <row r="121" spans="1:9" s="110" customFormat="1">
      <c r="A121" s="100"/>
      <c r="B121" s="100"/>
      <c r="C121" s="100"/>
      <c r="D121" s="100"/>
      <c r="E121" s="99"/>
      <c r="F121" s="99"/>
      <c r="G121" s="102"/>
      <c r="H121" s="94"/>
      <c r="I121" s="100"/>
    </row>
    <row r="122" spans="1:9" s="110" customFormat="1">
      <c r="A122" s="100"/>
      <c r="B122" s="100"/>
      <c r="C122" s="100"/>
      <c r="D122" s="100"/>
      <c r="E122" s="102"/>
      <c r="F122" s="102"/>
      <c r="G122" s="94"/>
      <c r="H122" s="94"/>
      <c r="I122" s="100"/>
    </row>
    <row r="123" spans="1:9" s="110" customFormat="1">
      <c r="A123" s="100"/>
      <c r="B123" s="100"/>
      <c r="C123" s="100"/>
      <c r="D123" s="100"/>
      <c r="E123" s="102"/>
      <c r="F123" s="99"/>
      <c r="G123" s="94"/>
      <c r="H123" s="94"/>
      <c r="I123" s="100"/>
    </row>
    <row r="124" spans="1:9" s="110" customFormat="1">
      <c r="A124" s="100"/>
      <c r="B124" s="100"/>
      <c r="C124" s="100"/>
      <c r="D124" s="100"/>
      <c r="E124" s="102"/>
      <c r="F124" s="102"/>
      <c r="G124" s="94"/>
      <c r="H124" s="94"/>
      <c r="I124" s="100"/>
    </row>
    <row r="125" spans="1:9" s="110" customFormat="1">
      <c r="A125" s="100"/>
      <c r="B125" s="100"/>
      <c r="C125" s="100"/>
      <c r="D125" s="100"/>
      <c r="E125" s="102"/>
      <c r="F125" s="99"/>
      <c r="G125" s="94"/>
      <c r="H125" s="94"/>
      <c r="I125" s="100"/>
    </row>
    <row r="126" spans="1:9" s="110" customFormat="1">
      <c r="A126" s="100"/>
      <c r="B126" s="100"/>
      <c r="C126" s="100"/>
      <c r="D126" s="100"/>
      <c r="E126" s="99"/>
      <c r="F126" s="102"/>
      <c r="G126" s="94"/>
      <c r="H126" s="94"/>
      <c r="I126" s="100"/>
    </row>
    <row r="127" spans="1:9" s="110" customFormat="1">
      <c r="A127" s="100"/>
      <c r="B127" s="100"/>
      <c r="C127" s="100"/>
      <c r="D127" s="100"/>
      <c r="E127" s="102"/>
      <c r="F127" s="99"/>
      <c r="G127" s="94"/>
      <c r="H127" s="94"/>
      <c r="I127" s="100"/>
    </row>
    <row r="128" spans="1:9" s="110" customFormat="1">
      <c r="A128" s="100"/>
      <c r="B128" s="100"/>
      <c r="C128" s="100"/>
      <c r="D128" s="100"/>
      <c r="E128" s="102"/>
      <c r="F128" s="102"/>
      <c r="G128" s="94"/>
      <c r="H128" s="94"/>
      <c r="I128" s="100"/>
    </row>
    <row r="129" spans="1:9" s="110" customFormat="1">
      <c r="A129" s="100"/>
      <c r="B129" s="100"/>
      <c r="C129" s="100"/>
      <c r="D129" s="100"/>
      <c r="E129" s="102"/>
      <c r="F129" s="102"/>
      <c r="G129" s="94"/>
      <c r="H129" s="94"/>
      <c r="I129" s="100"/>
    </row>
    <row r="130" spans="1:9" s="110" customFormat="1">
      <c r="A130" s="100"/>
      <c r="B130" s="100"/>
      <c r="C130" s="100"/>
      <c r="D130" s="100"/>
      <c r="E130" s="102"/>
      <c r="F130" s="102"/>
      <c r="G130" s="94"/>
      <c r="H130" s="94"/>
      <c r="I130" s="100"/>
    </row>
    <row r="131" spans="1:9" s="110" customFormat="1">
      <c r="A131" s="100"/>
      <c r="B131" s="100"/>
      <c r="C131" s="100"/>
      <c r="D131" s="100"/>
      <c r="E131" s="102"/>
      <c r="F131" s="102"/>
      <c r="G131" s="94"/>
      <c r="H131" s="94"/>
      <c r="I131" s="100"/>
    </row>
    <row r="132" spans="1:9" s="110" customFormat="1">
      <c r="A132" s="100"/>
      <c r="B132" s="100"/>
      <c r="C132" s="100"/>
      <c r="D132" s="100"/>
      <c r="E132" s="102"/>
      <c r="F132" s="102"/>
      <c r="G132" s="94"/>
      <c r="H132" s="94"/>
      <c r="I132" s="100"/>
    </row>
    <row r="133" spans="1:9" s="110" customFormat="1">
      <c r="A133" s="100"/>
      <c r="B133" s="100"/>
      <c r="C133" s="100"/>
      <c r="D133" s="100"/>
      <c r="E133" s="102"/>
      <c r="F133" s="102"/>
      <c r="G133" s="94"/>
      <c r="H133" s="94"/>
      <c r="I133" s="100"/>
    </row>
    <row r="134" spans="1:9" s="110" customFormat="1">
      <c r="A134" s="100"/>
      <c r="B134" s="100"/>
      <c r="C134" s="100"/>
      <c r="D134" s="100"/>
      <c r="E134" s="102"/>
      <c r="F134" s="102"/>
      <c r="G134" s="94"/>
      <c r="H134" s="94"/>
      <c r="I134" s="100"/>
    </row>
    <row r="135" spans="1:9" s="110" customFormat="1">
      <c r="A135" s="100"/>
      <c r="B135" s="100"/>
      <c r="C135" s="100"/>
      <c r="D135" s="100"/>
      <c r="E135" s="99"/>
      <c r="F135" s="94"/>
      <c r="G135" s="94"/>
      <c r="H135" s="94"/>
      <c r="I135" s="100"/>
    </row>
    <row r="136" spans="1:9" s="110" customFormat="1">
      <c r="A136" s="100"/>
      <c r="B136" s="100"/>
      <c r="C136" s="100"/>
      <c r="D136" s="100"/>
      <c r="E136" s="99"/>
      <c r="F136" s="94"/>
      <c r="G136" s="94"/>
      <c r="H136" s="94"/>
      <c r="I136" s="100"/>
    </row>
    <row r="137" spans="1:9" s="110" customFormat="1">
      <c r="A137" s="100"/>
      <c r="B137" s="100"/>
      <c r="C137" s="100"/>
      <c r="D137" s="100"/>
      <c r="E137" s="99"/>
      <c r="F137" s="94"/>
      <c r="G137" s="94"/>
      <c r="H137" s="94"/>
      <c r="I137" s="100"/>
    </row>
    <row r="138" spans="1:9" s="110" customFormat="1">
      <c r="A138" s="101"/>
      <c r="B138" s="101"/>
      <c r="C138" s="101"/>
      <c r="D138" s="101"/>
      <c r="E138" s="102"/>
      <c r="F138" s="103"/>
      <c r="G138" s="94"/>
      <c r="H138" s="94"/>
      <c r="I138" s="101"/>
    </row>
    <row r="139" spans="1:9" s="110" customFormat="1">
      <c r="A139" s="100"/>
      <c r="B139" s="100"/>
      <c r="C139" s="100"/>
      <c r="D139" s="100"/>
      <c r="E139" s="102"/>
      <c r="F139" s="99"/>
      <c r="G139" s="94"/>
      <c r="H139" s="94"/>
      <c r="I139" s="100"/>
    </row>
    <row r="140" spans="1:9" s="110" customFormat="1">
      <c r="A140" s="100"/>
      <c r="B140" s="100"/>
      <c r="C140" s="100"/>
      <c r="D140" s="100"/>
      <c r="E140" s="99"/>
      <c r="F140" s="99"/>
      <c r="G140" s="94"/>
      <c r="H140" s="94"/>
      <c r="I140" s="100"/>
    </row>
    <row r="141" spans="1:9" s="110" customFormat="1">
      <c r="A141" s="100"/>
      <c r="B141" s="100"/>
      <c r="C141" s="100"/>
      <c r="D141" s="100"/>
      <c r="E141" s="99"/>
      <c r="F141" s="99"/>
      <c r="G141" s="102"/>
      <c r="H141" s="94"/>
      <c r="I141" s="100"/>
    </row>
    <row r="142" spans="1:9" s="110" customFormat="1">
      <c r="A142" s="100"/>
      <c r="B142" s="100"/>
      <c r="C142" s="100"/>
      <c r="D142" s="100"/>
      <c r="E142" s="102"/>
      <c r="F142" s="102"/>
      <c r="G142" s="94"/>
      <c r="H142" s="94"/>
      <c r="I142" s="100"/>
    </row>
    <row r="143" spans="1:9" s="110" customFormat="1">
      <c r="A143" s="100"/>
      <c r="B143" s="100"/>
      <c r="C143" s="100"/>
      <c r="D143" s="100"/>
      <c r="E143" s="102"/>
      <c r="F143" s="99"/>
      <c r="G143" s="94"/>
      <c r="H143" s="94"/>
      <c r="I143" s="100"/>
    </row>
    <row r="144" spans="1:9" s="110" customFormat="1">
      <c r="A144" s="100"/>
      <c r="B144" s="100"/>
      <c r="C144" s="100"/>
      <c r="D144" s="100"/>
      <c r="E144" s="102"/>
      <c r="F144" s="102"/>
      <c r="G144" s="94"/>
      <c r="H144" s="94"/>
      <c r="I144" s="100"/>
    </row>
    <row r="145" spans="1:9" s="110" customFormat="1">
      <c r="A145" s="100"/>
      <c r="B145" s="100"/>
      <c r="C145" s="100"/>
      <c r="D145" s="100"/>
      <c r="E145" s="102"/>
      <c r="F145" s="99"/>
      <c r="G145" s="94"/>
      <c r="H145" s="94"/>
      <c r="I145" s="100"/>
    </row>
    <row r="146" spans="1:9" s="110" customFormat="1">
      <c r="A146" s="100"/>
      <c r="B146" s="100"/>
      <c r="C146" s="100"/>
      <c r="D146" s="100"/>
      <c r="E146" s="99"/>
      <c r="F146" s="102"/>
      <c r="G146" s="94"/>
      <c r="H146" s="94"/>
      <c r="I146" s="100"/>
    </row>
    <row r="147" spans="1:9" s="110" customFormat="1">
      <c r="A147" s="100"/>
      <c r="B147" s="100"/>
      <c r="C147" s="100"/>
      <c r="D147" s="100"/>
      <c r="E147" s="102"/>
      <c r="F147" s="99"/>
      <c r="G147" s="94"/>
      <c r="H147" s="94"/>
      <c r="I147" s="100"/>
    </row>
    <row r="148" spans="1:9" s="110" customFormat="1">
      <c r="A148" s="100"/>
      <c r="B148" s="100"/>
      <c r="C148" s="100"/>
      <c r="D148" s="100"/>
      <c r="E148" s="102"/>
      <c r="F148" s="102"/>
      <c r="G148" s="94"/>
      <c r="H148" s="94"/>
      <c r="I148" s="100"/>
    </row>
    <row r="149" spans="1:9" s="110" customFormat="1">
      <c r="A149" s="100"/>
      <c r="B149" s="100"/>
      <c r="C149" s="100"/>
      <c r="D149" s="100"/>
      <c r="E149" s="102"/>
      <c r="F149" s="102"/>
      <c r="G149" s="94"/>
      <c r="H149" s="94"/>
      <c r="I149" s="100"/>
    </row>
    <row r="150" spans="1:9" s="110" customFormat="1">
      <c r="A150" s="100"/>
      <c r="B150" s="100"/>
      <c r="C150" s="100"/>
      <c r="D150" s="100"/>
      <c r="E150" s="102"/>
      <c r="F150" s="102"/>
      <c r="G150" s="94"/>
      <c r="H150" s="94"/>
      <c r="I150" s="100"/>
    </row>
    <row r="151" spans="1:9" s="110" customFormat="1">
      <c r="A151" s="100"/>
      <c r="B151" s="100"/>
      <c r="C151" s="100"/>
      <c r="D151" s="100"/>
      <c r="E151" s="102"/>
      <c r="F151" s="102"/>
      <c r="G151" s="94"/>
      <c r="H151" s="94"/>
      <c r="I151" s="100"/>
    </row>
    <row r="152" spans="1:9" s="110" customFormat="1">
      <c r="A152" s="100"/>
      <c r="B152" s="100"/>
      <c r="C152" s="100"/>
      <c r="D152" s="100"/>
      <c r="E152" s="102"/>
      <c r="F152" s="102"/>
      <c r="G152" s="94"/>
      <c r="H152" s="94"/>
      <c r="I152" s="100"/>
    </row>
    <row r="153" spans="1:9" s="110" customFormat="1">
      <c r="A153" s="100"/>
      <c r="B153" s="100"/>
      <c r="C153" s="100"/>
      <c r="D153" s="100"/>
      <c r="E153" s="102"/>
      <c r="F153" s="102"/>
      <c r="G153" s="94"/>
      <c r="H153" s="94"/>
      <c r="I153" s="100"/>
    </row>
    <row r="154" spans="1:9" s="110" customFormat="1">
      <c r="A154" s="100"/>
      <c r="B154" s="100"/>
      <c r="C154" s="100"/>
      <c r="D154" s="100"/>
      <c r="E154" s="102"/>
      <c r="F154" s="102"/>
      <c r="G154" s="94"/>
      <c r="H154" s="94"/>
      <c r="I154" s="100"/>
    </row>
    <row r="155" spans="1:9" s="110" customFormat="1">
      <c r="A155" s="100"/>
      <c r="B155" s="100"/>
      <c r="C155" s="100"/>
      <c r="D155" s="100"/>
      <c r="E155" s="99"/>
      <c r="F155" s="94"/>
      <c r="G155" s="94"/>
      <c r="H155" s="94"/>
      <c r="I155" s="100"/>
    </row>
    <row r="156" spans="1:9" s="110" customFormat="1">
      <c r="A156" s="100"/>
      <c r="B156" s="100"/>
      <c r="C156" s="100"/>
      <c r="D156" s="100"/>
      <c r="E156" s="99"/>
      <c r="F156" s="94"/>
      <c r="G156" s="94"/>
      <c r="H156" s="94"/>
      <c r="I156" s="100"/>
    </row>
    <row r="157" spans="1:9" s="110" customFormat="1">
      <c r="A157" s="100"/>
      <c r="B157" s="100"/>
      <c r="C157" s="100"/>
      <c r="D157" s="100"/>
      <c r="E157" s="99"/>
      <c r="F157" s="94"/>
      <c r="G157" s="94"/>
      <c r="H157" s="94"/>
      <c r="I157" s="100"/>
    </row>
    <row r="158" spans="1:9" s="110" customFormat="1">
      <c r="A158" s="101"/>
      <c r="B158" s="101"/>
      <c r="C158" s="101"/>
      <c r="D158" s="101"/>
      <c r="E158" s="102"/>
      <c r="F158" s="103"/>
      <c r="G158" s="94"/>
      <c r="H158" s="94"/>
      <c r="I158" s="101"/>
    </row>
    <row r="159" spans="1:9" s="110" customFormat="1">
      <c r="A159" s="100"/>
      <c r="B159" s="100"/>
      <c r="C159" s="100"/>
      <c r="D159" s="100"/>
      <c r="E159" s="102"/>
      <c r="F159" s="99"/>
      <c r="G159" s="94"/>
      <c r="H159" s="94"/>
      <c r="I159" s="100"/>
    </row>
    <row r="160" spans="1:9" s="110" customFormat="1">
      <c r="A160" s="100"/>
      <c r="B160" s="100"/>
      <c r="C160" s="100"/>
      <c r="D160" s="100"/>
      <c r="E160" s="99"/>
      <c r="F160" s="99"/>
      <c r="G160" s="94"/>
      <c r="H160" s="94"/>
      <c r="I160" s="100"/>
    </row>
    <row r="161" spans="1:9" s="110" customFormat="1">
      <c r="A161" s="100"/>
      <c r="B161" s="100"/>
      <c r="C161" s="100"/>
      <c r="D161" s="100"/>
      <c r="E161" s="99"/>
      <c r="F161" s="99"/>
      <c r="G161" s="102"/>
      <c r="H161" s="94"/>
      <c r="I161" s="100"/>
    </row>
    <row r="162" spans="1:9" s="110" customFormat="1">
      <c r="A162" s="100"/>
      <c r="B162" s="100"/>
      <c r="C162" s="100"/>
      <c r="D162" s="100"/>
      <c r="E162" s="102"/>
      <c r="F162" s="102"/>
      <c r="G162" s="94"/>
      <c r="H162" s="94"/>
      <c r="I162" s="100"/>
    </row>
    <row r="163" spans="1:9" s="110" customFormat="1">
      <c r="A163" s="100"/>
      <c r="B163" s="100"/>
      <c r="C163" s="100"/>
      <c r="D163" s="100"/>
      <c r="E163" s="102"/>
      <c r="F163" s="99"/>
      <c r="G163" s="94"/>
      <c r="H163" s="94"/>
      <c r="I163" s="100"/>
    </row>
    <row r="164" spans="1:9" s="110" customFormat="1">
      <c r="A164" s="100"/>
      <c r="B164" s="100"/>
      <c r="C164" s="100"/>
      <c r="D164" s="100"/>
      <c r="E164" s="102"/>
      <c r="F164" s="102"/>
      <c r="G164" s="94"/>
      <c r="H164" s="94"/>
      <c r="I164" s="100"/>
    </row>
    <row r="165" spans="1:9" s="110" customFormat="1">
      <c r="A165" s="100"/>
      <c r="B165" s="100"/>
      <c r="C165" s="100"/>
      <c r="D165" s="100"/>
      <c r="E165" s="102"/>
      <c r="F165" s="99"/>
      <c r="G165" s="94"/>
      <c r="H165" s="94"/>
      <c r="I165" s="100"/>
    </row>
    <row r="166" spans="1:9" s="110" customFormat="1">
      <c r="A166" s="100"/>
      <c r="B166" s="100"/>
      <c r="C166" s="100"/>
      <c r="D166" s="100"/>
      <c r="E166" s="99"/>
      <c r="F166" s="102"/>
      <c r="G166" s="94"/>
      <c r="H166" s="94"/>
      <c r="I166" s="100"/>
    </row>
    <row r="167" spans="1:9" s="110" customFormat="1">
      <c r="A167" s="100"/>
      <c r="B167" s="100"/>
      <c r="C167" s="100"/>
      <c r="D167" s="100"/>
      <c r="E167" s="102"/>
      <c r="F167" s="99"/>
      <c r="G167" s="94"/>
      <c r="H167" s="94"/>
      <c r="I167" s="100"/>
    </row>
    <row r="168" spans="1:9" s="110" customFormat="1">
      <c r="A168" s="100"/>
      <c r="B168" s="100"/>
      <c r="C168" s="100"/>
      <c r="D168" s="100"/>
      <c r="E168" s="102"/>
      <c r="F168" s="102"/>
      <c r="G168" s="94"/>
      <c r="H168" s="94"/>
      <c r="I168" s="100"/>
    </row>
    <row r="169" spans="1:9" s="110" customFormat="1">
      <c r="A169" s="100"/>
      <c r="B169" s="100"/>
      <c r="C169" s="100"/>
      <c r="D169" s="100"/>
      <c r="E169" s="102"/>
      <c r="F169" s="102"/>
      <c r="G169" s="94"/>
      <c r="H169" s="94"/>
      <c r="I169" s="100"/>
    </row>
    <row r="170" spans="1:9" s="110" customFormat="1">
      <c r="A170" s="100"/>
      <c r="B170" s="100"/>
      <c r="C170" s="100"/>
      <c r="D170" s="100"/>
      <c r="E170" s="102"/>
      <c r="F170" s="102"/>
      <c r="G170" s="94"/>
      <c r="H170" s="94"/>
      <c r="I170" s="100"/>
    </row>
    <row r="171" spans="1:9" s="110" customFormat="1">
      <c r="A171" s="100"/>
      <c r="B171" s="100"/>
      <c r="C171" s="100"/>
      <c r="D171" s="100"/>
      <c r="E171" s="102"/>
      <c r="F171" s="102"/>
      <c r="G171" s="94"/>
      <c r="H171" s="94"/>
      <c r="I171" s="100"/>
    </row>
    <row r="172" spans="1:9" s="110" customFormat="1">
      <c r="A172" s="100"/>
      <c r="B172" s="100"/>
      <c r="C172" s="100"/>
      <c r="D172" s="100"/>
      <c r="E172" s="102"/>
      <c r="F172" s="102"/>
      <c r="G172" s="94"/>
      <c r="H172" s="94"/>
      <c r="I172" s="100"/>
    </row>
    <row r="173" spans="1:9" s="110" customFormat="1">
      <c r="A173" s="100"/>
      <c r="B173" s="100"/>
      <c r="C173" s="100"/>
      <c r="D173" s="100"/>
      <c r="E173" s="102"/>
      <c r="F173" s="102"/>
      <c r="G173" s="94"/>
      <c r="H173" s="94"/>
      <c r="I173" s="100"/>
    </row>
    <row r="174" spans="1:9" s="110" customFormat="1">
      <c r="A174" s="100"/>
      <c r="B174" s="100"/>
      <c r="C174" s="100"/>
      <c r="D174" s="100"/>
      <c r="E174" s="102"/>
      <c r="F174" s="102"/>
      <c r="G174" s="94"/>
      <c r="H174" s="94"/>
      <c r="I174" s="100"/>
    </row>
    <row r="175" spans="1:9" s="110" customFormat="1">
      <c r="A175" s="100"/>
      <c r="B175" s="100"/>
      <c r="C175" s="100"/>
      <c r="D175" s="100"/>
      <c r="E175" s="99"/>
      <c r="F175" s="94"/>
      <c r="G175" s="94"/>
      <c r="H175" s="94"/>
      <c r="I175" s="100"/>
    </row>
    <row r="176" spans="1:9" s="110" customFormat="1">
      <c r="A176" s="100"/>
      <c r="B176" s="100"/>
      <c r="C176" s="100"/>
      <c r="D176" s="100"/>
      <c r="E176" s="99"/>
      <c r="F176" s="94"/>
      <c r="G176" s="94"/>
      <c r="H176" s="94"/>
      <c r="I176" s="100"/>
    </row>
    <row r="177" spans="1:9" s="110" customFormat="1">
      <c r="A177" s="100"/>
      <c r="B177" s="100"/>
      <c r="C177" s="100"/>
      <c r="D177" s="100"/>
      <c r="E177" s="99"/>
      <c r="F177" s="94"/>
      <c r="G177" s="94"/>
      <c r="H177" s="94"/>
      <c r="I177" s="100"/>
    </row>
    <row r="178" spans="1:9" s="110" customFormat="1">
      <c r="A178" s="101"/>
      <c r="B178" s="101"/>
      <c r="C178" s="101"/>
      <c r="D178" s="101"/>
      <c r="E178" s="102"/>
      <c r="F178" s="103"/>
      <c r="G178" s="94"/>
      <c r="H178" s="94"/>
      <c r="I178" s="101"/>
    </row>
    <row r="179" spans="1:9" s="110" customFormat="1">
      <c r="A179" s="100"/>
      <c r="B179" s="100"/>
      <c r="C179" s="100"/>
      <c r="D179" s="100"/>
      <c r="E179" s="102"/>
      <c r="F179" s="99"/>
      <c r="G179" s="94"/>
      <c r="H179" s="94"/>
      <c r="I179" s="100"/>
    </row>
    <row r="180" spans="1:9" s="110" customFormat="1">
      <c r="A180" s="100"/>
      <c r="B180" s="100"/>
      <c r="C180" s="100"/>
      <c r="D180" s="100"/>
      <c r="E180" s="99"/>
      <c r="F180" s="99"/>
      <c r="G180" s="94"/>
      <c r="H180" s="94"/>
      <c r="I180" s="100"/>
    </row>
    <row r="181" spans="1:9" s="110" customFormat="1">
      <c r="A181" s="100"/>
      <c r="B181" s="100"/>
      <c r="C181" s="100"/>
      <c r="D181" s="100"/>
      <c r="E181" s="99"/>
      <c r="F181" s="99"/>
      <c r="G181" s="102"/>
      <c r="H181" s="94"/>
      <c r="I181" s="100"/>
    </row>
    <row r="182" spans="1:9" s="110" customFormat="1">
      <c r="A182" s="100"/>
      <c r="B182" s="100"/>
      <c r="C182" s="100"/>
      <c r="D182" s="100"/>
      <c r="E182" s="102"/>
      <c r="F182" s="102"/>
      <c r="G182" s="94"/>
      <c r="H182" s="94"/>
      <c r="I182" s="100"/>
    </row>
    <row r="183" spans="1:9" s="110" customFormat="1">
      <c r="A183" s="100"/>
      <c r="B183" s="100"/>
      <c r="C183" s="100"/>
      <c r="D183" s="100"/>
      <c r="E183" s="102"/>
      <c r="F183" s="99"/>
      <c r="G183" s="94"/>
      <c r="H183" s="94"/>
      <c r="I183" s="100"/>
    </row>
    <row r="184" spans="1:9" s="110" customFormat="1">
      <c r="A184" s="100"/>
      <c r="B184" s="100"/>
      <c r="C184" s="100"/>
      <c r="D184" s="100"/>
      <c r="E184" s="102"/>
      <c r="F184" s="102"/>
      <c r="G184" s="94"/>
      <c r="H184" s="94"/>
      <c r="I184" s="100"/>
    </row>
    <row r="185" spans="1:9" s="110" customFormat="1">
      <c r="A185" s="100"/>
      <c r="B185" s="100"/>
      <c r="C185" s="100"/>
      <c r="D185" s="100"/>
      <c r="E185" s="102"/>
      <c r="F185" s="99"/>
      <c r="G185" s="94"/>
      <c r="H185" s="94"/>
      <c r="I185" s="100"/>
    </row>
    <row r="186" spans="1:9" s="110" customFormat="1">
      <c r="A186" s="100"/>
      <c r="B186" s="100"/>
      <c r="C186" s="100"/>
      <c r="D186" s="100"/>
      <c r="E186" s="99"/>
      <c r="F186" s="102"/>
      <c r="G186" s="94"/>
      <c r="H186" s="94"/>
      <c r="I186" s="100"/>
    </row>
    <row r="187" spans="1:9" s="110" customFormat="1">
      <c r="A187" s="100"/>
      <c r="B187" s="100"/>
      <c r="C187" s="100"/>
      <c r="D187" s="100"/>
      <c r="E187" s="102"/>
      <c r="F187" s="99"/>
      <c r="G187" s="94"/>
      <c r="H187" s="94"/>
      <c r="I187" s="100"/>
    </row>
    <row r="188" spans="1:9" s="110" customFormat="1">
      <c r="A188" s="100"/>
      <c r="B188" s="100"/>
      <c r="C188" s="100"/>
      <c r="D188" s="100"/>
      <c r="E188" s="102"/>
      <c r="F188" s="102"/>
      <c r="G188" s="94"/>
      <c r="H188" s="94"/>
      <c r="I188" s="100"/>
    </row>
    <row r="189" spans="1:9" s="110" customFormat="1">
      <c r="A189" s="100"/>
      <c r="B189" s="100"/>
      <c r="C189" s="100"/>
      <c r="D189" s="100"/>
      <c r="E189" s="102"/>
      <c r="F189" s="102"/>
      <c r="G189" s="94"/>
      <c r="H189" s="94"/>
      <c r="I189" s="100"/>
    </row>
    <row r="190" spans="1:9" s="110" customFormat="1">
      <c r="A190" s="100"/>
      <c r="B190" s="100"/>
      <c r="C190" s="100"/>
      <c r="D190" s="100"/>
      <c r="E190" s="102"/>
      <c r="F190" s="102"/>
      <c r="G190" s="94"/>
      <c r="H190" s="94"/>
      <c r="I190" s="100"/>
    </row>
    <row r="191" spans="1:9" s="110" customFormat="1">
      <c r="A191" s="100"/>
      <c r="B191" s="100"/>
      <c r="C191" s="100"/>
      <c r="D191" s="100"/>
      <c r="E191" s="102"/>
      <c r="F191" s="102"/>
      <c r="G191" s="94"/>
      <c r="H191" s="94"/>
      <c r="I191" s="100"/>
    </row>
    <row r="192" spans="1:9" s="110" customFormat="1">
      <c r="A192" s="100"/>
      <c r="B192" s="100"/>
      <c r="C192" s="100"/>
      <c r="D192" s="100"/>
      <c r="E192" s="102"/>
      <c r="F192" s="102"/>
      <c r="G192" s="94"/>
      <c r="H192" s="94"/>
      <c r="I192" s="100"/>
    </row>
    <row r="193" spans="1:9" s="110" customFormat="1">
      <c r="A193" s="100"/>
      <c r="B193" s="100"/>
      <c r="C193" s="100"/>
      <c r="D193" s="100"/>
      <c r="E193" s="102"/>
      <c r="F193" s="102"/>
      <c r="G193" s="94"/>
      <c r="H193" s="94"/>
      <c r="I193" s="100"/>
    </row>
    <row r="194" spans="1:9" s="110" customFormat="1">
      <c r="A194" s="100"/>
      <c r="B194" s="100"/>
      <c r="C194" s="100"/>
      <c r="D194" s="100"/>
      <c r="E194" s="102"/>
      <c r="F194" s="102"/>
      <c r="G194" s="94"/>
      <c r="H194" s="94"/>
      <c r="I194" s="100"/>
    </row>
    <row r="195" spans="1:9" s="110" customFormat="1">
      <c r="A195" s="100"/>
      <c r="B195" s="100"/>
      <c r="C195" s="100"/>
      <c r="D195" s="100"/>
      <c r="E195" s="99"/>
      <c r="F195" s="94"/>
      <c r="G195" s="94"/>
      <c r="H195" s="94"/>
      <c r="I195" s="100"/>
    </row>
    <row r="196" spans="1:9" s="110" customFormat="1">
      <c r="A196" s="100"/>
      <c r="B196" s="100"/>
      <c r="C196" s="100"/>
      <c r="D196" s="100"/>
      <c r="E196" s="99"/>
      <c r="F196" s="94"/>
      <c r="G196" s="94"/>
      <c r="H196" s="94"/>
      <c r="I196" s="100"/>
    </row>
    <row r="197" spans="1:9" s="110" customFormat="1">
      <c r="A197" s="100"/>
      <c r="B197" s="100"/>
      <c r="C197" s="100"/>
      <c r="D197" s="100"/>
      <c r="E197" s="99"/>
      <c r="F197" s="94"/>
      <c r="G197" s="94"/>
      <c r="H197" s="94"/>
      <c r="I197" s="100"/>
    </row>
    <row r="198" spans="1:9" s="110" customFormat="1">
      <c r="A198" s="101"/>
      <c r="B198" s="101"/>
      <c r="C198" s="101"/>
      <c r="D198" s="101"/>
      <c r="E198" s="102"/>
      <c r="F198" s="103"/>
      <c r="G198" s="94"/>
      <c r="H198" s="94"/>
      <c r="I198" s="101"/>
    </row>
    <row r="199" spans="1:9" s="110" customFormat="1">
      <c r="A199" s="100"/>
      <c r="B199" s="100"/>
      <c r="C199" s="100"/>
      <c r="D199" s="100"/>
      <c r="E199" s="102"/>
      <c r="F199" s="99"/>
      <c r="G199" s="94"/>
      <c r="H199" s="94"/>
      <c r="I199" s="100"/>
    </row>
    <row r="200" spans="1:9" s="110" customFormat="1">
      <c r="A200" s="100"/>
      <c r="B200" s="100"/>
      <c r="C200" s="100"/>
      <c r="D200" s="100"/>
      <c r="E200" s="99"/>
      <c r="F200" s="99"/>
      <c r="G200" s="94"/>
      <c r="H200" s="94"/>
      <c r="I200" s="100"/>
    </row>
    <row r="201" spans="1:9" s="110" customFormat="1">
      <c r="A201" s="100"/>
      <c r="B201" s="100"/>
      <c r="C201" s="100"/>
      <c r="D201" s="100"/>
      <c r="E201" s="99"/>
      <c r="F201" s="99"/>
      <c r="G201" s="102"/>
      <c r="H201" s="94"/>
      <c r="I201" s="100"/>
    </row>
    <row r="202" spans="1:9" s="110" customFormat="1">
      <c r="A202" s="100"/>
      <c r="B202" s="100"/>
      <c r="C202" s="100"/>
      <c r="D202" s="100"/>
      <c r="E202" s="102"/>
      <c r="F202" s="102"/>
      <c r="G202" s="94"/>
      <c r="H202" s="94"/>
      <c r="I202" s="100"/>
    </row>
    <row r="203" spans="1:9" s="110" customFormat="1">
      <c r="A203" s="100"/>
      <c r="B203" s="100"/>
      <c r="C203" s="100"/>
      <c r="D203" s="100"/>
      <c r="E203" s="102"/>
      <c r="F203" s="99"/>
      <c r="G203" s="94"/>
      <c r="H203" s="94"/>
      <c r="I203" s="100"/>
    </row>
    <row r="204" spans="1:9" s="110" customFormat="1">
      <c r="A204" s="100"/>
      <c r="B204" s="100"/>
      <c r="C204" s="100"/>
      <c r="D204" s="100"/>
      <c r="E204" s="102"/>
      <c r="F204" s="102"/>
      <c r="G204" s="94"/>
      <c r="H204" s="94"/>
      <c r="I204" s="100"/>
    </row>
    <row r="205" spans="1:9" s="110" customFormat="1">
      <c r="A205" s="100"/>
      <c r="B205" s="100"/>
      <c r="C205" s="100"/>
      <c r="D205" s="100"/>
      <c r="E205" s="102"/>
      <c r="F205" s="99"/>
      <c r="G205" s="94"/>
      <c r="H205" s="94"/>
      <c r="I205" s="100"/>
    </row>
    <row r="206" spans="1:9" s="110" customFormat="1">
      <c r="A206" s="100"/>
      <c r="B206" s="100"/>
      <c r="C206" s="100"/>
      <c r="D206" s="100"/>
      <c r="E206" s="99"/>
      <c r="F206" s="102"/>
      <c r="G206" s="94"/>
      <c r="H206" s="94"/>
      <c r="I206" s="100"/>
    </row>
    <row r="207" spans="1:9" s="110" customFormat="1">
      <c r="A207" s="100"/>
      <c r="B207" s="100"/>
      <c r="C207" s="100"/>
      <c r="D207" s="100"/>
      <c r="E207" s="102"/>
      <c r="F207" s="99"/>
      <c r="G207" s="94"/>
      <c r="H207" s="94"/>
      <c r="I207" s="100"/>
    </row>
    <row r="208" spans="1:9" s="110" customFormat="1">
      <c r="A208" s="100"/>
      <c r="B208" s="100"/>
      <c r="C208" s="100"/>
      <c r="D208" s="100"/>
      <c r="E208" s="102"/>
      <c r="F208" s="102"/>
      <c r="G208" s="94"/>
      <c r="H208" s="94"/>
      <c r="I208" s="100"/>
    </row>
    <row r="209" spans="1:9" s="110" customFormat="1">
      <c r="A209" s="100"/>
      <c r="B209" s="100"/>
      <c r="C209" s="100"/>
      <c r="D209" s="100"/>
      <c r="E209" s="102"/>
      <c r="F209" s="102"/>
      <c r="G209" s="94"/>
      <c r="H209" s="94"/>
      <c r="I209" s="100"/>
    </row>
    <row r="210" spans="1:9" s="110" customFormat="1">
      <c r="A210" s="100"/>
      <c r="B210" s="100"/>
      <c r="C210" s="100"/>
      <c r="D210" s="100"/>
      <c r="E210" s="102"/>
      <c r="F210" s="102"/>
      <c r="G210" s="94"/>
      <c r="H210" s="94"/>
      <c r="I210" s="100"/>
    </row>
    <row r="211" spans="1:9" s="110" customFormat="1">
      <c r="A211" s="100"/>
      <c r="B211" s="100"/>
      <c r="C211" s="100"/>
      <c r="D211" s="100"/>
      <c r="E211" s="102"/>
      <c r="F211" s="102"/>
      <c r="G211" s="94"/>
      <c r="H211" s="94"/>
      <c r="I211" s="100"/>
    </row>
    <row r="212" spans="1:9" s="110" customFormat="1">
      <c r="A212" s="100"/>
      <c r="B212" s="100"/>
      <c r="C212" s="100"/>
      <c r="D212" s="100"/>
      <c r="E212" s="102"/>
      <c r="F212" s="102"/>
      <c r="G212" s="94"/>
      <c r="H212" s="94"/>
      <c r="I212" s="100"/>
    </row>
    <row r="213" spans="1:9" s="110" customFormat="1">
      <c r="A213" s="100"/>
      <c r="B213" s="100"/>
      <c r="C213" s="100"/>
      <c r="D213" s="100"/>
      <c r="E213" s="102"/>
      <c r="F213" s="102"/>
      <c r="G213" s="94"/>
      <c r="H213" s="94"/>
      <c r="I213" s="100"/>
    </row>
    <row r="214" spans="1:9" s="110" customFormat="1">
      <c r="A214" s="100"/>
      <c r="B214" s="100"/>
      <c r="C214" s="100"/>
      <c r="D214" s="100"/>
      <c r="E214" s="102"/>
      <c r="F214" s="102"/>
      <c r="G214" s="94"/>
      <c r="H214" s="94"/>
      <c r="I214" s="100"/>
    </row>
    <row r="215" spans="1:9" s="110" customFormat="1">
      <c r="A215" s="100"/>
      <c r="B215" s="100"/>
      <c r="C215" s="100"/>
      <c r="D215" s="100"/>
      <c r="E215" s="99"/>
      <c r="F215" s="94"/>
      <c r="G215" s="94"/>
      <c r="H215" s="94"/>
      <c r="I215" s="100"/>
    </row>
    <row r="216" spans="1:9" s="110" customFormat="1">
      <c r="A216" s="100"/>
      <c r="B216" s="100"/>
      <c r="C216" s="100"/>
      <c r="D216" s="100"/>
      <c r="E216" s="99"/>
      <c r="F216" s="94"/>
      <c r="G216" s="94"/>
      <c r="H216" s="94"/>
      <c r="I216" s="100"/>
    </row>
    <row r="217" spans="1:9" s="110" customFormat="1">
      <c r="A217" s="100"/>
      <c r="B217" s="100"/>
      <c r="C217" s="100"/>
      <c r="D217" s="100"/>
      <c r="E217" s="99"/>
      <c r="F217" s="94"/>
      <c r="G217" s="94"/>
      <c r="H217" s="94"/>
      <c r="I217" s="100"/>
    </row>
    <row r="218" spans="1:9" s="110" customFormat="1">
      <c r="A218" s="101"/>
      <c r="B218" s="101"/>
      <c r="C218" s="101"/>
      <c r="D218" s="101"/>
      <c r="E218" s="102"/>
      <c r="F218" s="103"/>
      <c r="G218" s="94"/>
      <c r="H218" s="94"/>
      <c r="I218" s="101"/>
    </row>
    <row r="219" spans="1:9" s="110" customFormat="1">
      <c r="A219" s="100"/>
      <c r="B219" s="100"/>
      <c r="C219" s="100"/>
      <c r="D219" s="100"/>
      <c r="E219" s="102"/>
      <c r="F219" s="99"/>
      <c r="G219" s="94"/>
      <c r="H219" s="94"/>
      <c r="I219" s="100"/>
    </row>
    <row r="220" spans="1:9" s="110" customFormat="1">
      <c r="A220" s="100"/>
      <c r="B220" s="100"/>
      <c r="C220" s="100"/>
      <c r="D220" s="100"/>
      <c r="E220" s="99"/>
      <c r="F220" s="99"/>
      <c r="G220" s="94"/>
      <c r="H220" s="94"/>
      <c r="I220" s="100"/>
    </row>
    <row r="221" spans="1:9" s="110" customFormat="1">
      <c r="A221" s="100"/>
      <c r="B221" s="100"/>
      <c r="C221" s="100"/>
      <c r="D221" s="100"/>
      <c r="E221" s="99"/>
      <c r="F221" s="99"/>
      <c r="G221" s="102"/>
      <c r="H221" s="94"/>
      <c r="I221" s="100"/>
    </row>
    <row r="222" spans="1:9" s="110" customFormat="1">
      <c r="A222" s="100"/>
      <c r="B222" s="100"/>
      <c r="C222" s="100"/>
      <c r="D222" s="100"/>
      <c r="E222" s="102"/>
      <c r="F222" s="102"/>
      <c r="G222" s="94"/>
      <c r="H222" s="94"/>
      <c r="I222" s="100"/>
    </row>
    <row r="223" spans="1:9" s="110" customFormat="1">
      <c r="A223" s="100"/>
      <c r="B223" s="100"/>
      <c r="C223" s="100"/>
      <c r="D223" s="100"/>
      <c r="E223" s="102"/>
      <c r="F223" s="99"/>
      <c r="G223" s="94"/>
      <c r="H223" s="94"/>
      <c r="I223" s="100"/>
    </row>
    <row r="224" spans="1:9" s="110" customFormat="1">
      <c r="A224" s="100"/>
      <c r="B224" s="100"/>
      <c r="C224" s="100"/>
      <c r="D224" s="100"/>
      <c r="E224" s="102"/>
      <c r="F224" s="102"/>
      <c r="G224" s="94"/>
      <c r="H224" s="94"/>
      <c r="I224" s="100"/>
    </row>
    <row r="225" spans="1:9" s="110" customFormat="1">
      <c r="A225" s="100"/>
      <c r="B225" s="100"/>
      <c r="C225" s="100"/>
      <c r="D225" s="100"/>
      <c r="E225" s="102"/>
      <c r="F225" s="99"/>
      <c r="G225" s="94"/>
      <c r="H225" s="94"/>
      <c r="I225" s="100"/>
    </row>
    <row r="226" spans="1:9" s="110" customFormat="1">
      <c r="A226" s="100"/>
      <c r="B226" s="100"/>
      <c r="C226" s="100"/>
      <c r="D226" s="100"/>
      <c r="E226" s="99"/>
      <c r="F226" s="102"/>
      <c r="G226" s="94"/>
      <c r="H226" s="94"/>
      <c r="I226" s="100"/>
    </row>
    <row r="227" spans="1:9" s="110" customFormat="1">
      <c r="A227" s="100"/>
      <c r="B227" s="100"/>
      <c r="C227" s="100"/>
      <c r="D227" s="100"/>
      <c r="E227" s="102"/>
      <c r="F227" s="99"/>
      <c r="G227" s="94"/>
      <c r="H227" s="94"/>
      <c r="I227" s="100"/>
    </row>
    <row r="228" spans="1:9" s="110" customFormat="1">
      <c r="A228" s="100"/>
      <c r="B228" s="100"/>
      <c r="C228" s="100"/>
      <c r="D228" s="100"/>
      <c r="E228" s="102"/>
      <c r="F228" s="102"/>
      <c r="G228" s="94"/>
      <c r="H228" s="94"/>
      <c r="I228" s="100"/>
    </row>
    <row r="229" spans="1:9" s="110" customFormat="1">
      <c r="A229" s="100"/>
      <c r="B229" s="100"/>
      <c r="C229" s="100"/>
      <c r="D229" s="100"/>
      <c r="E229" s="102"/>
      <c r="F229" s="102"/>
      <c r="G229" s="94"/>
      <c r="H229" s="94"/>
      <c r="I229" s="100"/>
    </row>
    <row r="230" spans="1:9" s="110" customFormat="1">
      <c r="A230" s="100"/>
      <c r="B230" s="100"/>
      <c r="C230" s="100"/>
      <c r="D230" s="100"/>
      <c r="E230" s="102"/>
      <c r="F230" s="102"/>
      <c r="G230" s="94"/>
      <c r="H230" s="94"/>
      <c r="I230" s="100"/>
    </row>
    <row r="231" spans="1:9" s="110" customFormat="1">
      <c r="A231" s="100"/>
      <c r="B231" s="100"/>
      <c r="C231" s="100"/>
      <c r="D231" s="100"/>
      <c r="E231" s="102"/>
      <c r="F231" s="102"/>
      <c r="G231" s="94"/>
      <c r="H231" s="94"/>
      <c r="I231" s="100"/>
    </row>
    <row r="232" spans="1:9" s="110" customFormat="1">
      <c r="A232" s="100"/>
      <c r="B232" s="100"/>
      <c r="C232" s="100"/>
      <c r="D232" s="100"/>
      <c r="E232" s="102"/>
      <c r="F232" s="102"/>
      <c r="G232" s="94"/>
      <c r="H232" s="94"/>
      <c r="I232" s="100"/>
    </row>
    <row r="233" spans="1:9" s="110" customFormat="1">
      <c r="A233" s="100"/>
      <c r="B233" s="100"/>
      <c r="C233" s="100"/>
      <c r="D233" s="100"/>
      <c r="E233" s="102"/>
      <c r="F233" s="102"/>
      <c r="G233" s="94"/>
      <c r="H233" s="94"/>
      <c r="I233" s="100"/>
    </row>
    <row r="234" spans="1:9" s="110" customFormat="1">
      <c r="A234" s="100"/>
      <c r="B234" s="100"/>
      <c r="C234" s="100"/>
      <c r="D234" s="100"/>
      <c r="E234" s="102"/>
      <c r="F234" s="102"/>
      <c r="G234" s="94"/>
      <c r="H234" s="94"/>
      <c r="I234" s="100"/>
    </row>
    <row r="235" spans="1:9" s="110" customFormat="1">
      <c r="A235" s="100"/>
      <c r="B235" s="100"/>
      <c r="C235" s="100"/>
      <c r="D235" s="100"/>
      <c r="E235" s="99"/>
      <c r="F235" s="94"/>
      <c r="G235" s="94"/>
      <c r="H235" s="94"/>
      <c r="I235" s="100"/>
    </row>
    <row r="236" spans="1:9" s="110" customFormat="1">
      <c r="A236" s="100"/>
      <c r="B236" s="100"/>
      <c r="C236" s="100"/>
      <c r="D236" s="100"/>
      <c r="E236" s="99"/>
      <c r="F236" s="94"/>
      <c r="G236" s="94"/>
      <c r="H236" s="94"/>
      <c r="I236" s="100"/>
    </row>
    <row r="237" spans="1:9" s="110" customFormat="1">
      <c r="A237" s="100"/>
      <c r="B237" s="100"/>
      <c r="C237" s="100"/>
      <c r="D237" s="100"/>
      <c r="E237" s="99"/>
      <c r="F237" s="94"/>
      <c r="G237" s="94"/>
      <c r="H237" s="94"/>
      <c r="I237" s="100"/>
    </row>
    <row r="238" spans="1:9" s="110" customFormat="1">
      <c r="A238" s="101"/>
      <c r="B238" s="101"/>
      <c r="C238" s="101"/>
      <c r="D238" s="101"/>
      <c r="E238" s="102"/>
      <c r="F238" s="103"/>
      <c r="G238" s="94"/>
      <c r="H238" s="94"/>
      <c r="I238" s="101"/>
    </row>
    <row r="239" spans="1:9" s="110" customFormat="1">
      <c r="A239" s="100"/>
      <c r="B239" s="100"/>
      <c r="C239" s="100"/>
      <c r="D239" s="100"/>
      <c r="E239" s="102"/>
      <c r="F239" s="99"/>
      <c r="G239" s="94"/>
      <c r="H239" s="94"/>
      <c r="I239" s="100"/>
    </row>
    <row r="240" spans="1:9" s="110" customFormat="1">
      <c r="A240" s="100"/>
      <c r="B240" s="100"/>
      <c r="C240" s="100"/>
      <c r="D240" s="100"/>
      <c r="E240" s="99"/>
      <c r="F240" s="99"/>
      <c r="G240" s="94"/>
      <c r="H240" s="94"/>
      <c r="I240" s="100"/>
    </row>
    <row r="241" spans="1:9" s="110" customFormat="1">
      <c r="A241" s="100"/>
      <c r="B241" s="100"/>
      <c r="C241" s="100"/>
      <c r="D241" s="100"/>
      <c r="E241" s="99"/>
      <c r="F241" s="99"/>
      <c r="G241" s="102"/>
      <c r="H241" s="94"/>
      <c r="I241" s="100"/>
    </row>
    <row r="242" spans="1:9" s="110" customFormat="1">
      <c r="A242" s="100"/>
      <c r="B242" s="100"/>
      <c r="C242" s="100"/>
      <c r="D242" s="100"/>
      <c r="E242" s="102"/>
      <c r="F242" s="102"/>
      <c r="G242" s="94"/>
      <c r="H242" s="94"/>
      <c r="I242" s="100"/>
    </row>
    <row r="243" spans="1:9" s="110" customFormat="1">
      <c r="A243" s="100"/>
      <c r="B243" s="100"/>
      <c r="C243" s="100"/>
      <c r="D243" s="100"/>
      <c r="E243" s="102"/>
      <c r="F243" s="99"/>
      <c r="G243" s="94"/>
      <c r="H243" s="94"/>
      <c r="I243" s="100"/>
    </row>
    <row r="244" spans="1:9" s="110" customFormat="1">
      <c r="A244" s="100"/>
      <c r="B244" s="100"/>
      <c r="C244" s="100"/>
      <c r="D244" s="100"/>
      <c r="E244" s="102"/>
      <c r="F244" s="102"/>
      <c r="G244" s="94"/>
      <c r="H244" s="94"/>
      <c r="I244" s="100"/>
    </row>
    <row r="245" spans="1:9" s="110" customFormat="1">
      <c r="A245" s="100"/>
      <c r="B245" s="100"/>
      <c r="C245" s="100"/>
      <c r="D245" s="100"/>
      <c r="E245" s="102"/>
      <c r="F245" s="99"/>
      <c r="G245" s="94"/>
      <c r="H245" s="94"/>
      <c r="I245" s="100"/>
    </row>
    <row r="246" spans="1:9" s="110" customFormat="1">
      <c r="A246" s="100"/>
      <c r="B246" s="100"/>
      <c r="C246" s="100"/>
      <c r="D246" s="100"/>
      <c r="E246" s="99"/>
      <c r="F246" s="102"/>
      <c r="G246" s="94"/>
      <c r="H246" s="94"/>
      <c r="I246" s="100"/>
    </row>
    <row r="247" spans="1:9" s="110" customFormat="1">
      <c r="A247" s="100"/>
      <c r="B247" s="100"/>
      <c r="C247" s="100"/>
      <c r="D247" s="100"/>
      <c r="E247" s="102"/>
      <c r="F247" s="99"/>
      <c r="G247" s="94"/>
      <c r="H247" s="94"/>
      <c r="I247" s="100"/>
    </row>
    <row r="248" spans="1:9" s="110" customFormat="1">
      <c r="A248" s="100"/>
      <c r="B248" s="100"/>
      <c r="C248" s="100"/>
      <c r="D248" s="100"/>
      <c r="E248" s="102"/>
      <c r="F248" s="102"/>
      <c r="G248" s="94"/>
      <c r="H248" s="94"/>
      <c r="I248" s="100"/>
    </row>
    <row r="249" spans="1:9" s="110" customFormat="1">
      <c r="A249" s="100"/>
      <c r="B249" s="100"/>
      <c r="C249" s="100"/>
      <c r="D249" s="100"/>
      <c r="E249" s="102"/>
      <c r="F249" s="102"/>
      <c r="G249" s="94"/>
      <c r="H249" s="94"/>
      <c r="I249" s="100"/>
    </row>
    <row r="250" spans="1:9" s="110" customFormat="1">
      <c r="A250" s="100"/>
      <c r="B250" s="100"/>
      <c r="C250" s="100"/>
      <c r="D250" s="100"/>
      <c r="E250" s="102"/>
      <c r="F250" s="102"/>
      <c r="G250" s="94"/>
      <c r="H250" s="94"/>
      <c r="I250" s="100"/>
    </row>
    <row r="251" spans="1:9" s="110" customFormat="1">
      <c r="A251" s="100"/>
      <c r="B251" s="100"/>
      <c r="C251" s="100"/>
      <c r="D251" s="100"/>
      <c r="E251" s="102"/>
      <c r="F251" s="102"/>
      <c r="G251" s="94"/>
      <c r="H251" s="94"/>
      <c r="I251" s="100"/>
    </row>
    <row r="252" spans="1:9" s="110" customFormat="1">
      <c r="A252" s="100"/>
      <c r="B252" s="100"/>
      <c r="C252" s="100"/>
      <c r="D252" s="100"/>
      <c r="E252" s="102"/>
      <c r="F252" s="102"/>
      <c r="G252" s="94"/>
      <c r="H252" s="94"/>
      <c r="I252" s="100"/>
    </row>
    <row r="253" spans="1:9" s="110" customFormat="1">
      <c r="A253" s="100"/>
      <c r="B253" s="100"/>
      <c r="C253" s="100"/>
      <c r="D253" s="100"/>
      <c r="E253" s="102"/>
      <c r="F253" s="102"/>
      <c r="G253" s="94"/>
      <c r="H253" s="94"/>
      <c r="I253" s="100"/>
    </row>
    <row r="254" spans="1:9" s="110" customFormat="1">
      <c r="A254" s="100"/>
      <c r="B254" s="100"/>
      <c r="C254" s="100"/>
      <c r="D254" s="100"/>
      <c r="E254" s="102"/>
      <c r="F254" s="102"/>
      <c r="G254" s="94"/>
      <c r="H254" s="94"/>
      <c r="I254" s="100"/>
    </row>
    <row r="255" spans="1:9" s="110" customFormat="1">
      <c r="A255" s="100"/>
      <c r="B255" s="100"/>
      <c r="C255" s="100"/>
      <c r="D255" s="100"/>
      <c r="E255" s="99"/>
      <c r="F255" s="94"/>
      <c r="G255" s="94"/>
      <c r="H255" s="94"/>
      <c r="I255" s="100"/>
    </row>
    <row r="256" spans="1:9" s="110" customFormat="1">
      <c r="A256" s="100"/>
      <c r="B256" s="100"/>
      <c r="C256" s="100"/>
      <c r="D256" s="100"/>
      <c r="E256" s="99"/>
      <c r="F256" s="94"/>
      <c r="G256" s="94"/>
      <c r="H256" s="94"/>
      <c r="I256" s="100"/>
    </row>
    <row r="257" spans="1:9" s="110" customFormat="1">
      <c r="A257" s="100"/>
      <c r="B257" s="100"/>
      <c r="C257" s="100"/>
      <c r="D257" s="100"/>
      <c r="E257" s="99"/>
      <c r="F257" s="94"/>
      <c r="G257" s="94"/>
      <c r="H257" s="94"/>
      <c r="I257" s="100"/>
    </row>
    <row r="258" spans="1:9" s="110" customFormat="1">
      <c r="A258" s="101"/>
      <c r="B258" s="101"/>
      <c r="C258" s="101"/>
      <c r="D258" s="101"/>
      <c r="E258" s="102"/>
      <c r="F258" s="103"/>
      <c r="G258" s="94"/>
      <c r="H258" s="94"/>
      <c r="I258" s="101"/>
    </row>
    <row r="259" spans="1:9" s="110" customFormat="1">
      <c r="A259" s="100"/>
      <c r="B259" s="100"/>
      <c r="C259" s="100"/>
      <c r="D259" s="100"/>
      <c r="E259" s="102"/>
      <c r="F259" s="99"/>
      <c r="G259" s="94"/>
      <c r="H259" s="94"/>
      <c r="I259" s="100"/>
    </row>
    <row r="260" spans="1:9" s="110" customFormat="1">
      <c r="A260" s="100"/>
      <c r="B260" s="100"/>
      <c r="C260" s="100"/>
      <c r="D260" s="100"/>
      <c r="E260" s="99"/>
      <c r="F260" s="99"/>
      <c r="G260" s="94"/>
      <c r="H260" s="94"/>
      <c r="I260" s="100"/>
    </row>
    <row r="261" spans="1:9" s="110" customFormat="1">
      <c r="A261" s="100"/>
      <c r="B261" s="100"/>
      <c r="C261" s="100"/>
      <c r="D261" s="100"/>
      <c r="E261" s="99"/>
      <c r="F261" s="99"/>
      <c r="G261" s="102"/>
      <c r="H261" s="94"/>
      <c r="I261" s="100"/>
    </row>
    <row r="262" spans="1:9" s="110" customFormat="1">
      <c r="A262" s="100"/>
      <c r="B262" s="100"/>
      <c r="C262" s="100"/>
      <c r="D262" s="100"/>
      <c r="E262" s="102"/>
      <c r="F262" s="102"/>
      <c r="G262" s="94"/>
      <c r="H262" s="94"/>
      <c r="I262" s="100"/>
    </row>
    <row r="263" spans="1:9" s="110" customFormat="1">
      <c r="A263" s="100"/>
      <c r="B263" s="100"/>
      <c r="C263" s="100"/>
      <c r="D263" s="100"/>
      <c r="E263" s="102"/>
      <c r="F263" s="99"/>
      <c r="G263" s="94"/>
      <c r="H263" s="94"/>
      <c r="I263" s="100"/>
    </row>
    <row r="264" spans="1:9" s="110" customFormat="1">
      <c r="A264" s="100"/>
      <c r="B264" s="100"/>
      <c r="C264" s="100"/>
      <c r="D264" s="100"/>
      <c r="E264" s="102"/>
      <c r="F264" s="102"/>
      <c r="G264" s="94"/>
      <c r="H264" s="94"/>
      <c r="I264" s="100"/>
    </row>
    <row r="265" spans="1:9" s="110" customFormat="1">
      <c r="A265" s="100"/>
      <c r="B265" s="100"/>
      <c r="C265" s="100"/>
      <c r="D265" s="100"/>
      <c r="E265" s="102"/>
      <c r="F265" s="99"/>
      <c r="G265" s="94"/>
      <c r="H265" s="94"/>
      <c r="I265" s="100"/>
    </row>
    <row r="266" spans="1:9" s="110" customFormat="1">
      <c r="A266" s="100"/>
      <c r="B266" s="100"/>
      <c r="C266" s="100"/>
      <c r="D266" s="100"/>
      <c r="E266" s="99"/>
      <c r="F266" s="102"/>
      <c r="G266" s="94"/>
      <c r="H266" s="94"/>
      <c r="I266" s="100"/>
    </row>
    <row r="267" spans="1:9" s="110" customFormat="1">
      <c r="A267" s="100"/>
      <c r="B267" s="100"/>
      <c r="C267" s="100"/>
      <c r="D267" s="100"/>
      <c r="E267" s="102"/>
      <c r="F267" s="99"/>
      <c r="G267" s="94"/>
      <c r="H267" s="94"/>
      <c r="I267" s="100"/>
    </row>
    <row r="268" spans="1:9" s="110" customFormat="1">
      <c r="A268" s="100"/>
      <c r="B268" s="100"/>
      <c r="C268" s="100"/>
      <c r="D268" s="100"/>
      <c r="E268" s="102"/>
      <c r="F268" s="102"/>
      <c r="G268" s="94"/>
      <c r="H268" s="94"/>
      <c r="I268" s="100"/>
    </row>
    <row r="269" spans="1:9" s="110" customFormat="1">
      <c r="A269" s="100"/>
      <c r="B269" s="100"/>
      <c r="C269" s="100"/>
      <c r="D269" s="100"/>
      <c r="E269" s="102"/>
      <c r="F269" s="102"/>
      <c r="G269" s="94"/>
      <c r="H269" s="94"/>
      <c r="I269" s="100"/>
    </row>
    <row r="270" spans="1:9" s="110" customFormat="1">
      <c r="A270" s="100"/>
      <c r="B270" s="100"/>
      <c r="C270" s="100"/>
      <c r="D270" s="100"/>
      <c r="E270" s="102"/>
      <c r="F270" s="102"/>
      <c r="G270" s="94"/>
      <c r="H270" s="94"/>
      <c r="I270" s="100"/>
    </row>
    <row r="271" spans="1:9" s="110" customFormat="1">
      <c r="A271" s="100"/>
      <c r="B271" s="100"/>
      <c r="C271" s="100"/>
      <c r="D271" s="100"/>
      <c r="E271" s="102"/>
      <c r="F271" s="102"/>
      <c r="G271" s="94"/>
      <c r="H271" s="94"/>
      <c r="I271" s="100"/>
    </row>
    <row r="272" spans="1:9" s="110" customFormat="1">
      <c r="A272" s="100"/>
      <c r="B272" s="100"/>
      <c r="C272" s="100"/>
      <c r="D272" s="100"/>
      <c r="E272" s="102"/>
      <c r="F272" s="102"/>
      <c r="G272" s="94"/>
      <c r="H272" s="94"/>
      <c r="I272" s="100"/>
    </row>
    <row r="273" spans="1:9" s="110" customFormat="1">
      <c r="A273" s="100"/>
      <c r="B273" s="100"/>
      <c r="C273" s="100"/>
      <c r="D273" s="100"/>
      <c r="E273" s="102"/>
      <c r="F273" s="102"/>
      <c r="G273" s="94"/>
      <c r="H273" s="94"/>
      <c r="I273" s="100"/>
    </row>
    <row r="274" spans="1:9" s="110" customFormat="1">
      <c r="A274" s="100"/>
      <c r="B274" s="100"/>
      <c r="C274" s="100"/>
      <c r="D274" s="100"/>
      <c r="E274" s="102"/>
      <c r="F274" s="102"/>
      <c r="G274" s="94"/>
      <c r="H274" s="94"/>
      <c r="I274" s="100"/>
    </row>
    <row r="275" spans="1:9" s="110" customFormat="1">
      <c r="A275" s="100"/>
      <c r="B275" s="100"/>
      <c r="C275" s="100"/>
      <c r="D275" s="100"/>
      <c r="E275" s="99"/>
      <c r="F275" s="94"/>
      <c r="G275" s="94"/>
      <c r="H275" s="94"/>
      <c r="I275" s="100"/>
    </row>
    <row r="276" spans="1:9" s="110" customFormat="1">
      <c r="A276" s="100"/>
      <c r="B276" s="100"/>
      <c r="C276" s="100"/>
      <c r="D276" s="100"/>
      <c r="E276" s="99"/>
      <c r="F276" s="94"/>
      <c r="G276" s="94"/>
      <c r="H276" s="94"/>
      <c r="I276" s="100"/>
    </row>
    <row r="277" spans="1:9" s="110" customFormat="1">
      <c r="A277" s="100"/>
      <c r="B277" s="100"/>
      <c r="C277" s="100"/>
      <c r="D277" s="100"/>
      <c r="E277" s="99"/>
      <c r="F277" s="94"/>
      <c r="G277" s="94"/>
      <c r="H277" s="94"/>
      <c r="I277" s="100"/>
    </row>
    <row r="278" spans="1:9" s="110" customFormat="1">
      <c r="A278" s="101"/>
      <c r="B278" s="101"/>
      <c r="C278" s="101"/>
      <c r="D278" s="101"/>
      <c r="E278" s="102"/>
      <c r="F278" s="103"/>
      <c r="G278" s="94"/>
      <c r="H278" s="94"/>
      <c r="I278" s="101"/>
    </row>
    <row r="279" spans="1:9" s="110" customFormat="1">
      <c r="A279" s="100"/>
      <c r="B279" s="100"/>
      <c r="C279" s="100"/>
      <c r="D279" s="100"/>
      <c r="E279" s="102"/>
      <c r="F279" s="99"/>
      <c r="G279" s="94"/>
      <c r="H279" s="94"/>
      <c r="I279" s="100"/>
    </row>
    <row r="280" spans="1:9" s="110" customFormat="1">
      <c r="A280" s="100"/>
      <c r="B280" s="100"/>
      <c r="C280" s="100"/>
      <c r="D280" s="100"/>
      <c r="E280" s="99"/>
      <c r="F280" s="99"/>
      <c r="G280" s="94"/>
      <c r="H280" s="94"/>
      <c r="I280" s="100"/>
    </row>
    <row r="281" spans="1:9" s="110" customFormat="1">
      <c r="A281" s="100"/>
      <c r="B281" s="100"/>
      <c r="C281" s="100"/>
      <c r="D281" s="100"/>
      <c r="E281" s="99"/>
      <c r="F281" s="99"/>
      <c r="G281" s="102"/>
      <c r="H281" s="94"/>
      <c r="I281" s="100"/>
    </row>
    <row r="282" spans="1:9" s="110" customFormat="1">
      <c r="A282" s="100"/>
      <c r="B282" s="100"/>
      <c r="C282" s="100"/>
      <c r="D282" s="100"/>
      <c r="E282" s="102"/>
      <c r="F282" s="102"/>
      <c r="G282" s="94"/>
      <c r="H282" s="94"/>
      <c r="I282" s="100"/>
    </row>
    <row r="283" spans="1:9" s="110" customFormat="1">
      <c r="A283" s="100"/>
      <c r="B283" s="100"/>
      <c r="C283" s="100"/>
      <c r="D283" s="100"/>
      <c r="E283" s="102"/>
      <c r="F283" s="99"/>
      <c r="G283" s="94"/>
      <c r="H283" s="94"/>
      <c r="I283" s="100"/>
    </row>
    <row r="284" spans="1:9" s="110" customFormat="1">
      <c r="A284" s="100"/>
      <c r="B284" s="100"/>
      <c r="C284" s="100"/>
      <c r="D284" s="100"/>
      <c r="E284" s="102"/>
      <c r="F284" s="102"/>
      <c r="G284" s="94"/>
      <c r="H284" s="94"/>
      <c r="I284" s="100"/>
    </row>
    <row r="285" spans="1:9" s="110" customFormat="1">
      <c r="A285" s="100"/>
      <c r="B285" s="100"/>
      <c r="C285" s="100"/>
      <c r="D285" s="100"/>
      <c r="E285" s="102"/>
      <c r="F285" s="99"/>
      <c r="G285" s="94"/>
      <c r="H285" s="94"/>
      <c r="I285" s="100"/>
    </row>
    <row r="286" spans="1:9" s="110" customFormat="1">
      <c r="A286" s="100"/>
      <c r="B286" s="100"/>
      <c r="C286" s="100"/>
      <c r="D286" s="100"/>
      <c r="E286" s="99"/>
      <c r="F286" s="102"/>
      <c r="G286" s="94"/>
      <c r="H286" s="94"/>
      <c r="I286" s="100"/>
    </row>
    <row r="287" spans="1:9" s="110" customFormat="1">
      <c r="A287" s="100"/>
      <c r="B287" s="100"/>
      <c r="C287" s="100"/>
      <c r="D287" s="100"/>
      <c r="E287" s="102"/>
      <c r="F287" s="99"/>
      <c r="G287" s="94"/>
      <c r="H287" s="94"/>
      <c r="I287" s="100"/>
    </row>
    <row r="288" spans="1:9" s="110" customFormat="1">
      <c r="A288" s="100"/>
      <c r="B288" s="100"/>
      <c r="C288" s="100"/>
      <c r="D288" s="100"/>
      <c r="E288" s="102"/>
      <c r="F288" s="102"/>
      <c r="G288" s="94"/>
      <c r="H288" s="94"/>
      <c r="I288" s="100"/>
    </row>
    <row r="289" spans="1:9" s="110" customFormat="1">
      <c r="A289" s="100"/>
      <c r="B289" s="100"/>
      <c r="C289" s="100"/>
      <c r="D289" s="100"/>
      <c r="E289" s="102"/>
      <c r="F289" s="102"/>
      <c r="G289" s="94"/>
      <c r="H289" s="94"/>
      <c r="I289" s="100"/>
    </row>
    <row r="290" spans="1:9" s="110" customFormat="1">
      <c r="A290" s="100"/>
      <c r="B290" s="100"/>
      <c r="C290" s="100"/>
      <c r="D290" s="100"/>
      <c r="E290" s="102"/>
      <c r="F290" s="102"/>
      <c r="G290" s="94"/>
      <c r="H290" s="94"/>
      <c r="I290" s="100"/>
    </row>
    <row r="291" spans="1:9" s="110" customFormat="1">
      <c r="A291" s="100"/>
      <c r="B291" s="100"/>
      <c r="C291" s="100"/>
      <c r="D291" s="100"/>
      <c r="E291" s="102"/>
      <c r="F291" s="102"/>
      <c r="G291" s="94"/>
      <c r="H291" s="94"/>
      <c r="I291" s="100"/>
    </row>
    <row r="292" spans="1:9" s="110" customFormat="1">
      <c r="A292" s="100"/>
      <c r="B292" s="100"/>
      <c r="C292" s="100"/>
      <c r="D292" s="100"/>
      <c r="E292" s="102"/>
      <c r="F292" s="102"/>
      <c r="G292" s="94"/>
      <c r="H292" s="94"/>
      <c r="I292" s="100"/>
    </row>
    <row r="293" spans="1:9" s="110" customFormat="1">
      <c r="A293" s="100"/>
      <c r="B293" s="100"/>
      <c r="C293" s="100"/>
      <c r="D293" s="100"/>
      <c r="E293" s="102"/>
      <c r="F293" s="102"/>
      <c r="G293" s="94"/>
      <c r="H293" s="94"/>
      <c r="I293" s="100"/>
    </row>
    <row r="294" spans="1:9" s="110" customFormat="1">
      <c r="A294" s="100"/>
      <c r="B294" s="100"/>
      <c r="C294" s="100"/>
      <c r="D294" s="100"/>
      <c r="E294" s="102"/>
      <c r="F294" s="102"/>
      <c r="G294" s="94"/>
      <c r="H294" s="94"/>
      <c r="I294" s="100"/>
    </row>
    <row r="295" spans="1:9" s="110" customFormat="1">
      <c r="A295" s="100"/>
      <c r="B295" s="100"/>
      <c r="C295" s="100"/>
      <c r="D295" s="100"/>
      <c r="E295" s="99"/>
      <c r="F295" s="94"/>
      <c r="G295" s="94"/>
      <c r="H295" s="94"/>
      <c r="I295" s="100"/>
    </row>
    <row r="296" spans="1:9" s="110" customFormat="1">
      <c r="A296" s="100"/>
      <c r="B296" s="100"/>
      <c r="C296" s="100"/>
      <c r="D296" s="100"/>
      <c r="E296" s="99"/>
      <c r="F296" s="94"/>
      <c r="G296" s="94"/>
      <c r="H296" s="94"/>
      <c r="I296" s="100"/>
    </row>
    <row r="297" spans="1:9" s="110" customFormat="1">
      <c r="A297" s="100"/>
      <c r="B297" s="100"/>
      <c r="C297" s="100"/>
      <c r="D297" s="100"/>
      <c r="E297" s="99"/>
      <c r="F297" s="94"/>
      <c r="G297" s="94"/>
      <c r="H297" s="94"/>
      <c r="I297" s="100"/>
    </row>
    <row r="298" spans="1:9" s="110" customFormat="1">
      <c r="A298" s="101"/>
      <c r="B298" s="101"/>
      <c r="C298" s="101"/>
      <c r="D298" s="101"/>
      <c r="E298" s="102"/>
      <c r="F298" s="103"/>
      <c r="G298" s="94"/>
      <c r="H298" s="94"/>
      <c r="I298" s="101"/>
    </row>
    <row r="299" spans="1:9" s="110" customFormat="1">
      <c r="A299" s="100"/>
      <c r="B299" s="100"/>
      <c r="C299" s="100"/>
      <c r="D299" s="100"/>
      <c r="E299" s="102"/>
      <c r="F299" s="99"/>
      <c r="G299" s="94"/>
      <c r="H299" s="94"/>
      <c r="I299" s="100"/>
    </row>
    <row r="300" spans="1:9" s="110" customFormat="1">
      <c r="A300" s="100"/>
      <c r="B300" s="100"/>
      <c r="C300" s="100"/>
      <c r="D300" s="100"/>
      <c r="E300" s="99"/>
      <c r="F300" s="99"/>
      <c r="G300" s="94"/>
      <c r="H300" s="94"/>
      <c r="I300" s="100"/>
    </row>
    <row r="301" spans="1:9" s="110" customFormat="1">
      <c r="A301" s="100"/>
      <c r="B301" s="100"/>
      <c r="C301" s="100"/>
      <c r="D301" s="100"/>
      <c r="E301" s="99"/>
      <c r="F301" s="99"/>
      <c r="G301" s="102"/>
      <c r="H301" s="94"/>
      <c r="I301" s="100"/>
    </row>
    <row r="302" spans="1:9" s="110" customFormat="1">
      <c r="A302" s="100"/>
      <c r="B302" s="100"/>
      <c r="C302" s="100"/>
      <c r="D302" s="100"/>
      <c r="E302" s="102"/>
      <c r="F302" s="102"/>
      <c r="G302" s="94"/>
      <c r="H302" s="94"/>
      <c r="I302" s="100"/>
    </row>
    <row r="303" spans="1:9" s="110" customFormat="1">
      <c r="A303" s="100"/>
      <c r="B303" s="100"/>
      <c r="C303" s="100"/>
      <c r="D303" s="100"/>
      <c r="E303" s="102"/>
      <c r="F303" s="99"/>
      <c r="G303" s="94"/>
      <c r="H303" s="94"/>
      <c r="I303" s="100"/>
    </row>
    <row r="304" spans="1:9" s="110" customFormat="1">
      <c r="A304" s="100"/>
      <c r="B304" s="100"/>
      <c r="C304" s="100"/>
      <c r="D304" s="100"/>
      <c r="E304" s="102"/>
      <c r="F304" s="102"/>
      <c r="G304" s="94"/>
      <c r="H304" s="94"/>
      <c r="I304" s="100"/>
    </row>
    <row r="305" spans="1:9" s="110" customFormat="1">
      <c r="A305" s="100"/>
      <c r="B305" s="100"/>
      <c r="C305" s="100"/>
      <c r="D305" s="100"/>
      <c r="E305" s="102"/>
      <c r="F305" s="99"/>
      <c r="G305" s="94"/>
      <c r="H305" s="94"/>
      <c r="I305" s="100"/>
    </row>
    <row r="306" spans="1:9" s="110" customFormat="1">
      <c r="A306" s="100"/>
      <c r="B306" s="100"/>
      <c r="C306" s="100"/>
      <c r="D306" s="100"/>
      <c r="E306" s="99"/>
      <c r="F306" s="102"/>
      <c r="G306" s="94"/>
      <c r="H306" s="94"/>
      <c r="I306" s="100"/>
    </row>
    <row r="307" spans="1:9" s="110" customFormat="1">
      <c r="A307" s="100"/>
      <c r="B307" s="100"/>
      <c r="C307" s="100"/>
      <c r="D307" s="100"/>
      <c r="E307" s="102"/>
      <c r="F307" s="99"/>
      <c r="G307" s="94"/>
      <c r="H307" s="94"/>
      <c r="I307" s="100"/>
    </row>
    <row r="308" spans="1:9" s="110" customFormat="1">
      <c r="A308" s="100"/>
      <c r="B308" s="100"/>
      <c r="C308" s="100"/>
      <c r="D308" s="100"/>
      <c r="E308" s="102"/>
      <c r="F308" s="102"/>
      <c r="G308" s="94"/>
      <c r="H308" s="94"/>
      <c r="I308" s="100"/>
    </row>
    <row r="309" spans="1:9" s="110" customFormat="1">
      <c r="A309" s="100"/>
      <c r="B309" s="100"/>
      <c r="C309" s="100"/>
      <c r="D309" s="100"/>
      <c r="E309" s="102"/>
      <c r="F309" s="102"/>
      <c r="G309" s="94"/>
      <c r="H309" s="94"/>
      <c r="I309" s="100"/>
    </row>
    <row r="310" spans="1:9" s="110" customFormat="1">
      <c r="A310" s="100"/>
      <c r="B310" s="100"/>
      <c r="C310" s="100"/>
      <c r="D310" s="100"/>
      <c r="E310" s="102"/>
      <c r="F310" s="102"/>
      <c r="G310" s="94"/>
      <c r="H310" s="94"/>
      <c r="I310" s="100"/>
    </row>
    <row r="311" spans="1:9" s="110" customFormat="1">
      <c r="A311" s="100"/>
      <c r="B311" s="100"/>
      <c r="C311" s="100"/>
      <c r="D311" s="100"/>
      <c r="E311" s="102"/>
      <c r="F311" s="102"/>
      <c r="G311" s="94"/>
      <c r="H311" s="94"/>
      <c r="I311" s="100"/>
    </row>
    <row r="312" spans="1:9" s="110" customFormat="1">
      <c r="A312" s="100"/>
      <c r="B312" s="100"/>
      <c r="C312" s="100"/>
      <c r="D312" s="100"/>
      <c r="E312" s="102"/>
      <c r="F312" s="102"/>
      <c r="G312" s="94"/>
      <c r="H312" s="94"/>
      <c r="I312" s="100"/>
    </row>
    <row r="313" spans="1:9" s="110" customFormat="1">
      <c r="A313" s="100"/>
      <c r="B313" s="100"/>
      <c r="C313" s="100"/>
      <c r="D313" s="100"/>
      <c r="E313" s="102"/>
      <c r="F313" s="102"/>
      <c r="G313" s="94"/>
      <c r="H313" s="94"/>
      <c r="I313" s="100"/>
    </row>
    <row r="314" spans="1:9" s="110" customFormat="1">
      <c r="A314" s="100"/>
      <c r="B314" s="100"/>
      <c r="C314" s="100"/>
      <c r="D314" s="100"/>
      <c r="E314" s="102"/>
      <c r="F314" s="102"/>
      <c r="G314" s="94"/>
      <c r="H314" s="94"/>
      <c r="I314" s="100"/>
    </row>
    <row r="315" spans="1:9" s="110" customFormat="1">
      <c r="A315" s="100"/>
      <c r="B315" s="100"/>
      <c r="C315" s="100"/>
      <c r="D315" s="100"/>
      <c r="E315" s="99"/>
      <c r="F315" s="94"/>
      <c r="G315" s="94"/>
      <c r="H315" s="94"/>
      <c r="I315" s="100"/>
    </row>
    <row r="316" spans="1:9" s="110" customFormat="1">
      <c r="A316" s="100"/>
      <c r="B316" s="100"/>
      <c r="C316" s="100"/>
      <c r="D316" s="100"/>
      <c r="E316" s="99"/>
      <c r="F316" s="94"/>
      <c r="G316" s="94"/>
      <c r="H316" s="94"/>
      <c r="I316" s="100"/>
    </row>
    <row r="317" spans="1:9" s="110" customFormat="1">
      <c r="A317" s="100"/>
      <c r="B317" s="100"/>
      <c r="C317" s="100"/>
      <c r="D317" s="100"/>
      <c r="E317" s="99"/>
      <c r="F317" s="94"/>
      <c r="G317" s="94"/>
      <c r="H317" s="94"/>
      <c r="I317" s="100"/>
    </row>
    <row r="318" spans="1:9" s="110" customFormat="1">
      <c r="A318" s="112"/>
      <c r="B318" s="112"/>
      <c r="C318" s="112"/>
      <c r="D318" s="112"/>
      <c r="E318" s="112"/>
      <c r="I318" s="112"/>
    </row>
    <row r="319" spans="1:9" s="110" customFormat="1">
      <c r="A319" s="112"/>
      <c r="B319" s="112"/>
      <c r="C319" s="112"/>
      <c r="D319" s="112"/>
      <c r="E319" s="112"/>
      <c r="I319" s="112"/>
    </row>
    <row r="320" spans="1:9" s="110" customFormat="1">
      <c r="A320" s="112"/>
      <c r="B320" s="112"/>
      <c r="C320" s="112"/>
      <c r="D320" s="112"/>
      <c r="E320" s="112"/>
      <c r="I320" s="112"/>
    </row>
    <row r="321" spans="1:9" s="110" customFormat="1">
      <c r="A321" s="112"/>
      <c r="B321" s="112"/>
      <c r="C321" s="112"/>
      <c r="D321" s="112"/>
      <c r="E321" s="112"/>
      <c r="I321" s="112"/>
    </row>
    <row r="322" spans="1:9" s="110" customFormat="1">
      <c r="A322" s="112"/>
      <c r="B322" s="112"/>
      <c r="C322" s="112"/>
      <c r="D322" s="112"/>
      <c r="E322" s="112"/>
      <c r="I322" s="112"/>
    </row>
    <row r="323" spans="1:9" s="110" customFormat="1">
      <c r="A323" s="112"/>
      <c r="B323" s="112"/>
      <c r="C323" s="112"/>
      <c r="D323" s="112"/>
      <c r="E323" s="112"/>
      <c r="I323" s="112"/>
    </row>
    <row r="324" spans="1:9" s="110" customFormat="1">
      <c r="A324" s="112"/>
      <c r="B324" s="112"/>
      <c r="C324" s="112"/>
      <c r="D324" s="112"/>
      <c r="E324" s="112"/>
      <c r="I324" s="112"/>
    </row>
    <row r="325" spans="1:9" s="110" customFormat="1">
      <c r="A325" s="112"/>
      <c r="B325" s="112"/>
      <c r="C325" s="112"/>
      <c r="D325" s="112"/>
      <c r="E325" s="112"/>
      <c r="I325" s="112"/>
    </row>
    <row r="326" spans="1:9" s="110" customFormat="1">
      <c r="A326" s="112"/>
      <c r="B326" s="112"/>
      <c r="C326" s="112"/>
      <c r="D326" s="112"/>
      <c r="E326" s="112"/>
      <c r="I326" s="112"/>
    </row>
    <row r="327" spans="1:9" s="110" customFormat="1">
      <c r="A327" s="112"/>
      <c r="B327" s="112"/>
      <c r="C327" s="112"/>
      <c r="D327" s="112"/>
      <c r="E327" s="112"/>
      <c r="I327" s="112"/>
    </row>
    <row r="328" spans="1:9" s="110" customFormat="1">
      <c r="A328" s="112"/>
      <c r="B328" s="112"/>
      <c r="C328" s="112"/>
      <c r="D328" s="112"/>
      <c r="E328" s="112"/>
      <c r="I328" s="112"/>
    </row>
    <row r="329" spans="1:9" s="110" customFormat="1">
      <c r="A329" s="112"/>
      <c r="B329" s="112"/>
      <c r="C329" s="112"/>
      <c r="D329" s="112"/>
      <c r="E329" s="112"/>
      <c r="I329" s="112"/>
    </row>
    <row r="330" spans="1:9" s="110" customFormat="1">
      <c r="A330" s="112"/>
      <c r="B330" s="112"/>
      <c r="C330" s="112"/>
      <c r="D330" s="112"/>
      <c r="E330" s="112"/>
      <c r="I330" s="112"/>
    </row>
    <row r="331" spans="1:9" s="110" customFormat="1">
      <c r="A331" s="112"/>
      <c r="B331" s="112"/>
      <c r="C331" s="112"/>
      <c r="D331" s="112"/>
      <c r="E331" s="112"/>
      <c r="I331" s="112"/>
    </row>
    <row r="332" spans="1:9" s="110" customFormat="1">
      <c r="A332" s="112"/>
      <c r="B332" s="112"/>
      <c r="C332" s="112"/>
      <c r="D332" s="112"/>
      <c r="E332" s="112"/>
      <c r="I332" s="112"/>
    </row>
    <row r="333" spans="1:9" s="110" customFormat="1">
      <c r="A333" s="112"/>
      <c r="B333" s="112"/>
      <c r="C333" s="112"/>
      <c r="D333" s="112"/>
      <c r="E333" s="112"/>
      <c r="I333" s="112"/>
    </row>
    <row r="334" spans="1:9" s="110" customFormat="1">
      <c r="A334" s="112"/>
      <c r="B334" s="112"/>
      <c r="C334" s="112"/>
      <c r="D334" s="112"/>
      <c r="E334" s="112"/>
      <c r="I334" s="112"/>
    </row>
    <row r="335" spans="1:9" s="110" customFormat="1">
      <c r="A335" s="112"/>
      <c r="B335" s="112"/>
      <c r="C335" s="112"/>
      <c r="D335" s="112"/>
      <c r="E335" s="112"/>
      <c r="I335" s="112"/>
    </row>
    <row r="336" spans="1:9" s="110" customFormat="1">
      <c r="A336" s="112"/>
      <c r="B336" s="112"/>
      <c r="C336" s="112"/>
      <c r="D336" s="112"/>
      <c r="E336" s="112"/>
      <c r="I336" s="112"/>
    </row>
    <row r="337" spans="1:9" s="110" customFormat="1">
      <c r="A337" s="112"/>
      <c r="B337" s="112"/>
      <c r="C337" s="112"/>
      <c r="D337" s="112"/>
      <c r="E337" s="112"/>
      <c r="I337" s="112"/>
    </row>
    <row r="338" spans="1:9" s="110" customFormat="1">
      <c r="A338" s="112"/>
      <c r="B338" s="112"/>
      <c r="C338" s="112"/>
      <c r="D338" s="112"/>
      <c r="E338" s="112"/>
      <c r="I338" s="112"/>
    </row>
    <row r="339" spans="1:9" s="110" customFormat="1">
      <c r="A339" s="112"/>
      <c r="B339" s="112"/>
      <c r="C339" s="112"/>
      <c r="D339" s="112"/>
      <c r="E339" s="112"/>
      <c r="I339" s="112"/>
    </row>
    <row r="340" spans="1:9" s="110" customFormat="1">
      <c r="A340" s="112"/>
      <c r="B340" s="112"/>
      <c r="C340" s="112"/>
      <c r="D340" s="112"/>
      <c r="E340" s="112"/>
      <c r="I340" s="112"/>
    </row>
    <row r="341" spans="1:9" s="110" customFormat="1">
      <c r="A341" s="112"/>
      <c r="B341" s="112"/>
      <c r="C341" s="112"/>
      <c r="D341" s="112"/>
      <c r="E341" s="112"/>
      <c r="I341" s="112"/>
    </row>
    <row r="342" spans="1:9" s="110" customFormat="1">
      <c r="A342" s="112"/>
      <c r="B342" s="112"/>
      <c r="C342" s="112"/>
      <c r="D342" s="112"/>
      <c r="E342" s="112"/>
      <c r="I342" s="112"/>
    </row>
    <row r="343" spans="1:9" s="110" customFormat="1">
      <c r="A343" s="112"/>
      <c r="B343" s="112"/>
      <c r="C343" s="112"/>
      <c r="D343" s="112"/>
      <c r="E343" s="112"/>
      <c r="I343" s="112"/>
    </row>
    <row r="344" spans="1:9" s="110" customFormat="1">
      <c r="A344" s="112"/>
      <c r="B344" s="112"/>
      <c r="C344" s="112"/>
      <c r="D344" s="112"/>
      <c r="E344" s="112"/>
      <c r="I344" s="112"/>
    </row>
    <row r="345" spans="1:9" s="110" customFormat="1">
      <c r="A345" s="112"/>
      <c r="B345" s="112"/>
      <c r="C345" s="112"/>
      <c r="D345" s="112"/>
      <c r="E345" s="112"/>
      <c r="I345" s="112"/>
    </row>
    <row r="346" spans="1:9" s="110" customFormat="1">
      <c r="A346" s="112"/>
      <c r="B346" s="112"/>
      <c r="C346" s="112"/>
      <c r="D346" s="112"/>
      <c r="E346" s="112"/>
      <c r="I346" s="112"/>
    </row>
    <row r="347" spans="1:9" s="110" customFormat="1">
      <c r="A347" s="112"/>
      <c r="B347" s="112"/>
      <c r="C347" s="112"/>
      <c r="D347" s="112"/>
      <c r="E347" s="112"/>
      <c r="I347" s="112"/>
    </row>
    <row r="348" spans="1:9" s="110" customFormat="1">
      <c r="A348" s="112"/>
      <c r="B348" s="112"/>
      <c r="C348" s="112"/>
      <c r="D348" s="112"/>
      <c r="E348" s="112"/>
      <c r="I348" s="112"/>
    </row>
    <row r="349" spans="1:9" s="110" customFormat="1">
      <c r="A349" s="112"/>
      <c r="B349" s="112"/>
      <c r="C349" s="112"/>
      <c r="D349" s="112"/>
      <c r="E349" s="112"/>
      <c r="I349" s="112"/>
    </row>
    <row r="350" spans="1:9" s="110" customFormat="1">
      <c r="A350" s="112"/>
      <c r="B350" s="112"/>
      <c r="C350" s="112"/>
      <c r="D350" s="112"/>
      <c r="E350" s="112"/>
      <c r="I350" s="112"/>
    </row>
    <row r="351" spans="1:9" s="110" customFormat="1">
      <c r="A351" s="112"/>
      <c r="B351" s="112"/>
      <c r="C351" s="112"/>
      <c r="D351" s="112"/>
      <c r="E351" s="112"/>
      <c r="I351" s="112"/>
    </row>
    <row r="352" spans="1:9" s="110" customFormat="1">
      <c r="A352" s="112"/>
      <c r="B352" s="112"/>
      <c r="C352" s="112"/>
      <c r="D352" s="112"/>
      <c r="E352" s="112"/>
      <c r="I352" s="112"/>
    </row>
    <row r="353" spans="1:9" s="110" customFormat="1">
      <c r="A353" s="112"/>
      <c r="B353" s="112"/>
      <c r="C353" s="112"/>
      <c r="D353" s="112"/>
      <c r="E353" s="112"/>
      <c r="I353" s="112"/>
    </row>
    <row r="354" spans="1:9" s="110" customFormat="1">
      <c r="A354" s="112"/>
      <c r="B354" s="112"/>
      <c r="C354" s="112"/>
      <c r="D354" s="112"/>
      <c r="E354" s="112"/>
      <c r="I354" s="112"/>
    </row>
    <row r="355" spans="1:9" s="110" customFormat="1">
      <c r="A355" s="112"/>
      <c r="B355" s="112"/>
      <c r="C355" s="112"/>
      <c r="D355" s="112"/>
      <c r="E355" s="112"/>
      <c r="I355" s="112"/>
    </row>
    <row r="356" spans="1:9" s="110" customFormat="1">
      <c r="A356" s="112"/>
      <c r="B356" s="112"/>
      <c r="C356" s="112"/>
      <c r="D356" s="112"/>
      <c r="E356" s="112"/>
      <c r="I356" s="112"/>
    </row>
    <row r="357" spans="1:9" s="110" customFormat="1">
      <c r="A357" s="112"/>
      <c r="B357" s="112"/>
      <c r="C357" s="112"/>
      <c r="D357" s="112"/>
      <c r="E357" s="112"/>
      <c r="I357" s="112"/>
    </row>
    <row r="358" spans="1:9" s="110" customFormat="1">
      <c r="A358" s="112"/>
      <c r="B358" s="112"/>
      <c r="C358" s="112"/>
      <c r="D358" s="112"/>
      <c r="E358" s="112"/>
      <c r="I358" s="112"/>
    </row>
    <row r="359" spans="1:9" s="110" customFormat="1">
      <c r="A359" s="112"/>
      <c r="B359" s="112"/>
      <c r="C359" s="112"/>
      <c r="D359" s="112"/>
      <c r="E359" s="112"/>
      <c r="I359" s="112"/>
    </row>
    <row r="360" spans="1:9" s="110" customFormat="1">
      <c r="A360" s="112"/>
      <c r="B360" s="112"/>
      <c r="C360" s="112"/>
      <c r="D360" s="112"/>
      <c r="E360" s="112"/>
      <c r="I360" s="112"/>
    </row>
    <row r="361" spans="1:9" s="110" customFormat="1">
      <c r="A361" s="112"/>
      <c r="B361" s="112"/>
      <c r="C361" s="112"/>
      <c r="D361" s="112"/>
      <c r="E361" s="112"/>
      <c r="I361" s="112"/>
    </row>
    <row r="362" spans="1:9" s="110" customFormat="1">
      <c r="A362" s="112"/>
      <c r="B362" s="112"/>
      <c r="C362" s="112"/>
      <c r="D362" s="112"/>
      <c r="E362" s="112"/>
      <c r="I362" s="112"/>
    </row>
    <row r="363" spans="1:9" s="110" customFormat="1">
      <c r="A363" s="112"/>
      <c r="B363" s="112"/>
      <c r="C363" s="112"/>
      <c r="D363" s="112"/>
      <c r="E363" s="112"/>
      <c r="I363" s="112"/>
    </row>
    <row r="364" spans="1:9" s="110" customFormat="1">
      <c r="A364" s="112"/>
      <c r="B364" s="112"/>
      <c r="C364" s="112"/>
      <c r="D364" s="112"/>
      <c r="E364" s="112"/>
      <c r="I364" s="112"/>
    </row>
    <row r="365" spans="1:9" s="110" customFormat="1">
      <c r="A365" s="112"/>
      <c r="B365" s="112"/>
      <c r="C365" s="112"/>
      <c r="D365" s="112"/>
      <c r="E365" s="112"/>
      <c r="I365" s="112"/>
    </row>
    <row r="366" spans="1:9" s="110" customFormat="1">
      <c r="A366" s="112"/>
      <c r="B366" s="112"/>
      <c r="C366" s="112"/>
      <c r="D366" s="112"/>
      <c r="E366" s="112"/>
      <c r="I366" s="112"/>
    </row>
    <row r="367" spans="1:9" s="110" customFormat="1">
      <c r="A367" s="112"/>
      <c r="B367" s="112"/>
      <c r="C367" s="112"/>
      <c r="D367" s="112"/>
      <c r="E367" s="112"/>
      <c r="I367" s="112"/>
    </row>
    <row r="368" spans="1:9" s="110" customFormat="1">
      <c r="A368" s="112"/>
      <c r="B368" s="112"/>
      <c r="C368" s="112"/>
      <c r="D368" s="112"/>
      <c r="E368" s="112"/>
      <c r="I368" s="112"/>
    </row>
    <row r="369" spans="1:9" s="110" customFormat="1">
      <c r="A369" s="112"/>
      <c r="B369" s="112"/>
      <c r="C369" s="112"/>
      <c r="D369" s="112"/>
      <c r="E369" s="112"/>
      <c r="I369" s="112"/>
    </row>
    <row r="370" spans="1:9" s="110" customFormat="1">
      <c r="A370" s="112"/>
      <c r="B370" s="112"/>
      <c r="C370" s="112"/>
      <c r="D370" s="112"/>
      <c r="E370" s="112"/>
      <c r="I370" s="112"/>
    </row>
    <row r="371" spans="1:9" s="110" customFormat="1">
      <c r="A371" s="112"/>
      <c r="B371" s="112"/>
      <c r="C371" s="112"/>
      <c r="D371" s="112"/>
      <c r="E371" s="112"/>
      <c r="I371" s="112"/>
    </row>
    <row r="372" spans="1:9" s="110" customFormat="1">
      <c r="A372" s="112"/>
      <c r="B372" s="112"/>
      <c r="C372" s="112"/>
      <c r="D372" s="112"/>
      <c r="E372" s="112"/>
      <c r="I372" s="112"/>
    </row>
    <row r="373" spans="1:9" s="110" customFormat="1">
      <c r="A373" s="112"/>
      <c r="B373" s="112"/>
      <c r="C373" s="112"/>
      <c r="D373" s="112"/>
      <c r="E373" s="112"/>
      <c r="I373" s="112"/>
    </row>
    <row r="374" spans="1:9" s="110" customFormat="1">
      <c r="A374" s="112"/>
      <c r="B374" s="112"/>
      <c r="C374" s="112"/>
      <c r="D374" s="112"/>
      <c r="E374" s="112"/>
      <c r="I374" s="112"/>
    </row>
    <row r="375" spans="1:9" s="110" customFormat="1">
      <c r="A375" s="112"/>
      <c r="B375" s="112"/>
      <c r="C375" s="112"/>
      <c r="D375" s="112"/>
      <c r="E375" s="112"/>
      <c r="I375" s="112"/>
    </row>
    <row r="376" spans="1:9" s="110" customFormat="1">
      <c r="A376" s="112"/>
      <c r="B376" s="112"/>
      <c r="C376" s="112"/>
      <c r="D376" s="112"/>
      <c r="E376" s="112"/>
      <c r="I376" s="112"/>
    </row>
    <row r="377" spans="1:9" s="110" customFormat="1">
      <c r="A377" s="112"/>
      <c r="B377" s="112"/>
      <c r="C377" s="112"/>
      <c r="D377" s="112"/>
      <c r="E377" s="112"/>
      <c r="I377" s="112"/>
    </row>
    <row r="378" spans="1:9" s="110" customFormat="1">
      <c r="A378" s="112"/>
      <c r="B378" s="112"/>
      <c r="C378" s="112"/>
      <c r="D378" s="112"/>
      <c r="E378" s="112"/>
      <c r="I378" s="112"/>
    </row>
    <row r="379" spans="1:9" s="110" customFormat="1">
      <c r="A379" s="112"/>
      <c r="B379" s="112"/>
      <c r="C379" s="112"/>
      <c r="D379" s="112"/>
      <c r="E379" s="112"/>
      <c r="I379" s="112"/>
    </row>
    <row r="380" spans="1:9" s="110" customFormat="1">
      <c r="A380" s="112"/>
      <c r="B380" s="112"/>
      <c r="C380" s="112"/>
      <c r="D380" s="112"/>
      <c r="E380" s="112"/>
      <c r="I380" s="112"/>
    </row>
    <row r="381" spans="1:9" s="110" customFormat="1">
      <c r="A381" s="112"/>
      <c r="B381" s="112"/>
      <c r="C381" s="112"/>
      <c r="D381" s="112"/>
      <c r="E381" s="112"/>
      <c r="I381" s="112"/>
    </row>
    <row r="382" spans="1:9" s="110" customFormat="1">
      <c r="A382" s="112"/>
      <c r="B382" s="112"/>
      <c r="C382" s="112"/>
      <c r="D382" s="112"/>
      <c r="E382" s="112"/>
      <c r="I382" s="112"/>
    </row>
    <row r="383" spans="1:9" s="110" customFormat="1">
      <c r="A383" s="112"/>
      <c r="B383" s="112"/>
      <c r="C383" s="112"/>
      <c r="D383" s="112"/>
      <c r="E383" s="112"/>
      <c r="I383" s="112"/>
    </row>
    <row r="384" spans="1:9" s="110" customFormat="1">
      <c r="A384" s="112"/>
      <c r="B384" s="112"/>
      <c r="C384" s="112"/>
      <c r="D384" s="112"/>
      <c r="E384" s="112"/>
      <c r="I384" s="112"/>
    </row>
    <row r="385" spans="1:9" s="110" customFormat="1">
      <c r="A385" s="112"/>
      <c r="B385" s="112"/>
      <c r="C385" s="112"/>
      <c r="D385" s="112"/>
      <c r="E385" s="112"/>
      <c r="I385" s="112"/>
    </row>
    <row r="386" spans="1:9" s="110" customFormat="1">
      <c r="A386" s="112"/>
      <c r="B386" s="112"/>
      <c r="C386" s="112"/>
      <c r="D386" s="112"/>
      <c r="E386" s="112"/>
      <c r="I386" s="112"/>
    </row>
    <row r="387" spans="1:9" s="110" customFormat="1">
      <c r="A387" s="112"/>
      <c r="B387" s="112"/>
      <c r="C387" s="112"/>
      <c r="D387" s="112"/>
      <c r="E387" s="112"/>
      <c r="I387" s="112"/>
    </row>
    <row r="388" spans="1:9" s="110" customFormat="1">
      <c r="A388" s="112"/>
      <c r="B388" s="112"/>
      <c r="C388" s="112"/>
      <c r="D388" s="112"/>
      <c r="E388" s="112"/>
      <c r="I388" s="112"/>
    </row>
    <row r="389" spans="1:9" s="110" customFormat="1">
      <c r="A389" s="112"/>
      <c r="B389" s="112"/>
      <c r="C389" s="112"/>
      <c r="D389" s="112"/>
      <c r="E389" s="112"/>
      <c r="I389" s="112"/>
    </row>
    <row r="390" spans="1:9" s="110" customFormat="1">
      <c r="A390" s="112"/>
      <c r="B390" s="112"/>
      <c r="C390" s="112"/>
      <c r="D390" s="112"/>
      <c r="E390" s="112"/>
      <c r="I390" s="112"/>
    </row>
    <row r="391" spans="1:9" s="110" customFormat="1">
      <c r="A391" s="112"/>
      <c r="B391" s="112"/>
      <c r="C391" s="112"/>
      <c r="D391" s="112"/>
      <c r="E391" s="112"/>
      <c r="I391" s="112"/>
    </row>
    <row r="392" spans="1:9" s="110" customFormat="1">
      <c r="A392" s="112"/>
      <c r="B392" s="112"/>
      <c r="C392" s="112"/>
      <c r="D392" s="112"/>
      <c r="E392" s="112"/>
      <c r="I392" s="112"/>
    </row>
    <row r="393" spans="1:9" s="110" customFormat="1">
      <c r="A393" s="112"/>
      <c r="B393" s="112"/>
      <c r="C393" s="112"/>
      <c r="D393" s="112"/>
      <c r="E393" s="112"/>
      <c r="I393" s="112"/>
    </row>
    <row r="394" spans="1:9" s="110" customFormat="1">
      <c r="A394" s="112"/>
      <c r="B394" s="112"/>
      <c r="C394" s="112"/>
      <c r="D394" s="112"/>
      <c r="E394" s="112"/>
      <c r="I394" s="112"/>
    </row>
    <row r="395" spans="1:9" s="110" customFormat="1">
      <c r="A395" s="112"/>
      <c r="B395" s="112"/>
      <c r="C395" s="112"/>
      <c r="D395" s="112"/>
      <c r="E395" s="112"/>
      <c r="I395" s="112"/>
    </row>
    <row r="396" spans="1:9" s="110" customFormat="1">
      <c r="A396" s="112"/>
      <c r="B396" s="112"/>
      <c r="C396" s="112"/>
      <c r="D396" s="112"/>
      <c r="E396" s="112"/>
      <c r="I396" s="112"/>
    </row>
    <row r="397" spans="1:9" s="110" customFormat="1">
      <c r="A397" s="112"/>
      <c r="B397" s="112"/>
      <c r="C397" s="112"/>
      <c r="D397" s="112"/>
      <c r="E397" s="112"/>
      <c r="I397" s="112"/>
    </row>
    <row r="398" spans="1:9" s="110" customFormat="1">
      <c r="A398" s="112"/>
      <c r="B398" s="112"/>
      <c r="C398" s="112"/>
      <c r="D398" s="112"/>
      <c r="E398" s="112"/>
      <c r="I398" s="112"/>
    </row>
    <row r="399" spans="1:9" s="110" customFormat="1">
      <c r="A399" s="112"/>
      <c r="B399" s="112"/>
      <c r="C399" s="112"/>
      <c r="D399" s="112"/>
      <c r="E399" s="112"/>
      <c r="I399" s="112"/>
    </row>
    <row r="400" spans="1:9" s="110" customFormat="1">
      <c r="A400" s="112"/>
      <c r="B400" s="112"/>
      <c r="C400" s="112"/>
      <c r="D400" s="112"/>
      <c r="E400" s="112"/>
      <c r="I400" s="112"/>
    </row>
    <row r="401" spans="1:9" s="110" customFormat="1">
      <c r="A401" s="112"/>
      <c r="B401" s="112"/>
      <c r="C401" s="112"/>
      <c r="D401" s="112"/>
      <c r="E401" s="112"/>
      <c r="I401" s="112"/>
    </row>
    <row r="402" spans="1:9" s="110" customFormat="1">
      <c r="A402" s="112"/>
      <c r="B402" s="112"/>
      <c r="C402" s="112"/>
      <c r="D402" s="112"/>
      <c r="E402" s="112"/>
      <c r="I402" s="112"/>
    </row>
    <row r="403" spans="1:9" s="110" customFormat="1">
      <c r="A403" s="112"/>
      <c r="B403" s="112"/>
      <c r="C403" s="112"/>
      <c r="D403" s="112"/>
      <c r="E403" s="112"/>
      <c r="I403" s="112"/>
    </row>
    <row r="404" spans="1:9" s="110" customFormat="1">
      <c r="A404" s="112"/>
      <c r="B404" s="112"/>
      <c r="C404" s="112"/>
      <c r="D404" s="112"/>
      <c r="E404" s="112"/>
      <c r="I404" s="112"/>
    </row>
    <row r="405" spans="1:9" s="110" customFormat="1">
      <c r="A405" s="112"/>
      <c r="B405" s="112"/>
      <c r="C405" s="112"/>
      <c r="D405" s="112"/>
      <c r="E405" s="112"/>
      <c r="I405" s="112"/>
    </row>
    <row r="406" spans="1:9" s="110" customFormat="1">
      <c r="A406" s="112"/>
      <c r="B406" s="112"/>
      <c r="C406" s="112"/>
      <c r="D406" s="112"/>
      <c r="E406" s="112"/>
      <c r="I406" s="112"/>
    </row>
    <row r="407" spans="1:9" s="110" customFormat="1">
      <c r="A407" s="112"/>
      <c r="B407" s="112"/>
      <c r="C407" s="112"/>
      <c r="D407" s="112"/>
      <c r="E407" s="112"/>
      <c r="I407" s="112"/>
    </row>
    <row r="408" spans="1:9" s="110" customFormat="1">
      <c r="A408" s="112"/>
      <c r="B408" s="112"/>
      <c r="C408" s="112"/>
      <c r="D408" s="112"/>
      <c r="E408" s="112"/>
      <c r="I408" s="112"/>
    </row>
    <row r="409" spans="1:9" s="110" customFormat="1">
      <c r="A409" s="112"/>
      <c r="B409" s="112"/>
      <c r="C409" s="112"/>
      <c r="D409" s="112"/>
      <c r="E409" s="112"/>
      <c r="I409" s="112"/>
    </row>
    <row r="410" spans="1:9" s="110" customFormat="1">
      <c r="A410" s="112"/>
      <c r="B410" s="112"/>
      <c r="C410" s="112"/>
      <c r="D410" s="112"/>
      <c r="E410" s="112"/>
      <c r="I410" s="112"/>
    </row>
    <row r="411" spans="1:9" s="110" customFormat="1">
      <c r="A411" s="112"/>
      <c r="B411" s="112"/>
      <c r="C411" s="112"/>
      <c r="D411" s="112"/>
      <c r="E411" s="112"/>
      <c r="I411" s="112"/>
    </row>
    <row r="412" spans="1:9" s="110" customFormat="1">
      <c r="A412" s="112"/>
      <c r="B412" s="112"/>
      <c r="C412" s="112"/>
      <c r="D412" s="112"/>
      <c r="E412" s="112"/>
      <c r="I412" s="112"/>
    </row>
    <row r="413" spans="1:9" s="110" customFormat="1">
      <c r="A413" s="112"/>
      <c r="B413" s="112"/>
      <c r="C413" s="112"/>
      <c r="D413" s="112"/>
      <c r="E413" s="112"/>
      <c r="I413" s="112"/>
    </row>
    <row r="414" spans="1:9" s="110" customFormat="1">
      <c r="A414" s="112"/>
      <c r="B414" s="112"/>
      <c r="C414" s="112"/>
      <c r="D414" s="112"/>
      <c r="E414" s="112"/>
      <c r="I414" s="112"/>
    </row>
    <row r="415" spans="1:9" s="110" customFormat="1">
      <c r="A415" s="112"/>
      <c r="B415" s="112"/>
      <c r="C415" s="112"/>
      <c r="D415" s="112"/>
      <c r="E415" s="112"/>
      <c r="I415" s="112"/>
    </row>
    <row r="416" spans="1:9" s="110" customFormat="1">
      <c r="A416" s="112"/>
      <c r="B416" s="112"/>
      <c r="C416" s="112"/>
      <c r="D416" s="112"/>
      <c r="E416" s="112"/>
      <c r="I416" s="112"/>
    </row>
    <row r="417" spans="1:9" s="110" customFormat="1">
      <c r="A417" s="112"/>
      <c r="B417" s="112"/>
      <c r="C417" s="112"/>
      <c r="D417" s="112"/>
      <c r="E417" s="112"/>
      <c r="I417" s="112"/>
    </row>
    <row r="418" spans="1:9" s="110" customFormat="1">
      <c r="A418" s="112"/>
      <c r="B418" s="112"/>
      <c r="C418" s="112"/>
      <c r="D418" s="112"/>
      <c r="E418" s="112"/>
      <c r="I418" s="112"/>
    </row>
    <row r="419" spans="1:9" s="110" customFormat="1">
      <c r="A419" s="112"/>
      <c r="B419" s="112"/>
      <c r="C419" s="112"/>
      <c r="D419" s="112"/>
      <c r="E419" s="112"/>
      <c r="I419" s="112"/>
    </row>
    <row r="420" spans="1:9" s="110" customFormat="1">
      <c r="A420" s="112"/>
      <c r="B420" s="112"/>
      <c r="C420" s="112"/>
      <c r="D420" s="112"/>
      <c r="E420" s="112"/>
      <c r="I420" s="112"/>
    </row>
    <row r="421" spans="1:9" s="110" customFormat="1">
      <c r="A421" s="112"/>
      <c r="B421" s="112"/>
      <c r="C421" s="112"/>
      <c r="D421" s="112"/>
      <c r="E421" s="112"/>
      <c r="I421" s="112"/>
    </row>
    <row r="422" spans="1:9" s="110" customFormat="1">
      <c r="A422" s="112"/>
      <c r="B422" s="112"/>
      <c r="C422" s="112"/>
      <c r="D422" s="112"/>
      <c r="E422" s="112"/>
      <c r="I422" s="112"/>
    </row>
    <row r="423" spans="1:9" s="110" customFormat="1">
      <c r="A423" s="112"/>
      <c r="B423" s="112"/>
      <c r="C423" s="112"/>
      <c r="D423" s="112"/>
      <c r="E423" s="112"/>
      <c r="I423" s="112"/>
    </row>
    <row r="424" spans="1:9" s="110" customFormat="1">
      <c r="A424" s="112"/>
      <c r="B424" s="112"/>
      <c r="C424" s="112"/>
      <c r="D424" s="112"/>
      <c r="E424" s="112"/>
      <c r="I424" s="112"/>
    </row>
    <row r="425" spans="1:9" s="110" customFormat="1">
      <c r="A425" s="112"/>
      <c r="B425" s="112"/>
      <c r="C425" s="112"/>
      <c r="D425" s="112"/>
      <c r="E425" s="112"/>
      <c r="I425" s="112"/>
    </row>
    <row r="426" spans="1:9" s="110" customFormat="1">
      <c r="A426" s="112"/>
      <c r="B426" s="112"/>
      <c r="C426" s="112"/>
      <c r="D426" s="112"/>
      <c r="E426" s="112"/>
      <c r="I426" s="112"/>
    </row>
    <row r="427" spans="1:9" s="110" customFormat="1">
      <c r="A427" s="112"/>
      <c r="B427" s="112"/>
      <c r="C427" s="112"/>
      <c r="D427" s="112"/>
      <c r="E427" s="112"/>
      <c r="I427" s="112"/>
    </row>
    <row r="428" spans="1:9" s="110" customFormat="1">
      <c r="A428" s="112"/>
      <c r="B428" s="112"/>
      <c r="C428" s="112"/>
      <c r="D428" s="112"/>
      <c r="E428" s="112"/>
      <c r="I428" s="112"/>
    </row>
    <row r="429" spans="1:9" s="110" customFormat="1">
      <c r="A429" s="112"/>
      <c r="B429" s="112"/>
      <c r="C429" s="112"/>
      <c r="D429" s="112"/>
      <c r="E429" s="112"/>
      <c r="I429" s="112"/>
    </row>
    <row r="430" spans="1:9" s="110" customFormat="1">
      <c r="A430" s="112"/>
      <c r="B430" s="112"/>
      <c r="C430" s="112"/>
      <c r="D430" s="112"/>
      <c r="E430" s="112"/>
      <c r="I430" s="112"/>
    </row>
    <row r="431" spans="1:9" s="110" customFormat="1">
      <c r="A431" s="112"/>
      <c r="B431" s="112"/>
      <c r="C431" s="112"/>
      <c r="D431" s="112"/>
      <c r="E431" s="112"/>
      <c r="I431" s="112"/>
    </row>
    <row r="432" spans="1:9" s="110" customFormat="1">
      <c r="A432" s="112"/>
      <c r="B432" s="112"/>
      <c r="C432" s="112"/>
      <c r="D432" s="112"/>
      <c r="E432" s="112"/>
      <c r="I432" s="112"/>
    </row>
    <row r="433" spans="1:9" s="110" customFormat="1">
      <c r="A433" s="112"/>
      <c r="B433" s="112"/>
      <c r="C433" s="112"/>
      <c r="D433" s="112"/>
      <c r="E433" s="112"/>
      <c r="I433" s="112"/>
    </row>
    <row r="434" spans="1:9" s="110" customFormat="1">
      <c r="A434" s="112"/>
      <c r="B434" s="112"/>
      <c r="C434" s="112"/>
      <c r="D434" s="112"/>
      <c r="E434" s="112"/>
      <c r="I434" s="112"/>
    </row>
    <row r="435" spans="1:9" s="110" customFormat="1">
      <c r="A435" s="112"/>
      <c r="B435" s="112"/>
      <c r="C435" s="112"/>
      <c r="D435" s="112"/>
      <c r="E435" s="112"/>
      <c r="I435" s="112"/>
    </row>
    <row r="436" spans="1:9" s="110" customFormat="1">
      <c r="A436" s="112"/>
      <c r="B436" s="112"/>
      <c r="C436" s="112"/>
      <c r="D436" s="112"/>
      <c r="E436" s="112"/>
      <c r="I436" s="112"/>
    </row>
    <row r="437" spans="1:9" s="110" customFormat="1">
      <c r="A437" s="112"/>
      <c r="B437" s="112"/>
      <c r="C437" s="112"/>
      <c r="D437" s="112"/>
      <c r="E437" s="112"/>
      <c r="I437" s="112"/>
    </row>
    <row r="438" spans="1:9" s="110" customFormat="1">
      <c r="A438" s="112"/>
      <c r="B438" s="112"/>
      <c r="C438" s="112"/>
      <c r="D438" s="112"/>
      <c r="E438" s="112"/>
      <c r="I438" s="112"/>
    </row>
    <row r="439" spans="1:9" s="110" customFormat="1">
      <c r="A439" s="112"/>
      <c r="B439" s="112"/>
      <c r="C439" s="112"/>
      <c r="D439" s="112"/>
      <c r="E439" s="112"/>
      <c r="I439" s="112"/>
    </row>
    <row r="440" spans="1:9" s="110" customFormat="1">
      <c r="A440" s="112"/>
      <c r="B440" s="112"/>
      <c r="C440" s="112"/>
      <c r="D440" s="112"/>
      <c r="E440" s="112"/>
      <c r="I440" s="112"/>
    </row>
    <row r="441" spans="1:9" s="110" customFormat="1">
      <c r="A441" s="112"/>
      <c r="B441" s="112"/>
      <c r="C441" s="112"/>
      <c r="D441" s="112"/>
      <c r="E441" s="112"/>
      <c r="I441" s="112"/>
    </row>
    <row r="442" spans="1:9" s="110" customFormat="1">
      <c r="A442" s="112"/>
      <c r="B442" s="112"/>
      <c r="C442" s="112"/>
      <c r="D442" s="112"/>
      <c r="E442" s="112"/>
      <c r="I442" s="112"/>
    </row>
    <row r="443" spans="1:9" s="110" customFormat="1">
      <c r="A443" s="112"/>
      <c r="B443" s="112"/>
      <c r="C443" s="112"/>
      <c r="D443" s="112"/>
      <c r="E443" s="112"/>
      <c r="I443" s="112"/>
    </row>
    <row r="444" spans="1:9" s="110" customFormat="1">
      <c r="A444" s="112"/>
      <c r="B444" s="112"/>
      <c r="C444" s="112"/>
      <c r="D444" s="112"/>
      <c r="E444" s="112"/>
      <c r="I444" s="112"/>
    </row>
    <row r="445" spans="1:9" s="110" customFormat="1">
      <c r="A445" s="112"/>
      <c r="B445" s="112"/>
      <c r="C445" s="112"/>
      <c r="D445" s="112"/>
      <c r="E445" s="112"/>
      <c r="I445" s="112"/>
    </row>
    <row r="446" spans="1:9" s="110" customFormat="1">
      <c r="A446" s="112"/>
      <c r="B446" s="112"/>
      <c r="C446" s="112"/>
      <c r="D446" s="112"/>
      <c r="E446" s="112"/>
      <c r="I446" s="112"/>
    </row>
    <row r="447" spans="1:9" s="110" customFormat="1">
      <c r="A447" s="112"/>
      <c r="B447" s="112"/>
      <c r="C447" s="112"/>
      <c r="D447" s="112"/>
      <c r="E447" s="112"/>
      <c r="I447" s="112"/>
    </row>
    <row r="448" spans="1:9" s="110" customFormat="1">
      <c r="A448" s="112"/>
      <c r="B448" s="112"/>
      <c r="C448" s="112"/>
      <c r="D448" s="112"/>
      <c r="E448" s="112"/>
      <c r="I448" s="112"/>
    </row>
    <row r="449" spans="1:9" s="110" customFormat="1">
      <c r="A449" s="112"/>
      <c r="B449" s="112"/>
      <c r="C449" s="112"/>
      <c r="D449" s="112"/>
      <c r="E449" s="112"/>
      <c r="I449" s="112"/>
    </row>
    <row r="450" spans="1:9" s="110" customFormat="1">
      <c r="A450" s="112"/>
      <c r="B450" s="112"/>
      <c r="C450" s="112"/>
      <c r="D450" s="112"/>
      <c r="E450" s="112"/>
      <c r="I450" s="112"/>
    </row>
    <row r="451" spans="1:9" s="110" customFormat="1">
      <c r="A451" s="112"/>
      <c r="B451" s="112"/>
      <c r="C451" s="112"/>
      <c r="D451" s="112"/>
      <c r="E451" s="112"/>
      <c r="I451" s="112"/>
    </row>
    <row r="452" spans="1:9" s="110" customFormat="1">
      <c r="A452" s="112"/>
      <c r="B452" s="112"/>
      <c r="C452" s="112"/>
      <c r="D452" s="112"/>
      <c r="E452" s="112"/>
      <c r="I452" s="112"/>
    </row>
    <row r="453" spans="1:9" s="110" customFormat="1">
      <c r="A453" s="112"/>
      <c r="B453" s="112"/>
      <c r="C453" s="112"/>
      <c r="D453" s="112"/>
      <c r="E453" s="112"/>
      <c r="I453" s="112"/>
    </row>
    <row r="454" spans="1:9" s="110" customFormat="1">
      <c r="A454" s="112"/>
      <c r="B454" s="112"/>
      <c r="C454" s="112"/>
      <c r="D454" s="112"/>
      <c r="E454" s="112"/>
      <c r="I454" s="112"/>
    </row>
    <row r="455" spans="1:9" s="110" customFormat="1">
      <c r="A455" s="112"/>
      <c r="B455" s="112"/>
      <c r="C455" s="112"/>
      <c r="D455" s="112"/>
      <c r="E455" s="112"/>
      <c r="I455" s="112"/>
    </row>
    <row r="456" spans="1:9" s="110" customFormat="1">
      <c r="A456" s="112"/>
      <c r="B456" s="112"/>
      <c r="C456" s="112"/>
      <c r="D456" s="112"/>
      <c r="E456" s="112"/>
      <c r="I456" s="112"/>
    </row>
    <row r="457" spans="1:9" s="110" customFormat="1">
      <c r="A457" s="112"/>
      <c r="B457" s="112"/>
      <c r="C457" s="112"/>
      <c r="D457" s="112"/>
      <c r="E457" s="112"/>
      <c r="I457" s="112"/>
    </row>
    <row r="458" spans="1:9" s="110" customFormat="1">
      <c r="A458" s="112"/>
      <c r="B458" s="112"/>
      <c r="C458" s="112"/>
      <c r="D458" s="112"/>
      <c r="E458" s="112"/>
      <c r="I458" s="112"/>
    </row>
    <row r="459" spans="1:9" s="110" customFormat="1">
      <c r="A459" s="112"/>
      <c r="B459" s="112"/>
      <c r="C459" s="112"/>
      <c r="D459" s="112"/>
      <c r="E459" s="112"/>
      <c r="I459" s="112"/>
    </row>
    <row r="460" spans="1:9" s="110" customFormat="1">
      <c r="A460" s="112"/>
      <c r="B460" s="112"/>
      <c r="C460" s="112"/>
      <c r="D460" s="112"/>
      <c r="E460" s="112"/>
      <c r="I460" s="112"/>
    </row>
    <row r="461" spans="1:9" s="110" customFormat="1">
      <c r="A461" s="112"/>
      <c r="B461" s="112"/>
      <c r="C461" s="112"/>
      <c r="D461" s="112"/>
      <c r="E461" s="112"/>
      <c r="I461" s="112"/>
    </row>
    <row r="462" spans="1:9" s="110" customFormat="1">
      <c r="A462" s="112"/>
      <c r="B462" s="112"/>
      <c r="C462" s="112"/>
      <c r="D462" s="112"/>
      <c r="E462" s="112"/>
      <c r="I462" s="112"/>
    </row>
    <row r="463" spans="1:9" s="110" customFormat="1">
      <c r="A463" s="112"/>
      <c r="B463" s="112"/>
      <c r="C463" s="112"/>
      <c r="D463" s="112"/>
      <c r="E463" s="112"/>
      <c r="I463" s="112"/>
    </row>
    <row r="464" spans="1:9" s="110" customFormat="1">
      <c r="A464" s="112"/>
      <c r="B464" s="112"/>
      <c r="C464" s="112"/>
      <c r="D464" s="112"/>
      <c r="E464" s="112"/>
      <c r="I464" s="112"/>
    </row>
    <row r="465" spans="1:9" s="110" customFormat="1">
      <c r="A465" s="112"/>
      <c r="B465" s="112"/>
      <c r="C465" s="112"/>
      <c r="D465" s="112"/>
      <c r="E465" s="112"/>
      <c r="I465" s="112"/>
    </row>
    <row r="466" spans="1:9" s="110" customFormat="1">
      <c r="A466" s="112"/>
      <c r="B466" s="112"/>
      <c r="C466" s="112"/>
      <c r="D466" s="112"/>
      <c r="E466" s="112"/>
      <c r="I466" s="112"/>
    </row>
    <row r="467" spans="1:9" s="110" customFormat="1">
      <c r="A467" s="112"/>
      <c r="B467" s="112"/>
      <c r="C467" s="112"/>
      <c r="D467" s="112"/>
      <c r="E467" s="112"/>
      <c r="I467" s="112"/>
    </row>
    <row r="468" spans="1:9" s="110" customFormat="1">
      <c r="A468" s="112"/>
      <c r="B468" s="112"/>
      <c r="C468" s="112"/>
      <c r="D468" s="112"/>
      <c r="E468" s="112"/>
      <c r="I468" s="112"/>
    </row>
    <row r="469" spans="1:9" s="110" customFormat="1">
      <c r="A469" s="112"/>
      <c r="B469" s="112"/>
      <c r="C469" s="112"/>
      <c r="D469" s="112"/>
      <c r="E469" s="112"/>
      <c r="I469" s="112"/>
    </row>
    <row r="470" spans="1:9" s="110" customFormat="1">
      <c r="A470" s="112"/>
      <c r="B470" s="112"/>
      <c r="C470" s="112"/>
      <c r="D470" s="112"/>
      <c r="E470" s="112"/>
      <c r="I470" s="112"/>
    </row>
    <row r="471" spans="1:9" s="110" customFormat="1">
      <c r="A471" s="112"/>
      <c r="B471" s="112"/>
      <c r="C471" s="112"/>
      <c r="D471" s="112"/>
      <c r="E471" s="112"/>
      <c r="I471" s="112"/>
    </row>
    <row r="472" spans="1:9" s="110" customFormat="1">
      <c r="A472" s="112"/>
      <c r="B472" s="112"/>
      <c r="C472" s="112"/>
      <c r="D472" s="112"/>
      <c r="E472" s="112"/>
      <c r="I472" s="112"/>
    </row>
    <row r="473" spans="1:9" s="110" customFormat="1">
      <c r="A473" s="112"/>
      <c r="B473" s="112"/>
      <c r="C473" s="112"/>
      <c r="D473" s="112"/>
      <c r="E473" s="112"/>
      <c r="I473" s="112"/>
    </row>
    <row r="474" spans="1:9" s="110" customFormat="1">
      <c r="A474" s="112"/>
      <c r="B474" s="112"/>
      <c r="C474" s="112"/>
      <c r="D474" s="112"/>
      <c r="E474" s="112"/>
      <c r="I474" s="112"/>
    </row>
    <row r="475" spans="1:9" s="110" customFormat="1">
      <c r="A475" s="112"/>
      <c r="B475" s="112"/>
      <c r="C475" s="112"/>
      <c r="D475" s="112"/>
      <c r="E475" s="112"/>
      <c r="I475" s="112"/>
    </row>
    <row r="476" spans="1:9" s="110" customFormat="1">
      <c r="A476" s="112"/>
      <c r="B476" s="112"/>
      <c r="C476" s="112"/>
      <c r="D476" s="112"/>
      <c r="E476" s="112"/>
      <c r="I476" s="112"/>
    </row>
    <row r="477" spans="1:9" s="110" customFormat="1">
      <c r="A477" s="112"/>
      <c r="B477" s="112"/>
      <c r="C477" s="112"/>
      <c r="D477" s="112"/>
      <c r="E477" s="112"/>
      <c r="I477" s="112"/>
    </row>
    <row r="478" spans="1:9" s="110" customFormat="1">
      <c r="A478" s="112"/>
      <c r="B478" s="112"/>
      <c r="C478" s="112"/>
      <c r="D478" s="112"/>
      <c r="E478" s="112"/>
      <c r="I478" s="112"/>
    </row>
    <row r="479" spans="1:9" s="110" customFormat="1">
      <c r="A479" s="112"/>
      <c r="B479" s="112"/>
      <c r="C479" s="112"/>
      <c r="D479" s="112"/>
      <c r="E479" s="112"/>
      <c r="I479" s="112"/>
    </row>
    <row r="480" spans="1:9" s="110" customFormat="1">
      <c r="A480" s="112"/>
      <c r="B480" s="112"/>
      <c r="C480" s="112"/>
      <c r="D480" s="112"/>
      <c r="E480" s="112"/>
      <c r="I480" s="112"/>
    </row>
    <row r="481" spans="1:9" s="110" customFormat="1">
      <c r="A481" s="112"/>
      <c r="B481" s="112"/>
      <c r="C481" s="112"/>
      <c r="D481" s="112"/>
      <c r="E481" s="112"/>
      <c r="I481" s="112"/>
    </row>
    <row r="482" spans="1:9" s="110" customFormat="1">
      <c r="A482" s="112"/>
      <c r="B482" s="112"/>
      <c r="C482" s="112"/>
      <c r="D482" s="112"/>
      <c r="E482" s="112"/>
      <c r="I482" s="112"/>
    </row>
    <row r="483" spans="1:9" s="110" customFormat="1">
      <c r="A483" s="112"/>
      <c r="B483" s="112"/>
      <c r="C483" s="112"/>
      <c r="D483" s="112"/>
      <c r="E483" s="112"/>
      <c r="I483" s="112"/>
    </row>
    <row r="484" spans="1:9" s="110" customFormat="1">
      <c r="A484" s="112"/>
      <c r="B484" s="112"/>
      <c r="C484" s="112"/>
      <c r="D484" s="112"/>
      <c r="E484" s="112"/>
      <c r="I484" s="112"/>
    </row>
    <row r="485" spans="1:9" s="110" customFormat="1">
      <c r="A485" s="112"/>
      <c r="B485" s="112"/>
      <c r="C485" s="112"/>
      <c r="D485" s="112"/>
      <c r="E485" s="112"/>
      <c r="I485" s="112"/>
    </row>
    <row r="486" spans="1:9" s="110" customFormat="1">
      <c r="A486" s="112"/>
      <c r="B486" s="112"/>
      <c r="C486" s="112"/>
      <c r="D486" s="112"/>
      <c r="E486" s="112"/>
      <c r="I486" s="112"/>
    </row>
    <row r="487" spans="1:9" s="110" customFormat="1">
      <c r="A487" s="112"/>
      <c r="B487" s="112"/>
      <c r="C487" s="112"/>
      <c r="D487" s="112"/>
      <c r="E487" s="112"/>
      <c r="I487" s="112"/>
    </row>
    <row r="488" spans="1:9" s="110" customFormat="1">
      <c r="A488" s="112"/>
      <c r="B488" s="112"/>
      <c r="C488" s="112"/>
      <c r="D488" s="112"/>
      <c r="E488" s="112"/>
      <c r="I488" s="112"/>
    </row>
    <row r="489" spans="1:9" s="110" customFormat="1">
      <c r="A489" s="112"/>
      <c r="B489" s="112"/>
      <c r="C489" s="112"/>
      <c r="D489" s="112"/>
      <c r="E489" s="112"/>
      <c r="I489" s="112"/>
    </row>
    <row r="490" spans="1:9" s="110" customFormat="1">
      <c r="A490" s="112"/>
      <c r="B490" s="112"/>
      <c r="C490" s="112"/>
      <c r="D490" s="112"/>
      <c r="E490" s="112"/>
      <c r="I490" s="112"/>
    </row>
    <row r="491" spans="1:9" s="110" customFormat="1">
      <c r="A491" s="112"/>
      <c r="B491" s="112"/>
      <c r="C491" s="112"/>
      <c r="D491" s="112"/>
      <c r="E491" s="112"/>
      <c r="I491" s="112"/>
    </row>
    <row r="492" spans="1:9" s="110" customFormat="1">
      <c r="A492" s="112"/>
      <c r="B492" s="112"/>
      <c r="C492" s="112"/>
      <c r="D492" s="112"/>
      <c r="E492" s="112"/>
      <c r="I492" s="112"/>
    </row>
    <row r="493" spans="1:9" s="110" customFormat="1">
      <c r="A493" s="112"/>
      <c r="B493" s="112"/>
      <c r="C493" s="112"/>
      <c r="D493" s="112"/>
      <c r="E493" s="112"/>
      <c r="I493" s="112"/>
    </row>
    <row r="494" spans="1:9" s="110" customFormat="1">
      <c r="A494" s="112"/>
      <c r="B494" s="112"/>
      <c r="C494" s="112"/>
      <c r="D494" s="112"/>
      <c r="E494" s="112"/>
      <c r="I494" s="112"/>
    </row>
    <row r="495" spans="1:9" s="110" customFormat="1">
      <c r="A495" s="112"/>
      <c r="B495" s="112"/>
      <c r="C495" s="112"/>
      <c r="D495" s="112"/>
      <c r="E495" s="112"/>
      <c r="I495" s="112"/>
    </row>
    <row r="496" spans="1:9" s="110" customFormat="1">
      <c r="A496" s="112"/>
      <c r="B496" s="112"/>
      <c r="C496" s="112"/>
      <c r="D496" s="112"/>
      <c r="E496" s="112"/>
      <c r="I496" s="112"/>
    </row>
    <row r="497" spans="1:9" s="110" customFormat="1">
      <c r="A497" s="112"/>
      <c r="B497" s="112"/>
      <c r="C497" s="112"/>
      <c r="D497" s="112"/>
      <c r="E497" s="112"/>
      <c r="I497" s="112"/>
    </row>
    <row r="498" spans="1:9" s="110" customFormat="1">
      <c r="A498" s="112"/>
      <c r="B498" s="112"/>
      <c r="C498" s="112"/>
      <c r="D498" s="112"/>
      <c r="E498" s="112"/>
      <c r="I498" s="112"/>
    </row>
    <row r="499" spans="1:9" s="110" customFormat="1">
      <c r="A499" s="112"/>
      <c r="B499" s="112"/>
      <c r="C499" s="112"/>
      <c r="D499" s="112"/>
      <c r="E499" s="112"/>
      <c r="I499" s="112"/>
    </row>
    <row r="500" spans="1:9" s="110" customFormat="1">
      <c r="A500" s="112"/>
      <c r="B500" s="112"/>
      <c r="C500" s="112"/>
      <c r="D500" s="112"/>
      <c r="E500" s="112"/>
      <c r="I500" s="112"/>
    </row>
    <row r="501" spans="1:9" s="110" customFormat="1">
      <c r="A501" s="112"/>
      <c r="B501" s="112"/>
      <c r="C501" s="112"/>
      <c r="D501" s="112"/>
      <c r="E501" s="112"/>
      <c r="I501" s="112"/>
    </row>
    <row r="502" spans="1:9" s="110" customFormat="1">
      <c r="A502" s="112"/>
      <c r="B502" s="112"/>
      <c r="C502" s="112"/>
      <c r="D502" s="112"/>
      <c r="E502" s="112"/>
      <c r="I502" s="112"/>
    </row>
    <row r="503" spans="1:9" s="110" customFormat="1">
      <c r="A503" s="112"/>
      <c r="B503" s="112"/>
      <c r="C503" s="112"/>
      <c r="D503" s="112"/>
      <c r="E503" s="112"/>
      <c r="I503" s="112"/>
    </row>
    <row r="504" spans="1:9" s="110" customFormat="1">
      <c r="A504" s="112"/>
      <c r="B504" s="112"/>
      <c r="C504" s="112"/>
      <c r="D504" s="112"/>
      <c r="E504" s="112"/>
      <c r="I504" s="112"/>
    </row>
    <row r="505" spans="1:9" s="110" customFormat="1">
      <c r="A505" s="112"/>
      <c r="B505" s="112"/>
      <c r="C505" s="112"/>
      <c r="D505" s="112"/>
      <c r="E505" s="112"/>
      <c r="I505" s="112"/>
    </row>
    <row r="506" spans="1:9" s="110" customFormat="1">
      <c r="A506" s="112"/>
      <c r="B506" s="112"/>
      <c r="C506" s="112"/>
      <c r="D506" s="112"/>
      <c r="E506" s="112"/>
      <c r="I506" s="112"/>
    </row>
    <row r="507" spans="1:9" s="110" customFormat="1">
      <c r="A507" s="112"/>
      <c r="B507" s="112"/>
      <c r="C507" s="112"/>
      <c r="D507" s="112"/>
      <c r="E507" s="112"/>
      <c r="I507" s="112"/>
    </row>
    <row r="508" spans="1:9" s="110" customFormat="1">
      <c r="A508" s="112"/>
      <c r="B508" s="112"/>
      <c r="C508" s="112"/>
      <c r="D508" s="112"/>
      <c r="E508" s="112"/>
      <c r="I508" s="112"/>
    </row>
    <row r="509" spans="1:9" s="110" customFormat="1">
      <c r="A509" s="112"/>
      <c r="B509" s="112"/>
      <c r="C509" s="112"/>
      <c r="D509" s="112"/>
      <c r="E509" s="112"/>
      <c r="I509" s="112"/>
    </row>
    <row r="510" spans="1:9" s="110" customFormat="1">
      <c r="A510" s="112"/>
      <c r="B510" s="112"/>
      <c r="C510" s="112"/>
      <c r="D510" s="112"/>
      <c r="E510" s="112"/>
      <c r="I510" s="112"/>
    </row>
    <row r="511" spans="1:9" s="110" customFormat="1">
      <c r="A511" s="112"/>
      <c r="B511" s="112"/>
      <c r="C511" s="112"/>
      <c r="D511" s="112"/>
      <c r="E511" s="112"/>
      <c r="I511" s="112"/>
    </row>
    <row r="512" spans="1:9" s="110" customFormat="1">
      <c r="A512" s="112"/>
      <c r="B512" s="112"/>
      <c r="C512" s="112"/>
      <c r="D512" s="112"/>
      <c r="E512" s="112"/>
      <c r="I512" s="112"/>
    </row>
    <row r="513" spans="1:9" s="110" customFormat="1">
      <c r="A513" s="112"/>
      <c r="B513" s="112"/>
      <c r="C513" s="112"/>
      <c r="D513" s="112"/>
      <c r="E513" s="112"/>
      <c r="I513" s="112"/>
    </row>
    <row r="514" spans="1:9" s="110" customFormat="1">
      <c r="A514" s="112"/>
      <c r="B514" s="112"/>
      <c r="C514" s="112"/>
      <c r="D514" s="112"/>
      <c r="E514" s="112"/>
      <c r="I514" s="112"/>
    </row>
    <row r="515" spans="1:9" s="110" customFormat="1">
      <c r="A515" s="112"/>
      <c r="B515" s="112"/>
      <c r="C515" s="112"/>
      <c r="D515" s="112"/>
      <c r="E515" s="112"/>
      <c r="I515" s="112"/>
    </row>
    <row r="516" spans="1:9" s="110" customFormat="1">
      <c r="A516" s="112"/>
      <c r="B516" s="112"/>
      <c r="C516" s="112"/>
      <c r="D516" s="112"/>
      <c r="E516" s="112"/>
      <c r="I516" s="112"/>
    </row>
    <row r="517" spans="1:9" s="110" customFormat="1">
      <c r="A517" s="112"/>
      <c r="B517" s="112"/>
      <c r="C517" s="112"/>
      <c r="D517" s="112"/>
      <c r="E517" s="112"/>
      <c r="I517" s="112"/>
    </row>
    <row r="518" spans="1:9" s="110" customFormat="1">
      <c r="A518" s="112"/>
      <c r="B518" s="112"/>
      <c r="C518" s="112"/>
      <c r="D518" s="112"/>
      <c r="E518" s="112"/>
      <c r="I518" s="112"/>
    </row>
    <row r="519" spans="1:9" s="110" customFormat="1">
      <c r="A519" s="112"/>
      <c r="B519" s="112"/>
      <c r="C519" s="112"/>
      <c r="D519" s="112"/>
      <c r="E519" s="112"/>
      <c r="I519" s="112"/>
    </row>
    <row r="520" spans="1:9" s="110" customFormat="1">
      <c r="A520" s="112"/>
      <c r="B520" s="112"/>
      <c r="C520" s="112"/>
      <c r="D520" s="112"/>
      <c r="E520" s="112"/>
      <c r="I520" s="112"/>
    </row>
    <row r="521" spans="1:9" s="110" customFormat="1">
      <c r="A521" s="112"/>
      <c r="B521" s="112"/>
      <c r="C521" s="112"/>
      <c r="D521" s="112"/>
      <c r="E521" s="112"/>
      <c r="I521" s="112"/>
    </row>
    <row r="522" spans="1:9" s="110" customFormat="1">
      <c r="A522" s="112"/>
      <c r="B522" s="112"/>
      <c r="C522" s="112"/>
      <c r="D522" s="112"/>
      <c r="E522" s="112"/>
      <c r="I522" s="112"/>
    </row>
    <row r="523" spans="1:9" s="110" customFormat="1">
      <c r="A523" s="112"/>
      <c r="B523" s="112"/>
      <c r="C523" s="112"/>
      <c r="D523" s="112"/>
      <c r="E523" s="112"/>
      <c r="I523" s="112"/>
    </row>
    <row r="524" spans="1:9" s="110" customFormat="1">
      <c r="A524" s="112"/>
      <c r="B524" s="112"/>
      <c r="C524" s="112"/>
      <c r="D524" s="112"/>
      <c r="E524" s="112"/>
      <c r="I524" s="112"/>
    </row>
    <row r="525" spans="1:9" s="110" customFormat="1">
      <c r="A525" s="112"/>
      <c r="B525" s="112"/>
      <c r="C525" s="112"/>
      <c r="D525" s="112"/>
      <c r="E525" s="112"/>
      <c r="I525" s="112"/>
    </row>
    <row r="526" spans="1:9" s="110" customFormat="1">
      <c r="A526" s="112"/>
      <c r="B526" s="112"/>
      <c r="C526" s="112"/>
      <c r="D526" s="112"/>
      <c r="E526" s="112"/>
      <c r="I526" s="112"/>
    </row>
    <row r="527" spans="1:9" s="110" customFormat="1">
      <c r="A527" s="112"/>
      <c r="B527" s="112"/>
      <c r="C527" s="112"/>
      <c r="D527" s="112"/>
      <c r="E527" s="112"/>
      <c r="I527" s="112"/>
    </row>
    <row r="528" spans="1:9" s="110" customFormat="1">
      <c r="A528" s="112"/>
      <c r="B528" s="112"/>
      <c r="C528" s="112"/>
      <c r="D528" s="112"/>
      <c r="E528" s="112"/>
      <c r="I528" s="112"/>
    </row>
    <row r="529" spans="1:9" s="110" customFormat="1">
      <c r="A529" s="112"/>
      <c r="B529" s="112"/>
      <c r="C529" s="112"/>
      <c r="D529" s="112"/>
      <c r="E529" s="112"/>
      <c r="I529" s="112"/>
    </row>
    <row r="530" spans="1:9" s="110" customFormat="1">
      <c r="A530" s="112"/>
      <c r="B530" s="112"/>
      <c r="C530" s="112"/>
      <c r="D530" s="112"/>
      <c r="E530" s="112"/>
      <c r="I530" s="112"/>
    </row>
    <row r="531" spans="1:9" s="110" customFormat="1">
      <c r="A531" s="112"/>
      <c r="B531" s="112"/>
      <c r="C531" s="112"/>
      <c r="D531" s="112"/>
      <c r="E531" s="112"/>
      <c r="I531" s="112"/>
    </row>
    <row r="532" spans="1:9" s="110" customFormat="1">
      <c r="A532" s="112"/>
      <c r="B532" s="112"/>
      <c r="C532" s="112"/>
      <c r="D532" s="112"/>
      <c r="E532" s="112"/>
      <c r="I532" s="112"/>
    </row>
    <row r="533" spans="1:9" s="110" customFormat="1">
      <c r="A533" s="112"/>
      <c r="B533" s="112"/>
      <c r="C533" s="112"/>
      <c r="D533" s="112"/>
      <c r="E533" s="112"/>
      <c r="I533" s="112"/>
    </row>
    <row r="534" spans="1:9" s="110" customFormat="1">
      <c r="A534" s="112"/>
      <c r="B534" s="112"/>
      <c r="C534" s="112"/>
      <c r="D534" s="112"/>
      <c r="E534" s="112"/>
      <c r="I534" s="112"/>
    </row>
    <row r="535" spans="1:9" s="110" customFormat="1">
      <c r="A535" s="112"/>
      <c r="B535" s="112"/>
      <c r="C535" s="112"/>
      <c r="D535" s="112"/>
      <c r="E535" s="112"/>
      <c r="I535" s="112"/>
    </row>
    <row r="536" spans="1:9" s="110" customFormat="1">
      <c r="A536" s="112"/>
      <c r="B536" s="112"/>
      <c r="C536" s="112"/>
      <c r="D536" s="112"/>
      <c r="E536" s="112"/>
      <c r="I536" s="112"/>
    </row>
    <row r="537" spans="1:9" s="110" customFormat="1">
      <c r="A537" s="112"/>
      <c r="B537" s="112"/>
      <c r="C537" s="112"/>
      <c r="D537" s="112"/>
      <c r="E537" s="112"/>
      <c r="I537" s="112"/>
    </row>
    <row r="538" spans="1:9" s="110" customFormat="1">
      <c r="A538" s="112"/>
      <c r="B538" s="112"/>
      <c r="C538" s="112"/>
      <c r="D538" s="112"/>
      <c r="E538" s="112"/>
      <c r="I538" s="112"/>
    </row>
    <row r="539" spans="1:9" s="110" customFormat="1">
      <c r="A539" s="112"/>
      <c r="B539" s="112"/>
      <c r="C539" s="112"/>
      <c r="D539" s="112"/>
      <c r="E539" s="112"/>
      <c r="I539" s="112"/>
    </row>
    <row r="540" spans="1:9" s="110" customFormat="1">
      <c r="A540" s="112"/>
      <c r="B540" s="112"/>
      <c r="C540" s="112"/>
      <c r="D540" s="112"/>
      <c r="E540" s="112"/>
      <c r="I540" s="112"/>
    </row>
    <row r="541" spans="1:9" s="110" customFormat="1">
      <c r="A541" s="112"/>
      <c r="B541" s="112"/>
      <c r="C541" s="112"/>
      <c r="D541" s="112"/>
      <c r="E541" s="112"/>
      <c r="I541" s="112"/>
    </row>
    <row r="542" spans="1:9" s="110" customFormat="1">
      <c r="A542" s="112"/>
      <c r="B542" s="112"/>
      <c r="C542" s="112"/>
      <c r="D542" s="112"/>
      <c r="E542" s="112"/>
      <c r="I542" s="112"/>
    </row>
    <row r="543" spans="1:9" s="110" customFormat="1">
      <c r="A543" s="112"/>
      <c r="B543" s="112"/>
      <c r="C543" s="112"/>
      <c r="D543" s="112"/>
      <c r="E543" s="112"/>
      <c r="I543" s="112"/>
    </row>
    <row r="544" spans="1:9" s="110" customFormat="1">
      <c r="A544" s="112"/>
      <c r="B544" s="112"/>
      <c r="C544" s="112"/>
      <c r="D544" s="112"/>
      <c r="E544" s="112"/>
      <c r="I544" s="112"/>
    </row>
    <row r="545" spans="1:9" s="110" customFormat="1">
      <c r="A545" s="112"/>
      <c r="B545" s="112"/>
      <c r="C545" s="112"/>
      <c r="D545" s="112"/>
      <c r="E545" s="112"/>
      <c r="I545" s="112"/>
    </row>
    <row r="546" spans="1:9" s="110" customFormat="1">
      <c r="A546" s="112"/>
      <c r="B546" s="112"/>
      <c r="C546" s="112"/>
      <c r="D546" s="112"/>
      <c r="E546" s="112"/>
      <c r="I546" s="112"/>
    </row>
    <row r="547" spans="1:9" s="110" customFormat="1">
      <c r="A547" s="112"/>
      <c r="B547" s="112"/>
      <c r="C547" s="112"/>
      <c r="D547" s="112"/>
      <c r="E547" s="112"/>
      <c r="I547" s="112"/>
    </row>
    <row r="548" spans="1:9" s="110" customFormat="1">
      <c r="A548" s="112"/>
      <c r="B548" s="112"/>
      <c r="C548" s="112"/>
      <c r="D548" s="112"/>
      <c r="E548" s="112"/>
      <c r="I548" s="112"/>
    </row>
    <row r="549" spans="1:9" s="110" customFormat="1">
      <c r="A549" s="112"/>
      <c r="B549" s="112"/>
      <c r="C549" s="112"/>
      <c r="D549" s="112"/>
      <c r="E549" s="112"/>
      <c r="I549" s="112"/>
    </row>
    <row r="550" spans="1:9" s="110" customFormat="1">
      <c r="A550" s="112"/>
      <c r="B550" s="112"/>
      <c r="C550" s="112"/>
      <c r="D550" s="112"/>
      <c r="E550" s="112"/>
      <c r="I550" s="112"/>
    </row>
    <row r="551" spans="1:9" s="110" customFormat="1">
      <c r="A551" s="112"/>
      <c r="B551" s="112"/>
      <c r="C551" s="112"/>
      <c r="D551" s="112"/>
      <c r="E551" s="112"/>
      <c r="I551" s="112"/>
    </row>
    <row r="552" spans="1:9" s="110" customFormat="1">
      <c r="A552" s="112"/>
      <c r="B552" s="112"/>
      <c r="C552" s="112"/>
      <c r="D552" s="112"/>
      <c r="E552" s="112"/>
      <c r="I552" s="112"/>
    </row>
    <row r="553" spans="1:9" s="110" customFormat="1">
      <c r="A553" s="112"/>
      <c r="B553" s="112"/>
      <c r="C553" s="112"/>
      <c r="D553" s="112"/>
      <c r="E553" s="112"/>
      <c r="I553" s="112"/>
    </row>
    <row r="554" spans="1:9" s="110" customFormat="1">
      <c r="A554" s="112"/>
      <c r="B554" s="112"/>
      <c r="C554" s="112"/>
      <c r="D554" s="112"/>
      <c r="E554" s="112"/>
      <c r="I554" s="112"/>
    </row>
    <row r="555" spans="1:9" s="110" customFormat="1">
      <c r="A555" s="112"/>
      <c r="B555" s="112"/>
      <c r="C555" s="112"/>
      <c r="D555" s="112"/>
      <c r="E555" s="112"/>
      <c r="I555" s="112"/>
    </row>
    <row r="556" spans="1:9" s="110" customFormat="1">
      <c r="A556" s="112"/>
      <c r="B556" s="112"/>
      <c r="C556" s="112"/>
      <c r="D556" s="112"/>
      <c r="E556" s="112"/>
      <c r="I556" s="112"/>
    </row>
    <row r="557" spans="1:9" s="110" customFormat="1">
      <c r="A557" s="112"/>
      <c r="B557" s="112"/>
      <c r="C557" s="112"/>
      <c r="D557" s="112"/>
      <c r="E557" s="112"/>
      <c r="I557" s="112"/>
    </row>
    <row r="558" spans="1:9" s="110" customFormat="1">
      <c r="A558" s="112"/>
      <c r="B558" s="112"/>
      <c r="C558" s="112"/>
      <c r="D558" s="112"/>
      <c r="E558" s="112"/>
      <c r="I558" s="112"/>
    </row>
    <row r="559" spans="1:9" s="110" customFormat="1">
      <c r="A559" s="112"/>
      <c r="B559" s="112"/>
      <c r="C559" s="112"/>
      <c r="D559" s="112"/>
      <c r="E559" s="112"/>
      <c r="I559" s="112"/>
    </row>
    <row r="560" spans="1:9" s="110" customFormat="1">
      <c r="A560" s="112"/>
      <c r="B560" s="112"/>
      <c r="C560" s="112"/>
      <c r="D560" s="112"/>
      <c r="E560" s="112"/>
      <c r="I560" s="112"/>
    </row>
    <row r="561" spans="1:9" s="110" customFormat="1">
      <c r="A561" s="112"/>
      <c r="B561" s="112"/>
      <c r="C561" s="112"/>
      <c r="D561" s="112"/>
      <c r="E561" s="112"/>
      <c r="I561" s="112"/>
    </row>
    <row r="562" spans="1:9" s="110" customFormat="1">
      <c r="A562" s="112"/>
      <c r="B562" s="112"/>
      <c r="C562" s="112"/>
      <c r="D562" s="112"/>
      <c r="E562" s="112"/>
      <c r="I562" s="112"/>
    </row>
    <row r="563" spans="1:9" s="110" customFormat="1">
      <c r="A563" s="112"/>
      <c r="B563" s="112"/>
      <c r="C563" s="112"/>
      <c r="D563" s="112"/>
      <c r="E563" s="112"/>
      <c r="I563" s="112"/>
    </row>
    <row r="564" spans="1:9" s="110" customFormat="1">
      <c r="A564" s="112"/>
      <c r="B564" s="112"/>
      <c r="C564" s="112"/>
      <c r="D564" s="112"/>
      <c r="E564" s="112"/>
      <c r="I564" s="112"/>
    </row>
    <row r="565" spans="1:9" s="110" customFormat="1">
      <c r="A565" s="112"/>
      <c r="B565" s="112"/>
      <c r="C565" s="112"/>
      <c r="D565" s="112"/>
      <c r="E565" s="112"/>
      <c r="I565" s="112"/>
    </row>
    <row r="566" spans="1:9" s="110" customFormat="1">
      <c r="A566" s="112"/>
      <c r="B566" s="112"/>
      <c r="C566" s="112"/>
      <c r="D566" s="112"/>
      <c r="E566" s="112"/>
      <c r="I566" s="112"/>
    </row>
    <row r="567" spans="1:9" s="110" customFormat="1">
      <c r="A567" s="112"/>
      <c r="B567" s="112"/>
      <c r="C567" s="112"/>
      <c r="D567" s="112"/>
      <c r="E567" s="112"/>
      <c r="I567" s="112"/>
    </row>
    <row r="568" spans="1:9" s="110" customFormat="1">
      <c r="A568" s="112"/>
      <c r="B568" s="112"/>
      <c r="C568" s="112"/>
      <c r="D568" s="112"/>
      <c r="E568" s="112"/>
      <c r="I568" s="112"/>
    </row>
    <row r="569" spans="1:9" s="110" customFormat="1">
      <c r="A569" s="112"/>
      <c r="B569" s="112"/>
      <c r="C569" s="112"/>
      <c r="D569" s="112"/>
      <c r="E569" s="112"/>
      <c r="I569" s="112"/>
    </row>
    <row r="570" spans="1:9" s="110" customFormat="1">
      <c r="A570" s="112"/>
      <c r="B570" s="112"/>
      <c r="C570" s="112"/>
      <c r="D570" s="112"/>
      <c r="E570" s="112"/>
      <c r="I570" s="112"/>
    </row>
    <row r="571" spans="1:9" s="110" customFormat="1">
      <c r="A571" s="112"/>
      <c r="B571" s="112"/>
      <c r="C571" s="112"/>
      <c r="D571" s="112"/>
      <c r="E571" s="112"/>
      <c r="I571" s="112"/>
    </row>
    <row r="572" spans="1:9" s="110" customFormat="1">
      <c r="A572" s="112"/>
      <c r="B572" s="112"/>
      <c r="C572" s="112"/>
      <c r="D572" s="112"/>
      <c r="E572" s="112"/>
      <c r="I572" s="112"/>
    </row>
    <row r="573" spans="1:9" s="110" customFormat="1">
      <c r="A573" s="112"/>
      <c r="B573" s="112"/>
      <c r="C573" s="112"/>
      <c r="D573" s="112"/>
      <c r="E573" s="112"/>
      <c r="I573" s="112"/>
    </row>
    <row r="574" spans="1:9" s="110" customFormat="1">
      <c r="A574" s="112"/>
      <c r="B574" s="112"/>
      <c r="C574" s="112"/>
      <c r="D574" s="112"/>
      <c r="E574" s="112"/>
      <c r="I574" s="112"/>
    </row>
    <row r="575" spans="1:9" s="110" customFormat="1">
      <c r="A575" s="112"/>
      <c r="B575" s="112"/>
      <c r="C575" s="112"/>
      <c r="D575" s="112"/>
      <c r="E575" s="112"/>
      <c r="I575" s="112"/>
    </row>
    <row r="576" spans="1:9" s="110" customFormat="1">
      <c r="A576" s="112"/>
      <c r="B576" s="112"/>
      <c r="C576" s="112"/>
      <c r="D576" s="112"/>
      <c r="E576" s="112"/>
      <c r="I576" s="112"/>
    </row>
    <row r="577" spans="1:9" s="110" customFormat="1">
      <c r="A577" s="112"/>
      <c r="B577" s="112"/>
      <c r="C577" s="112"/>
      <c r="D577" s="112"/>
      <c r="E577" s="112"/>
      <c r="I577" s="112"/>
    </row>
    <row r="578" spans="1:9" s="110" customFormat="1">
      <c r="A578" s="112"/>
      <c r="B578" s="112"/>
      <c r="C578" s="112"/>
      <c r="D578" s="112"/>
      <c r="E578" s="112"/>
      <c r="I578" s="112"/>
    </row>
    <row r="579" spans="1:9" s="110" customFormat="1">
      <c r="A579" s="112"/>
      <c r="B579" s="112"/>
      <c r="C579" s="112"/>
      <c r="D579" s="112"/>
      <c r="E579" s="112"/>
      <c r="I579" s="112"/>
    </row>
    <row r="580" spans="1:9" s="110" customFormat="1">
      <c r="A580" s="112"/>
      <c r="B580" s="112"/>
      <c r="C580" s="112"/>
      <c r="D580" s="112"/>
      <c r="E580" s="112"/>
      <c r="I580" s="112"/>
    </row>
    <row r="581" spans="1:9" s="110" customFormat="1">
      <c r="A581" s="112"/>
      <c r="B581" s="112"/>
      <c r="C581" s="112"/>
      <c r="D581" s="112"/>
      <c r="E581" s="112"/>
      <c r="I581" s="112"/>
    </row>
    <row r="582" spans="1:9" s="110" customFormat="1">
      <c r="A582" s="112"/>
      <c r="B582" s="112"/>
      <c r="C582" s="112"/>
      <c r="D582" s="112"/>
      <c r="E582" s="112"/>
      <c r="I582" s="112"/>
    </row>
    <row r="583" spans="1:9" s="110" customFormat="1">
      <c r="A583" s="112"/>
      <c r="B583" s="112"/>
      <c r="C583" s="112"/>
      <c r="D583" s="112"/>
      <c r="E583" s="112"/>
      <c r="I583" s="112"/>
    </row>
    <row r="584" spans="1:9" s="110" customFormat="1">
      <c r="A584" s="112"/>
      <c r="B584" s="112"/>
      <c r="C584" s="112"/>
      <c r="D584" s="112"/>
      <c r="E584" s="112"/>
      <c r="I584" s="112"/>
    </row>
    <row r="585" spans="1:9" s="110" customFormat="1">
      <c r="A585" s="112"/>
      <c r="B585" s="112"/>
      <c r="C585" s="112"/>
      <c r="D585" s="112"/>
      <c r="E585" s="112"/>
      <c r="I585" s="112"/>
    </row>
    <row r="586" spans="1:9" s="110" customFormat="1">
      <c r="A586" s="112"/>
      <c r="B586" s="112"/>
      <c r="C586" s="112"/>
      <c r="D586" s="112"/>
      <c r="E586" s="112"/>
      <c r="I586" s="112"/>
    </row>
    <row r="587" spans="1:9" s="110" customFormat="1">
      <c r="A587" s="112"/>
      <c r="B587" s="112"/>
      <c r="C587" s="112"/>
      <c r="D587" s="112"/>
      <c r="E587" s="112"/>
      <c r="I587" s="112"/>
    </row>
    <row r="588" spans="1:9" s="110" customFormat="1">
      <c r="A588" s="112"/>
      <c r="B588" s="112"/>
      <c r="C588" s="112"/>
      <c r="D588" s="112"/>
      <c r="E588" s="112"/>
      <c r="I588" s="112"/>
    </row>
    <row r="589" spans="1:9" s="110" customFormat="1">
      <c r="A589" s="112"/>
      <c r="B589" s="112"/>
      <c r="C589" s="112"/>
      <c r="D589" s="112"/>
      <c r="E589" s="112"/>
      <c r="I589" s="112"/>
    </row>
    <row r="590" spans="1:9" s="110" customFormat="1">
      <c r="A590" s="112"/>
      <c r="B590" s="112"/>
      <c r="C590" s="112"/>
      <c r="D590" s="112"/>
      <c r="E590" s="112"/>
      <c r="I590" s="112"/>
    </row>
    <row r="591" spans="1:9" s="110" customFormat="1">
      <c r="A591" s="112"/>
      <c r="B591" s="112"/>
      <c r="C591" s="112"/>
      <c r="D591" s="112"/>
      <c r="E591" s="112"/>
      <c r="I591" s="112"/>
    </row>
    <row r="592" spans="1:9" s="110" customFormat="1">
      <c r="A592" s="112"/>
      <c r="B592" s="112"/>
      <c r="C592" s="112"/>
      <c r="D592" s="112"/>
      <c r="E592" s="112"/>
      <c r="I592" s="112"/>
    </row>
    <row r="593" spans="1:9" s="110" customFormat="1">
      <c r="A593" s="112"/>
      <c r="B593" s="112"/>
      <c r="C593" s="112"/>
      <c r="D593" s="112"/>
      <c r="E593" s="112"/>
      <c r="I593" s="112"/>
    </row>
    <row r="594" spans="1:9" s="110" customFormat="1">
      <c r="A594" s="112"/>
      <c r="B594" s="112"/>
      <c r="C594" s="112"/>
      <c r="D594" s="112"/>
      <c r="E594" s="112"/>
      <c r="I594" s="112"/>
    </row>
    <row r="595" spans="1:9" s="110" customFormat="1">
      <c r="A595" s="112"/>
      <c r="B595" s="112"/>
      <c r="C595" s="112"/>
      <c r="D595" s="112"/>
      <c r="E595" s="112"/>
      <c r="I595" s="112"/>
    </row>
    <row r="596" spans="1:9" s="110" customFormat="1">
      <c r="A596" s="112"/>
      <c r="B596" s="112"/>
      <c r="C596" s="112"/>
      <c r="D596" s="112"/>
      <c r="E596" s="112"/>
      <c r="I596" s="112"/>
    </row>
    <row r="597" spans="1:9" s="110" customFormat="1">
      <c r="A597" s="112"/>
      <c r="B597" s="112"/>
      <c r="C597" s="112"/>
      <c r="D597" s="112"/>
      <c r="E597" s="112"/>
      <c r="I597" s="112"/>
    </row>
    <row r="598" spans="1:9" s="110" customFormat="1">
      <c r="A598" s="112"/>
      <c r="B598" s="112"/>
      <c r="C598" s="112"/>
      <c r="D598" s="112"/>
      <c r="E598" s="112"/>
      <c r="I598" s="112"/>
    </row>
    <row r="599" spans="1:9" s="110" customFormat="1">
      <c r="A599" s="112"/>
      <c r="B599" s="112"/>
      <c r="C599" s="112"/>
      <c r="D599" s="112"/>
      <c r="E599" s="112"/>
      <c r="I599" s="112"/>
    </row>
    <row r="600" spans="1:9" s="110" customFormat="1">
      <c r="A600" s="112"/>
      <c r="B600" s="112"/>
      <c r="C600" s="112"/>
      <c r="D600" s="112"/>
      <c r="E600" s="112"/>
      <c r="I600" s="112"/>
    </row>
    <row r="601" spans="1:9" s="110" customFormat="1">
      <c r="A601" s="112"/>
      <c r="B601" s="112"/>
      <c r="C601" s="112"/>
      <c r="D601" s="112"/>
      <c r="E601" s="112"/>
      <c r="I601" s="112"/>
    </row>
    <row r="602" spans="1:9" s="110" customFormat="1">
      <c r="A602" s="112"/>
      <c r="B602" s="112"/>
      <c r="C602" s="112"/>
      <c r="D602" s="112"/>
      <c r="E602" s="112"/>
      <c r="I602" s="112"/>
    </row>
    <row r="603" spans="1:9" s="110" customFormat="1">
      <c r="A603" s="112"/>
      <c r="B603" s="112"/>
      <c r="C603" s="112"/>
      <c r="D603" s="112"/>
      <c r="E603" s="112"/>
      <c r="I603" s="112"/>
    </row>
    <row r="604" spans="1:9" s="110" customFormat="1">
      <c r="A604" s="112"/>
      <c r="B604" s="112"/>
      <c r="C604" s="112"/>
      <c r="D604" s="112"/>
      <c r="E604" s="112"/>
      <c r="I604" s="112"/>
    </row>
    <row r="605" spans="1:9" s="110" customFormat="1">
      <c r="A605" s="112"/>
      <c r="B605" s="112"/>
      <c r="C605" s="112"/>
      <c r="D605" s="112"/>
      <c r="E605" s="112"/>
      <c r="I605" s="112"/>
    </row>
    <row r="606" spans="1:9" s="110" customFormat="1">
      <c r="A606" s="112"/>
      <c r="B606" s="112"/>
      <c r="C606" s="112"/>
      <c r="D606" s="112"/>
      <c r="E606" s="112"/>
      <c r="I606" s="112"/>
    </row>
    <row r="607" spans="1:9" s="110" customFormat="1">
      <c r="A607" s="112"/>
      <c r="B607" s="112"/>
      <c r="C607" s="112"/>
      <c r="D607" s="112"/>
      <c r="E607" s="112"/>
      <c r="I607" s="112"/>
    </row>
    <row r="608" spans="1:9" s="110" customFormat="1">
      <c r="A608" s="112"/>
      <c r="B608" s="112"/>
      <c r="C608" s="112"/>
      <c r="D608" s="112"/>
      <c r="E608" s="112"/>
      <c r="I608" s="112"/>
    </row>
    <row r="609" spans="1:9" s="110" customFormat="1">
      <c r="A609" s="112"/>
      <c r="B609" s="112"/>
      <c r="C609" s="112"/>
      <c r="D609" s="112"/>
      <c r="E609" s="112"/>
      <c r="I609" s="112"/>
    </row>
    <row r="610" spans="1:9" s="110" customFormat="1">
      <c r="A610" s="112"/>
      <c r="B610" s="112"/>
      <c r="C610" s="112"/>
      <c r="D610" s="112"/>
      <c r="E610" s="112"/>
      <c r="I610" s="112"/>
    </row>
    <row r="611" spans="1:9" s="110" customFormat="1">
      <c r="A611" s="112"/>
      <c r="B611" s="112"/>
      <c r="C611" s="112"/>
      <c r="D611" s="112"/>
      <c r="E611" s="112"/>
      <c r="I611" s="112"/>
    </row>
    <row r="612" spans="1:9" s="110" customFormat="1">
      <c r="A612" s="112"/>
      <c r="B612" s="112"/>
      <c r="C612" s="112"/>
      <c r="D612" s="112"/>
      <c r="E612" s="112"/>
      <c r="I612" s="112"/>
    </row>
    <row r="613" spans="1:9" s="110" customFormat="1">
      <c r="A613" s="112"/>
      <c r="B613" s="112"/>
      <c r="C613" s="112"/>
      <c r="D613" s="112"/>
      <c r="E613" s="112"/>
      <c r="I613" s="112"/>
    </row>
    <row r="614" spans="1:9" s="110" customFormat="1">
      <c r="A614" s="112"/>
      <c r="B614" s="112"/>
      <c r="C614" s="112"/>
      <c r="D614" s="112"/>
      <c r="E614" s="112"/>
      <c r="I614" s="112"/>
    </row>
    <row r="615" spans="1:9" s="110" customFormat="1">
      <c r="A615" s="112"/>
      <c r="B615" s="112"/>
      <c r="C615" s="112"/>
      <c r="D615" s="112"/>
      <c r="E615" s="112"/>
      <c r="I615" s="112"/>
    </row>
    <row r="616" spans="1:9" s="110" customFormat="1">
      <c r="A616" s="112"/>
      <c r="B616" s="112"/>
      <c r="C616" s="112"/>
      <c r="D616" s="112"/>
      <c r="E616" s="112"/>
      <c r="I616" s="112"/>
    </row>
    <row r="617" spans="1:9" s="110" customFormat="1">
      <c r="A617" s="112"/>
      <c r="B617" s="112"/>
      <c r="C617" s="112"/>
      <c r="D617" s="112"/>
      <c r="E617" s="112"/>
      <c r="I617" s="112"/>
    </row>
    <row r="618" spans="1:9" s="110" customFormat="1">
      <c r="A618" s="112"/>
      <c r="B618" s="112"/>
      <c r="C618" s="112"/>
      <c r="D618" s="112"/>
      <c r="E618" s="112"/>
      <c r="I618" s="112"/>
    </row>
    <row r="619" spans="1:9" s="110" customFormat="1">
      <c r="A619" s="112"/>
      <c r="B619" s="112"/>
      <c r="C619" s="112"/>
      <c r="D619" s="112"/>
      <c r="E619" s="112"/>
      <c r="I619" s="112"/>
    </row>
    <row r="620" spans="1:9" s="110" customFormat="1">
      <c r="A620" s="112"/>
      <c r="B620" s="112"/>
      <c r="C620" s="112"/>
      <c r="D620" s="112"/>
      <c r="E620" s="112"/>
      <c r="I620" s="112"/>
    </row>
    <row r="621" spans="1:9" s="110" customFormat="1">
      <c r="A621" s="112"/>
      <c r="B621" s="112"/>
      <c r="C621" s="112"/>
      <c r="D621" s="112"/>
      <c r="E621" s="112"/>
      <c r="I621" s="112"/>
    </row>
    <row r="622" spans="1:9" s="110" customFormat="1">
      <c r="A622" s="112"/>
      <c r="B622" s="112"/>
      <c r="C622" s="112"/>
      <c r="D622" s="112"/>
      <c r="E622" s="112"/>
      <c r="I622" s="112"/>
    </row>
    <row r="623" spans="1:9" s="110" customFormat="1">
      <c r="A623" s="112"/>
      <c r="B623" s="112"/>
      <c r="C623" s="112"/>
      <c r="D623" s="112"/>
      <c r="E623" s="112"/>
      <c r="I623" s="112"/>
    </row>
    <row r="624" spans="1:9" s="110" customFormat="1">
      <c r="A624" s="112"/>
      <c r="B624" s="112"/>
      <c r="C624" s="112"/>
      <c r="D624" s="112"/>
      <c r="E624" s="112"/>
      <c r="I624" s="112"/>
    </row>
    <row r="625" spans="1:9" s="110" customFormat="1">
      <c r="A625" s="112"/>
      <c r="B625" s="112"/>
      <c r="C625" s="112"/>
      <c r="D625" s="112"/>
      <c r="E625" s="112"/>
      <c r="I625" s="112"/>
    </row>
    <row r="626" spans="1:9" s="110" customFormat="1">
      <c r="A626" s="112"/>
      <c r="B626" s="112"/>
      <c r="C626" s="112"/>
      <c r="D626" s="112"/>
      <c r="E626" s="112"/>
      <c r="I626" s="112"/>
    </row>
    <row r="627" spans="1:9" s="110" customFormat="1">
      <c r="A627" s="112"/>
      <c r="B627" s="112"/>
      <c r="C627" s="112"/>
      <c r="D627" s="112"/>
      <c r="E627" s="112"/>
      <c r="I627" s="112"/>
    </row>
    <row r="628" spans="1:9" s="110" customFormat="1">
      <c r="A628" s="112"/>
      <c r="B628" s="112"/>
      <c r="C628" s="112"/>
      <c r="D628" s="112"/>
      <c r="E628" s="112"/>
      <c r="I628" s="112"/>
    </row>
    <row r="629" spans="1:9" s="110" customFormat="1">
      <c r="A629" s="112"/>
      <c r="B629" s="112"/>
      <c r="C629" s="112"/>
      <c r="D629" s="112"/>
      <c r="E629" s="112"/>
      <c r="I629" s="112"/>
    </row>
    <row r="630" spans="1:9" s="110" customFormat="1">
      <c r="A630" s="112"/>
      <c r="B630" s="112"/>
      <c r="C630" s="112"/>
      <c r="D630" s="112"/>
      <c r="E630" s="112"/>
      <c r="I630" s="112"/>
    </row>
    <row r="631" spans="1:9" s="110" customFormat="1">
      <c r="A631" s="112"/>
      <c r="B631" s="112"/>
      <c r="C631" s="112"/>
      <c r="D631" s="112"/>
      <c r="E631" s="112"/>
      <c r="I631" s="112"/>
    </row>
    <row r="632" spans="1:9" s="110" customFormat="1">
      <c r="A632" s="112"/>
      <c r="B632" s="112"/>
      <c r="C632" s="112"/>
      <c r="D632" s="112"/>
      <c r="E632" s="112"/>
      <c r="I632" s="112"/>
    </row>
    <row r="633" spans="1:9" s="110" customFormat="1">
      <c r="A633" s="112"/>
      <c r="B633" s="112"/>
      <c r="C633" s="112"/>
      <c r="D633" s="112"/>
      <c r="E633" s="112"/>
      <c r="I633" s="112"/>
    </row>
    <row r="634" spans="1:9" s="110" customFormat="1">
      <c r="A634" s="112"/>
      <c r="B634" s="112"/>
      <c r="C634" s="112"/>
      <c r="D634" s="112"/>
      <c r="E634" s="112"/>
      <c r="I634" s="112"/>
    </row>
    <row r="635" spans="1:9" s="110" customFormat="1">
      <c r="A635" s="112"/>
      <c r="B635" s="112"/>
      <c r="C635" s="112"/>
      <c r="D635" s="112"/>
      <c r="E635" s="112"/>
      <c r="I635" s="112"/>
    </row>
    <row r="636" spans="1:9" s="110" customFormat="1">
      <c r="A636" s="112"/>
      <c r="B636" s="112"/>
      <c r="C636" s="112"/>
      <c r="D636" s="112"/>
      <c r="E636" s="112"/>
      <c r="I636" s="112"/>
    </row>
    <row r="637" spans="1:9" s="110" customFormat="1">
      <c r="A637" s="112"/>
      <c r="B637" s="112"/>
      <c r="C637" s="112"/>
      <c r="D637" s="112"/>
      <c r="E637" s="112"/>
      <c r="I637" s="112"/>
    </row>
    <row r="638" spans="1:9" s="110" customFormat="1">
      <c r="A638" s="112"/>
      <c r="B638" s="112"/>
      <c r="C638" s="112"/>
      <c r="D638" s="112"/>
      <c r="E638" s="112"/>
      <c r="I638" s="112"/>
    </row>
    <row r="639" spans="1:9" s="110" customFormat="1">
      <c r="A639" s="112"/>
      <c r="B639" s="112"/>
      <c r="C639" s="112"/>
      <c r="D639" s="112"/>
      <c r="E639" s="112"/>
      <c r="I639" s="112"/>
    </row>
    <row r="640" spans="1:9" s="110" customFormat="1">
      <c r="A640" s="112"/>
      <c r="B640" s="112"/>
      <c r="C640" s="112"/>
      <c r="D640" s="112"/>
      <c r="E640" s="112"/>
      <c r="I640" s="112"/>
    </row>
    <row r="641" spans="1:9" s="110" customFormat="1">
      <c r="A641" s="112"/>
      <c r="B641" s="112"/>
      <c r="C641" s="112"/>
      <c r="D641" s="112"/>
      <c r="E641" s="112"/>
      <c r="I641" s="112"/>
    </row>
    <row r="642" spans="1:9" s="110" customFormat="1">
      <c r="A642" s="112"/>
      <c r="B642" s="112"/>
      <c r="C642" s="112"/>
      <c r="D642" s="112"/>
      <c r="E642" s="112"/>
      <c r="I642" s="112"/>
    </row>
    <row r="643" spans="1:9" s="110" customFormat="1">
      <c r="A643" s="112"/>
      <c r="B643" s="112"/>
      <c r="C643" s="112"/>
      <c r="D643" s="112"/>
      <c r="E643" s="112"/>
      <c r="I643" s="112"/>
    </row>
    <row r="644" spans="1:9" s="110" customFormat="1">
      <c r="A644" s="112"/>
      <c r="B644" s="112"/>
      <c r="C644" s="112"/>
      <c r="D644" s="112"/>
      <c r="E644" s="112"/>
      <c r="I644" s="112"/>
    </row>
    <row r="645" spans="1:9" s="110" customFormat="1">
      <c r="A645" s="112"/>
      <c r="B645" s="112"/>
      <c r="C645" s="112"/>
      <c r="D645" s="112"/>
      <c r="E645" s="112"/>
      <c r="I645" s="112"/>
    </row>
    <row r="646" spans="1:9" s="110" customFormat="1">
      <c r="A646" s="112"/>
      <c r="B646" s="112"/>
      <c r="C646" s="112"/>
      <c r="D646" s="112"/>
      <c r="E646" s="112"/>
      <c r="I646" s="112"/>
    </row>
    <row r="647" spans="1:9" s="110" customFormat="1">
      <c r="A647" s="112"/>
      <c r="B647" s="112"/>
      <c r="C647" s="112"/>
      <c r="D647" s="112"/>
      <c r="E647" s="112"/>
      <c r="I647" s="112"/>
    </row>
    <row r="648" spans="1:9" s="110" customFormat="1">
      <c r="A648" s="112"/>
      <c r="B648" s="112"/>
      <c r="C648" s="112"/>
      <c r="D648" s="112"/>
      <c r="E648" s="112"/>
      <c r="I648" s="112"/>
    </row>
    <row r="649" spans="1:9" s="110" customFormat="1">
      <c r="A649" s="112"/>
      <c r="B649" s="112"/>
      <c r="C649" s="112"/>
      <c r="D649" s="112"/>
      <c r="E649" s="112"/>
      <c r="I649" s="112"/>
    </row>
    <row r="650" spans="1:9" s="110" customFormat="1">
      <c r="A650" s="112"/>
      <c r="B650" s="112"/>
      <c r="C650" s="112"/>
      <c r="D650" s="112"/>
      <c r="E650" s="112"/>
      <c r="I650" s="112"/>
    </row>
    <row r="651" spans="1:9" s="110" customFormat="1">
      <c r="A651" s="112"/>
      <c r="B651" s="112"/>
      <c r="C651" s="112"/>
      <c r="D651" s="112"/>
      <c r="E651" s="112"/>
      <c r="I651" s="112"/>
    </row>
    <row r="652" spans="1:9" s="110" customFormat="1">
      <c r="A652" s="112"/>
      <c r="B652" s="112"/>
      <c r="C652" s="112"/>
      <c r="D652" s="112"/>
      <c r="E652" s="112"/>
      <c r="I652" s="112"/>
    </row>
    <row r="653" spans="1:9" s="110" customFormat="1">
      <c r="A653" s="112"/>
      <c r="B653" s="112"/>
      <c r="C653" s="112"/>
      <c r="D653" s="112"/>
      <c r="E653" s="112"/>
      <c r="I653" s="112"/>
    </row>
    <row r="654" spans="1:9" s="110" customFormat="1">
      <c r="A654" s="112"/>
      <c r="B654" s="112"/>
      <c r="C654" s="112"/>
      <c r="D654" s="112"/>
      <c r="E654" s="112"/>
      <c r="I654" s="112"/>
    </row>
    <row r="655" spans="1:9" s="110" customFormat="1">
      <c r="A655" s="112"/>
      <c r="B655" s="112"/>
      <c r="C655" s="112"/>
      <c r="D655" s="112"/>
      <c r="E655" s="112"/>
      <c r="I655" s="112"/>
    </row>
    <row r="656" spans="1:9" s="110" customFormat="1">
      <c r="A656" s="112"/>
      <c r="B656" s="112"/>
      <c r="C656" s="112"/>
      <c r="D656" s="112"/>
      <c r="E656" s="112"/>
      <c r="I656" s="112"/>
    </row>
    <row r="657" spans="1:9" s="110" customFormat="1">
      <c r="A657" s="112"/>
      <c r="B657" s="112"/>
      <c r="C657" s="112"/>
      <c r="D657" s="112"/>
      <c r="E657" s="112"/>
      <c r="I657" s="112"/>
    </row>
    <row r="658" spans="1:9" s="110" customFormat="1">
      <c r="A658" s="112"/>
      <c r="B658" s="112"/>
      <c r="C658" s="112"/>
      <c r="D658" s="112"/>
      <c r="E658" s="112"/>
      <c r="I658" s="112"/>
    </row>
    <row r="659" spans="1:9" s="110" customFormat="1">
      <c r="A659" s="112"/>
      <c r="B659" s="112"/>
      <c r="C659" s="112"/>
      <c r="D659" s="112"/>
      <c r="E659" s="112"/>
      <c r="I659" s="112"/>
    </row>
    <row r="660" spans="1:9" s="110" customFormat="1">
      <c r="A660" s="112"/>
      <c r="B660" s="112"/>
      <c r="C660" s="112"/>
      <c r="D660" s="112"/>
      <c r="E660" s="112"/>
      <c r="I660" s="112"/>
    </row>
    <row r="661" spans="1:9" s="110" customFormat="1">
      <c r="A661" s="112"/>
      <c r="B661" s="112"/>
      <c r="C661" s="112"/>
      <c r="D661" s="112"/>
      <c r="E661" s="112"/>
      <c r="I661" s="112"/>
    </row>
    <row r="662" spans="1:9" s="110" customFormat="1">
      <c r="A662" s="112"/>
      <c r="B662" s="112"/>
      <c r="C662" s="112"/>
      <c r="D662" s="112"/>
      <c r="E662" s="112"/>
      <c r="I662" s="112"/>
    </row>
    <row r="663" spans="1:9" s="110" customFormat="1">
      <c r="A663" s="112"/>
      <c r="B663" s="112"/>
      <c r="C663" s="112"/>
      <c r="D663" s="112"/>
      <c r="E663" s="112"/>
      <c r="I663" s="112"/>
    </row>
    <row r="664" spans="1:9" s="110" customFormat="1">
      <c r="A664" s="112"/>
      <c r="B664" s="112"/>
      <c r="C664" s="112"/>
      <c r="D664" s="112"/>
      <c r="E664" s="112"/>
      <c r="I664" s="112"/>
    </row>
    <row r="665" spans="1:9" s="110" customFormat="1">
      <c r="A665" s="112"/>
      <c r="B665" s="112"/>
      <c r="C665" s="112"/>
      <c r="D665" s="112"/>
      <c r="E665" s="112"/>
      <c r="I665" s="112"/>
    </row>
    <row r="666" spans="1:9" s="110" customFormat="1">
      <c r="A666" s="112"/>
      <c r="B666" s="112"/>
      <c r="C666" s="112"/>
      <c r="D666" s="112"/>
      <c r="E666" s="112"/>
      <c r="I666" s="112"/>
    </row>
    <row r="667" spans="1:9" s="110" customFormat="1">
      <c r="A667" s="112"/>
      <c r="B667" s="112"/>
      <c r="C667" s="112"/>
      <c r="D667" s="112"/>
      <c r="E667" s="112"/>
      <c r="I667" s="112"/>
    </row>
    <row r="668" spans="1:9" s="110" customFormat="1">
      <c r="A668" s="112"/>
      <c r="B668" s="112"/>
      <c r="C668" s="112"/>
      <c r="D668" s="112"/>
      <c r="E668" s="112"/>
      <c r="I668" s="112"/>
    </row>
    <row r="669" spans="1:9" s="110" customFormat="1">
      <c r="A669" s="112"/>
      <c r="B669" s="112"/>
      <c r="C669" s="112"/>
      <c r="D669" s="112"/>
      <c r="E669" s="112"/>
      <c r="I669" s="112"/>
    </row>
    <row r="670" spans="1:9" s="110" customFormat="1">
      <c r="A670" s="112"/>
      <c r="B670" s="112"/>
      <c r="C670" s="112"/>
      <c r="D670" s="112"/>
      <c r="E670" s="112"/>
      <c r="I670" s="112"/>
    </row>
    <row r="671" spans="1:9" s="110" customFormat="1">
      <c r="A671" s="112"/>
      <c r="B671" s="112"/>
      <c r="C671" s="112"/>
      <c r="D671" s="112"/>
      <c r="E671" s="112"/>
      <c r="I671" s="112"/>
    </row>
    <row r="672" spans="1:9" s="110" customFormat="1">
      <c r="A672" s="112"/>
      <c r="B672" s="112"/>
      <c r="C672" s="112"/>
      <c r="D672" s="112"/>
      <c r="E672" s="112"/>
      <c r="I672" s="112"/>
    </row>
    <row r="673" spans="1:9" s="110" customFormat="1">
      <c r="A673" s="112"/>
      <c r="B673" s="112"/>
      <c r="C673" s="112"/>
      <c r="D673" s="112"/>
      <c r="E673" s="112"/>
      <c r="I673" s="112"/>
    </row>
    <row r="674" spans="1:9" s="110" customFormat="1">
      <c r="A674" s="112"/>
      <c r="B674" s="112"/>
      <c r="C674" s="112"/>
      <c r="D674" s="112"/>
      <c r="E674" s="112"/>
      <c r="I674" s="112"/>
    </row>
    <row r="675" spans="1:9" s="110" customFormat="1">
      <c r="A675" s="112"/>
      <c r="B675" s="112"/>
      <c r="C675" s="112"/>
      <c r="D675" s="112"/>
      <c r="E675" s="112"/>
      <c r="I675" s="112"/>
    </row>
    <row r="676" spans="1:9" s="110" customFormat="1">
      <c r="A676" s="112"/>
      <c r="B676" s="112"/>
      <c r="C676" s="112"/>
      <c r="D676" s="112"/>
      <c r="E676" s="112"/>
      <c r="I676" s="112"/>
    </row>
    <row r="677" spans="1:9" s="110" customFormat="1">
      <c r="A677" s="112"/>
      <c r="B677" s="112"/>
      <c r="C677" s="112"/>
      <c r="D677" s="112"/>
      <c r="E677" s="112"/>
      <c r="I677" s="112"/>
    </row>
    <row r="678" spans="1:9" s="110" customFormat="1">
      <c r="A678" s="112"/>
      <c r="B678" s="112"/>
      <c r="C678" s="112"/>
      <c r="D678" s="112"/>
      <c r="E678" s="112"/>
      <c r="I678" s="112"/>
    </row>
    <row r="679" spans="1:9" s="110" customFormat="1">
      <c r="A679" s="112"/>
      <c r="B679" s="112"/>
      <c r="C679" s="112"/>
      <c r="D679" s="112"/>
      <c r="E679" s="112"/>
      <c r="I679" s="112"/>
    </row>
    <row r="680" spans="1:9" s="110" customFormat="1">
      <c r="A680" s="112"/>
      <c r="B680" s="112"/>
      <c r="C680" s="112"/>
      <c r="D680" s="112"/>
      <c r="E680" s="112"/>
      <c r="I680" s="112"/>
    </row>
    <row r="681" spans="1:9" s="110" customFormat="1">
      <c r="A681" s="112"/>
      <c r="B681" s="112"/>
      <c r="C681" s="112"/>
      <c r="D681" s="112"/>
      <c r="E681" s="112"/>
      <c r="I681" s="112"/>
    </row>
    <row r="682" spans="1:9" s="110" customFormat="1">
      <c r="A682" s="112"/>
      <c r="B682" s="112"/>
      <c r="C682" s="112"/>
      <c r="D682" s="112"/>
      <c r="E682" s="112"/>
      <c r="I682" s="112"/>
    </row>
    <row r="683" spans="1:9" s="110" customFormat="1">
      <c r="A683" s="112"/>
      <c r="B683" s="112"/>
      <c r="C683" s="112"/>
      <c r="D683" s="112"/>
      <c r="E683" s="112"/>
      <c r="I683" s="112"/>
    </row>
    <row r="684" spans="1:9" s="110" customFormat="1">
      <c r="A684" s="112"/>
      <c r="B684" s="112"/>
      <c r="C684" s="112"/>
      <c r="D684" s="112"/>
      <c r="E684" s="112"/>
      <c r="I684" s="112"/>
    </row>
    <row r="685" spans="1:9" s="110" customFormat="1">
      <c r="A685" s="112"/>
      <c r="B685" s="112"/>
      <c r="C685" s="112"/>
      <c r="D685" s="112"/>
      <c r="E685" s="112"/>
      <c r="I685" s="112"/>
    </row>
    <row r="686" spans="1:9" s="110" customFormat="1">
      <c r="A686" s="112"/>
      <c r="B686" s="112"/>
      <c r="C686" s="112"/>
      <c r="D686" s="112"/>
      <c r="E686" s="112"/>
      <c r="I686" s="112"/>
    </row>
    <row r="687" spans="1:9" s="110" customFormat="1">
      <c r="A687" s="112"/>
      <c r="B687" s="112"/>
      <c r="C687" s="112"/>
      <c r="D687" s="112"/>
      <c r="E687" s="112"/>
      <c r="I687" s="112"/>
    </row>
    <row r="688" spans="1:9" s="110" customFormat="1">
      <c r="A688" s="112"/>
      <c r="B688" s="112"/>
      <c r="C688" s="112"/>
      <c r="D688" s="112"/>
      <c r="E688" s="112"/>
      <c r="I688" s="112"/>
    </row>
    <row r="689" spans="1:9" s="110" customFormat="1">
      <c r="A689" s="112"/>
      <c r="B689" s="112"/>
      <c r="C689" s="112"/>
      <c r="D689" s="112"/>
      <c r="E689" s="112"/>
      <c r="I689" s="112"/>
    </row>
    <row r="690" spans="1:9" s="110" customFormat="1">
      <c r="A690" s="112"/>
      <c r="B690" s="112"/>
      <c r="C690" s="112"/>
      <c r="D690" s="112"/>
      <c r="E690" s="112"/>
      <c r="I690" s="112"/>
    </row>
    <row r="691" spans="1:9" s="110" customFormat="1">
      <c r="A691" s="112"/>
      <c r="B691" s="112"/>
      <c r="C691" s="112"/>
      <c r="D691" s="112"/>
      <c r="E691" s="112"/>
      <c r="I691" s="112"/>
    </row>
    <row r="692" spans="1:9" s="110" customFormat="1">
      <c r="A692" s="112"/>
      <c r="B692" s="112"/>
      <c r="C692" s="112"/>
      <c r="D692" s="112"/>
      <c r="E692" s="112"/>
      <c r="I692" s="112"/>
    </row>
    <row r="693" spans="1:9" s="110" customFormat="1">
      <c r="A693" s="112"/>
      <c r="B693" s="112"/>
      <c r="C693" s="112"/>
      <c r="D693" s="112"/>
      <c r="E693" s="112"/>
      <c r="I693" s="112"/>
    </row>
    <row r="694" spans="1:9" s="110" customFormat="1">
      <c r="A694" s="112"/>
      <c r="B694" s="112"/>
      <c r="C694" s="112"/>
      <c r="D694" s="112"/>
      <c r="E694" s="112"/>
      <c r="I694" s="112"/>
    </row>
    <row r="695" spans="1:9" s="110" customFormat="1">
      <c r="A695" s="112"/>
      <c r="B695" s="112"/>
      <c r="C695" s="112"/>
      <c r="D695" s="112"/>
      <c r="E695" s="112"/>
      <c r="I695" s="112"/>
    </row>
    <row r="696" spans="1:9" s="110" customFormat="1">
      <c r="A696" s="112"/>
      <c r="B696" s="112"/>
      <c r="C696" s="112"/>
      <c r="D696" s="112"/>
      <c r="E696" s="112"/>
      <c r="I696" s="112"/>
    </row>
    <row r="697" spans="1:9" s="110" customFormat="1">
      <c r="A697" s="112"/>
      <c r="B697" s="112"/>
      <c r="C697" s="112"/>
      <c r="D697" s="112"/>
      <c r="E697" s="112"/>
      <c r="I697" s="112"/>
    </row>
    <row r="698" spans="1:9" s="110" customFormat="1">
      <c r="A698" s="112"/>
      <c r="B698" s="112"/>
      <c r="C698" s="112"/>
      <c r="D698" s="112"/>
      <c r="E698" s="112"/>
      <c r="I698" s="112"/>
    </row>
    <row r="699" spans="1:9" s="110" customFormat="1">
      <c r="A699" s="112"/>
      <c r="B699" s="112"/>
      <c r="C699" s="112"/>
      <c r="D699" s="112"/>
      <c r="E699" s="112"/>
      <c r="I699" s="112"/>
    </row>
    <row r="700" spans="1:9" s="110" customFormat="1">
      <c r="A700" s="112"/>
      <c r="B700" s="112"/>
      <c r="C700" s="112"/>
      <c r="D700" s="112"/>
      <c r="E700" s="112"/>
      <c r="I700" s="112"/>
    </row>
    <row r="701" spans="1:9" s="110" customFormat="1">
      <c r="A701" s="112"/>
      <c r="B701" s="112"/>
      <c r="C701" s="112"/>
      <c r="D701" s="112"/>
      <c r="E701" s="112"/>
      <c r="I701" s="112"/>
    </row>
    <row r="702" spans="1:9" s="110" customFormat="1">
      <c r="A702" s="112"/>
      <c r="B702" s="112"/>
      <c r="C702" s="112"/>
      <c r="D702" s="112"/>
      <c r="E702" s="112"/>
      <c r="I702" s="112"/>
    </row>
    <row r="703" spans="1:9" s="110" customFormat="1">
      <c r="A703" s="112"/>
      <c r="B703" s="112"/>
      <c r="C703" s="112"/>
      <c r="D703" s="112"/>
      <c r="E703" s="112"/>
      <c r="I703" s="112"/>
    </row>
    <row r="704" spans="1:9" s="110" customFormat="1">
      <c r="A704" s="112"/>
      <c r="B704" s="112"/>
      <c r="C704" s="112"/>
      <c r="D704" s="112"/>
      <c r="E704" s="112"/>
      <c r="I704" s="112"/>
    </row>
    <row r="705" spans="1:9" s="110" customFormat="1">
      <c r="A705" s="112"/>
      <c r="B705" s="112"/>
      <c r="C705" s="112"/>
      <c r="D705" s="112"/>
      <c r="E705" s="112"/>
      <c r="I705" s="112"/>
    </row>
    <row r="706" spans="1:9" s="110" customFormat="1">
      <c r="A706" s="112"/>
      <c r="B706" s="112"/>
      <c r="C706" s="112"/>
      <c r="D706" s="112"/>
      <c r="E706" s="112"/>
      <c r="I706" s="112"/>
    </row>
    <row r="707" spans="1:9" s="110" customFormat="1">
      <c r="A707" s="112"/>
      <c r="B707" s="112"/>
      <c r="C707" s="112"/>
      <c r="D707" s="112"/>
      <c r="E707" s="112"/>
      <c r="I707" s="112"/>
    </row>
    <row r="708" spans="1:9" s="110" customFormat="1">
      <c r="A708" s="112"/>
      <c r="B708" s="112"/>
      <c r="C708" s="112"/>
      <c r="D708" s="112"/>
      <c r="E708" s="112"/>
      <c r="I708" s="112"/>
    </row>
    <row r="709" spans="1:9" s="110" customFormat="1">
      <c r="A709" s="112"/>
      <c r="B709" s="112"/>
      <c r="C709" s="112"/>
      <c r="D709" s="112"/>
      <c r="E709" s="112"/>
      <c r="I709" s="112"/>
    </row>
    <row r="710" spans="1:9" s="110" customFormat="1">
      <c r="A710" s="112"/>
      <c r="B710" s="112"/>
      <c r="C710" s="112"/>
      <c r="D710" s="112"/>
      <c r="E710" s="112"/>
      <c r="I710" s="112"/>
    </row>
    <row r="711" spans="1:9" s="110" customFormat="1">
      <c r="A711" s="112"/>
      <c r="B711" s="112"/>
      <c r="C711" s="112"/>
      <c r="D711" s="112"/>
      <c r="E711" s="112"/>
      <c r="I711" s="112"/>
    </row>
    <row r="712" spans="1:9" s="110" customFormat="1">
      <c r="A712" s="112"/>
      <c r="B712" s="112"/>
      <c r="C712" s="112"/>
      <c r="D712" s="112"/>
      <c r="E712" s="112"/>
      <c r="I712" s="112"/>
    </row>
    <row r="713" spans="1:9" s="110" customFormat="1">
      <c r="A713" s="112"/>
      <c r="B713" s="112"/>
      <c r="C713" s="112"/>
      <c r="D713" s="112"/>
      <c r="E713" s="112"/>
      <c r="I713" s="112"/>
    </row>
    <row r="714" spans="1:9" s="110" customFormat="1">
      <c r="A714" s="112"/>
      <c r="B714" s="112"/>
      <c r="C714" s="112"/>
      <c r="D714" s="112"/>
      <c r="E714" s="112"/>
      <c r="I714" s="112"/>
    </row>
    <row r="715" spans="1:9" s="110" customFormat="1">
      <c r="A715" s="112"/>
      <c r="B715" s="112"/>
      <c r="C715" s="112"/>
      <c r="D715" s="112"/>
      <c r="E715" s="112"/>
      <c r="I715" s="112"/>
    </row>
    <row r="716" spans="1:9" s="110" customFormat="1">
      <c r="A716" s="112"/>
      <c r="B716" s="112"/>
      <c r="C716" s="112"/>
      <c r="D716" s="112"/>
      <c r="E716" s="112"/>
      <c r="I716" s="112"/>
    </row>
    <row r="717" spans="1:9" s="110" customFormat="1">
      <c r="A717" s="112"/>
      <c r="B717" s="112"/>
      <c r="C717" s="112"/>
      <c r="D717" s="112"/>
      <c r="E717" s="112"/>
      <c r="I717" s="112"/>
    </row>
    <row r="718" spans="1:9" s="110" customFormat="1">
      <c r="A718" s="112"/>
      <c r="B718" s="112"/>
      <c r="C718" s="112"/>
      <c r="D718" s="112"/>
      <c r="E718" s="112"/>
      <c r="I718" s="112"/>
    </row>
    <row r="719" spans="1:9" s="110" customFormat="1">
      <c r="A719" s="112"/>
      <c r="B719" s="112"/>
      <c r="C719" s="112"/>
      <c r="D719" s="112"/>
      <c r="E719" s="112"/>
      <c r="I719" s="112"/>
    </row>
    <row r="720" spans="1:9" s="110" customFormat="1">
      <c r="A720" s="112"/>
      <c r="B720" s="112"/>
      <c r="C720" s="112"/>
      <c r="D720" s="112"/>
      <c r="E720" s="112"/>
      <c r="I720" s="112"/>
    </row>
    <row r="721" spans="1:9" s="110" customFormat="1">
      <c r="A721" s="112"/>
      <c r="B721" s="112"/>
      <c r="C721" s="112"/>
      <c r="D721" s="112"/>
      <c r="E721" s="112"/>
      <c r="I721" s="112"/>
    </row>
    <row r="722" spans="1:9" s="110" customFormat="1">
      <c r="A722" s="112"/>
      <c r="B722" s="112"/>
      <c r="C722" s="112"/>
      <c r="D722" s="112"/>
      <c r="E722" s="112"/>
      <c r="I722" s="112"/>
    </row>
    <row r="723" spans="1:9" s="110" customFormat="1">
      <c r="A723" s="112"/>
      <c r="B723" s="112"/>
      <c r="C723" s="112"/>
      <c r="D723" s="112"/>
      <c r="E723" s="112"/>
      <c r="I723" s="112"/>
    </row>
    <row r="724" spans="1:9" s="110" customFormat="1">
      <c r="A724" s="112"/>
      <c r="B724" s="112"/>
      <c r="C724" s="112"/>
      <c r="D724" s="112"/>
      <c r="E724" s="112"/>
      <c r="I724" s="112"/>
    </row>
    <row r="725" spans="1:9" s="110" customFormat="1">
      <c r="A725" s="112"/>
      <c r="B725" s="112"/>
      <c r="C725" s="112"/>
      <c r="D725" s="112"/>
      <c r="E725" s="112"/>
      <c r="I725" s="112"/>
    </row>
    <row r="726" spans="1:9" s="110" customFormat="1">
      <c r="A726" s="112"/>
      <c r="B726" s="112"/>
      <c r="C726" s="112"/>
      <c r="D726" s="112"/>
      <c r="E726" s="112"/>
      <c r="I726" s="112"/>
    </row>
    <row r="727" spans="1:9" s="110" customFormat="1">
      <c r="A727" s="112"/>
      <c r="B727" s="112"/>
      <c r="C727" s="112"/>
      <c r="D727" s="112"/>
      <c r="E727" s="112"/>
      <c r="I727" s="112"/>
    </row>
    <row r="728" spans="1:9" s="110" customFormat="1">
      <c r="A728" s="112"/>
      <c r="B728" s="112"/>
      <c r="C728" s="112"/>
      <c r="D728" s="112"/>
      <c r="E728" s="112"/>
      <c r="I728" s="112"/>
    </row>
    <row r="729" spans="1:9" s="110" customFormat="1">
      <c r="A729" s="112"/>
      <c r="B729" s="112"/>
      <c r="C729" s="112"/>
      <c r="D729" s="112"/>
      <c r="E729" s="112"/>
      <c r="I729" s="112"/>
    </row>
    <row r="730" spans="1:9" s="110" customFormat="1">
      <c r="A730" s="112"/>
      <c r="B730" s="112"/>
      <c r="C730" s="112"/>
      <c r="D730" s="112"/>
      <c r="E730" s="112"/>
      <c r="I730" s="112"/>
    </row>
    <row r="731" spans="1:9" s="110" customFormat="1">
      <c r="A731" s="112"/>
      <c r="B731" s="112"/>
      <c r="C731" s="112"/>
      <c r="D731" s="112"/>
      <c r="E731" s="112"/>
      <c r="I731" s="112"/>
    </row>
    <row r="732" spans="1:9" s="110" customFormat="1">
      <c r="A732" s="112"/>
      <c r="B732" s="112"/>
      <c r="C732" s="112"/>
      <c r="D732" s="112"/>
      <c r="E732" s="112"/>
      <c r="I732" s="112"/>
    </row>
    <row r="733" spans="1:9" s="110" customFormat="1">
      <c r="A733" s="112"/>
      <c r="B733" s="112"/>
      <c r="C733" s="112"/>
      <c r="D733" s="112"/>
      <c r="E733" s="112"/>
      <c r="I733" s="112"/>
    </row>
    <row r="734" spans="1:9" s="110" customFormat="1">
      <c r="A734" s="112"/>
      <c r="B734" s="112"/>
      <c r="C734" s="112"/>
      <c r="D734" s="112"/>
      <c r="E734" s="112"/>
      <c r="I734" s="112"/>
    </row>
    <row r="735" spans="1:9" s="110" customFormat="1">
      <c r="A735" s="112"/>
      <c r="B735" s="112"/>
      <c r="C735" s="112"/>
      <c r="D735" s="112"/>
      <c r="E735" s="112"/>
      <c r="I735" s="112"/>
    </row>
    <row r="736" spans="1:9" s="110" customFormat="1">
      <c r="A736" s="112"/>
      <c r="B736" s="112"/>
      <c r="C736" s="112"/>
      <c r="D736" s="112"/>
      <c r="E736" s="112"/>
      <c r="I736" s="112"/>
    </row>
    <row r="737" spans="1:9" s="110" customFormat="1">
      <c r="A737" s="112"/>
      <c r="B737" s="112"/>
      <c r="C737" s="112"/>
      <c r="D737" s="112"/>
      <c r="E737" s="112"/>
      <c r="I737" s="112"/>
    </row>
    <row r="738" spans="1:9" s="110" customFormat="1">
      <c r="A738" s="112"/>
      <c r="B738" s="112"/>
      <c r="C738" s="112"/>
      <c r="D738" s="112"/>
      <c r="E738" s="112"/>
      <c r="I738" s="112"/>
    </row>
    <row r="739" spans="1:9" s="110" customFormat="1">
      <c r="A739" s="112"/>
      <c r="B739" s="112"/>
      <c r="C739" s="112"/>
      <c r="D739" s="112"/>
      <c r="E739" s="112"/>
      <c r="I739" s="112"/>
    </row>
    <row r="740" spans="1:9" s="110" customFormat="1">
      <c r="A740" s="112"/>
      <c r="B740" s="112"/>
      <c r="C740" s="112"/>
      <c r="D740" s="112"/>
      <c r="E740" s="112"/>
      <c r="I740" s="112"/>
    </row>
    <row r="741" spans="1:9" s="110" customFormat="1">
      <c r="A741" s="112"/>
      <c r="B741" s="112"/>
      <c r="C741" s="112"/>
      <c r="D741" s="112"/>
      <c r="E741" s="112"/>
      <c r="I741" s="112"/>
    </row>
    <row r="742" spans="1:9" s="110" customFormat="1">
      <c r="A742" s="112"/>
      <c r="B742" s="112"/>
      <c r="C742" s="112"/>
      <c r="D742" s="112"/>
      <c r="E742" s="112"/>
      <c r="I742" s="112"/>
    </row>
    <row r="743" spans="1:9" s="110" customFormat="1">
      <c r="A743" s="112"/>
      <c r="B743" s="112"/>
      <c r="C743" s="112"/>
      <c r="D743" s="112"/>
      <c r="E743" s="112"/>
      <c r="I743" s="112"/>
    </row>
    <row r="744" spans="1:9" s="110" customFormat="1">
      <c r="A744" s="112"/>
      <c r="B744" s="112"/>
      <c r="C744" s="112"/>
      <c r="D744" s="112"/>
      <c r="E744" s="112"/>
      <c r="I744" s="112"/>
    </row>
    <row r="745" spans="1:9" s="110" customFormat="1">
      <c r="A745" s="112"/>
      <c r="B745" s="112"/>
      <c r="C745" s="112"/>
      <c r="D745" s="112"/>
      <c r="E745" s="112"/>
      <c r="I745" s="112"/>
    </row>
    <row r="746" spans="1:9" s="110" customFormat="1">
      <c r="A746" s="112"/>
      <c r="B746" s="112"/>
      <c r="C746" s="112"/>
      <c r="D746" s="112"/>
      <c r="E746" s="112"/>
      <c r="I746" s="112"/>
    </row>
    <row r="747" spans="1:9" s="110" customFormat="1">
      <c r="A747" s="112"/>
      <c r="B747" s="112"/>
      <c r="C747" s="112"/>
      <c r="D747" s="112"/>
      <c r="E747" s="112"/>
      <c r="I747" s="112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4:H15 A3:C3 E3:H3 B16:H57">
    <cfRule type="cellIs" dxfId="96" priority="50" operator="equal">
      <formula>0</formula>
    </cfRule>
  </conditionalFormatting>
  <conditionalFormatting sqref="B58:H77">
    <cfRule type="cellIs" dxfId="95" priority="49" operator="equal">
      <formula>0</formula>
    </cfRule>
  </conditionalFormatting>
  <conditionalFormatting sqref="A88:H97 B78:H87">
    <cfRule type="cellIs" dxfId="94" priority="48" operator="equal">
      <formula>0</formula>
    </cfRule>
  </conditionalFormatting>
  <conditionalFormatting sqref="A98:H117">
    <cfRule type="cellIs" dxfId="93" priority="47" operator="equal">
      <formula>0</formula>
    </cfRule>
  </conditionalFormatting>
  <conditionalFormatting sqref="A118:H137">
    <cfRule type="cellIs" dxfId="92" priority="46" operator="equal">
      <formula>0</formula>
    </cfRule>
  </conditionalFormatting>
  <conditionalFormatting sqref="A138:H157">
    <cfRule type="cellIs" dxfId="91" priority="45" operator="equal">
      <formula>0</formula>
    </cfRule>
  </conditionalFormatting>
  <conditionalFormatting sqref="A158:H177">
    <cfRule type="cellIs" dxfId="90" priority="44" operator="equal">
      <formula>0</formula>
    </cfRule>
  </conditionalFormatting>
  <conditionalFormatting sqref="A178:H197">
    <cfRule type="cellIs" dxfId="89" priority="43" operator="equal">
      <formula>0</formula>
    </cfRule>
  </conditionalFormatting>
  <conditionalFormatting sqref="A198:H217">
    <cfRule type="cellIs" dxfId="88" priority="42" operator="equal">
      <formula>0</formula>
    </cfRule>
  </conditionalFormatting>
  <conditionalFormatting sqref="A218:H237">
    <cfRule type="cellIs" dxfId="87" priority="41" operator="equal">
      <formula>0</formula>
    </cfRule>
  </conditionalFormatting>
  <conditionalFormatting sqref="A238:H257">
    <cfRule type="cellIs" dxfId="86" priority="40" operator="equal">
      <formula>0</formula>
    </cfRule>
  </conditionalFormatting>
  <conditionalFormatting sqref="A258:H277">
    <cfRule type="cellIs" dxfId="85" priority="39" operator="equal">
      <formula>0</formula>
    </cfRule>
  </conditionalFormatting>
  <conditionalFormatting sqref="A278:H297">
    <cfRule type="cellIs" dxfId="84" priority="38" operator="equal">
      <formula>0</formula>
    </cfRule>
  </conditionalFormatting>
  <conditionalFormatting sqref="A298:H317">
    <cfRule type="cellIs" dxfId="83" priority="37" operator="equal">
      <formula>0</formula>
    </cfRule>
  </conditionalFormatting>
  <conditionalFormatting sqref="I3:I57">
    <cfRule type="cellIs" dxfId="82" priority="36" operator="equal">
      <formula>0</formula>
    </cfRule>
  </conditionalFormatting>
  <conditionalFormatting sqref="I58:I77">
    <cfRule type="cellIs" dxfId="81" priority="35" operator="equal">
      <formula>0</formula>
    </cfRule>
  </conditionalFormatting>
  <conditionalFormatting sqref="I78:I97">
    <cfRule type="cellIs" dxfId="80" priority="34" operator="equal">
      <formula>0</formula>
    </cfRule>
  </conditionalFormatting>
  <conditionalFormatting sqref="I98:I117">
    <cfRule type="cellIs" dxfId="79" priority="33" operator="equal">
      <formula>0</formula>
    </cfRule>
  </conditionalFormatting>
  <conditionalFormatting sqref="I118:I137">
    <cfRule type="cellIs" dxfId="78" priority="32" operator="equal">
      <formula>0</formula>
    </cfRule>
  </conditionalFormatting>
  <conditionalFormatting sqref="I138:I157">
    <cfRule type="cellIs" dxfId="77" priority="31" operator="equal">
      <formula>0</formula>
    </cfRule>
  </conditionalFormatting>
  <conditionalFormatting sqref="I158:I177">
    <cfRule type="cellIs" dxfId="76" priority="30" operator="equal">
      <formula>0</formula>
    </cfRule>
  </conditionalFormatting>
  <conditionalFormatting sqref="I178:I197">
    <cfRule type="cellIs" dxfId="75" priority="29" operator="equal">
      <formula>0</formula>
    </cfRule>
  </conditionalFormatting>
  <conditionalFormatting sqref="I198:I217">
    <cfRule type="cellIs" dxfId="74" priority="28" operator="equal">
      <formula>0</formula>
    </cfRule>
  </conditionalFormatting>
  <conditionalFormatting sqref="I218:I237">
    <cfRule type="cellIs" dxfId="73" priority="27" operator="equal">
      <formula>0</formula>
    </cfRule>
  </conditionalFormatting>
  <conditionalFormatting sqref="I238:I257">
    <cfRule type="cellIs" dxfId="72" priority="26" operator="equal">
      <formula>0</formula>
    </cfRule>
  </conditionalFormatting>
  <conditionalFormatting sqref="I258:I277">
    <cfRule type="cellIs" dxfId="71" priority="25" operator="equal">
      <formula>0</formula>
    </cfRule>
  </conditionalFormatting>
  <conditionalFormatting sqref="I278:I297">
    <cfRule type="cellIs" dxfId="70" priority="24" operator="equal">
      <formula>0</formula>
    </cfRule>
  </conditionalFormatting>
  <conditionalFormatting sqref="I298:I317">
    <cfRule type="cellIs" dxfId="69" priority="23" operator="equal">
      <formula>0</formula>
    </cfRule>
  </conditionalFormatting>
  <conditionalFormatting sqref="A61">
    <cfRule type="cellIs" dxfId="68" priority="19" operator="equal">
      <formula>0</formula>
    </cfRule>
  </conditionalFormatting>
  <conditionalFormatting sqref="D3">
    <cfRule type="cellIs" dxfId="67" priority="17" operator="equal">
      <formula>0</formula>
    </cfRule>
  </conditionalFormatting>
  <conditionalFormatting sqref="A16:A34">
    <cfRule type="cellIs" dxfId="66" priority="5" operator="equal">
      <formula>0</formula>
    </cfRule>
  </conditionalFormatting>
  <conditionalFormatting sqref="A35:A51">
    <cfRule type="cellIs" dxfId="65" priority="4" operator="equal">
      <formula>0</formula>
    </cfRule>
  </conditionalFormatting>
  <conditionalFormatting sqref="A52:A60">
    <cfRule type="cellIs" dxfId="64" priority="3" operator="equal">
      <formula>0</formula>
    </cfRule>
  </conditionalFormatting>
  <conditionalFormatting sqref="A62:A78">
    <cfRule type="cellIs" dxfId="63" priority="2" operator="equal">
      <formula>0</formula>
    </cfRule>
  </conditionalFormatting>
  <conditionalFormatting sqref="A79:A87">
    <cfRule type="cellIs" dxfId="62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 A35:A60 A62:A87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 A16:A34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90" zoomScaleNormal="90" zoomScalePageLayoutView="125" workbookViewId="0">
      <selection activeCell="B10" sqref="B10"/>
    </sheetView>
  </sheetViews>
  <sheetFormatPr baseColWidth="10" defaultColWidth="9.140625" defaultRowHeight="15"/>
  <cols>
    <col min="1" max="1" width="19.7109375" style="96" customWidth="1"/>
    <col min="2" max="4" width="15" style="96" customWidth="1"/>
    <col min="5" max="9" width="9.140625" style="110"/>
    <col min="10" max="10" width="0" style="110" hidden="1" customWidth="1"/>
    <col min="11" max="38" width="9.140625" style="110"/>
    <col min="39" max="16384" width="9.140625" style="93"/>
  </cols>
  <sheetData>
    <row r="1" spans="1:10" s="110" customFormat="1" ht="26.25" customHeight="1">
      <c r="A1" s="312" t="s">
        <v>68</v>
      </c>
      <c r="B1" s="312" t="s">
        <v>785</v>
      </c>
      <c r="C1" s="312" t="s">
        <v>787</v>
      </c>
      <c r="D1" s="312" t="s">
        <v>791</v>
      </c>
    </row>
    <row r="2" spans="1:10" s="110" customFormat="1" ht="23.25" customHeight="1">
      <c r="A2" s="312"/>
      <c r="B2" s="312"/>
      <c r="C2" s="312"/>
      <c r="D2" s="312"/>
    </row>
    <row r="3" spans="1:10" s="110" customFormat="1">
      <c r="A3" s="130" t="s">
        <v>900</v>
      </c>
      <c r="B3" s="98"/>
      <c r="C3" s="98"/>
      <c r="D3" s="98"/>
      <c r="J3" s="110" t="s">
        <v>788</v>
      </c>
    </row>
    <row r="4" spans="1:10" s="110" customFormat="1">
      <c r="A4" s="130" t="s">
        <v>901</v>
      </c>
      <c r="B4" s="100"/>
      <c r="C4" s="100"/>
      <c r="D4" s="100"/>
      <c r="J4" s="110" t="s">
        <v>789</v>
      </c>
    </row>
    <row r="5" spans="1:10" s="110" customFormat="1">
      <c r="A5" s="130" t="s">
        <v>902</v>
      </c>
      <c r="B5" s="100"/>
      <c r="C5" s="100"/>
      <c r="D5" s="100"/>
      <c r="J5" s="110" t="s">
        <v>790</v>
      </c>
    </row>
    <row r="6" spans="1:10" s="110" customFormat="1">
      <c r="A6" s="130" t="s">
        <v>903</v>
      </c>
      <c r="B6" s="101"/>
      <c r="C6" s="101"/>
      <c r="D6" s="101"/>
      <c r="J6" s="110" t="s">
        <v>771</v>
      </c>
    </row>
    <row r="7" spans="1:10" s="110" customFormat="1">
      <c r="A7" s="130" t="s">
        <v>904</v>
      </c>
      <c r="B7" s="101"/>
      <c r="C7" s="101"/>
      <c r="D7" s="101"/>
    </row>
    <row r="8" spans="1:10" s="110" customFormat="1">
      <c r="A8" s="130" t="s">
        <v>905</v>
      </c>
      <c r="B8" s="100"/>
      <c r="C8" s="100"/>
      <c r="D8" s="100"/>
    </row>
    <row r="9" spans="1:10" s="110" customFormat="1">
      <c r="A9" s="130" t="s">
        <v>906</v>
      </c>
      <c r="B9" s="100"/>
      <c r="C9" s="100"/>
      <c r="D9" s="100"/>
    </row>
    <row r="10" spans="1:10" s="110" customFormat="1">
      <c r="A10" s="130" t="s">
        <v>907</v>
      </c>
      <c r="B10" s="100"/>
      <c r="C10" s="100"/>
      <c r="D10" s="100"/>
    </row>
    <row r="11" spans="1:10" s="110" customFormat="1">
      <c r="A11" s="130" t="s">
        <v>908</v>
      </c>
      <c r="B11" s="100"/>
      <c r="C11" s="100"/>
      <c r="D11" s="100"/>
    </row>
    <row r="12" spans="1:10" s="110" customFormat="1">
      <c r="A12" s="130" t="s">
        <v>909</v>
      </c>
      <c r="B12" s="100"/>
      <c r="C12" s="100"/>
      <c r="D12" s="100"/>
    </row>
    <row r="13" spans="1:10" s="110" customFormat="1">
      <c r="A13" s="130" t="s">
        <v>910</v>
      </c>
      <c r="B13" s="100"/>
      <c r="C13" s="100"/>
      <c r="D13" s="100"/>
    </row>
    <row r="14" spans="1:10" s="110" customFormat="1">
      <c r="A14" s="130" t="s">
        <v>911</v>
      </c>
      <c r="B14" s="100"/>
      <c r="C14" s="100"/>
      <c r="D14" s="100"/>
    </row>
    <row r="15" spans="1:10" s="110" customFormat="1">
      <c r="A15" s="130" t="s">
        <v>912</v>
      </c>
      <c r="B15" s="100"/>
      <c r="C15" s="100"/>
      <c r="D15" s="100"/>
    </row>
    <row r="16" spans="1:10" s="110" customFormat="1">
      <c r="A16" s="130" t="s">
        <v>913</v>
      </c>
      <c r="B16" s="100"/>
      <c r="C16" s="100"/>
      <c r="D16" s="100"/>
    </row>
    <row r="17" spans="1:4" s="110" customFormat="1">
      <c r="A17" s="130" t="s">
        <v>914</v>
      </c>
      <c r="B17" s="100"/>
      <c r="C17" s="100"/>
      <c r="D17" s="100"/>
    </row>
    <row r="18" spans="1:4" s="110" customFormat="1">
      <c r="A18" s="130" t="s">
        <v>915</v>
      </c>
      <c r="B18" s="100"/>
      <c r="C18" s="100"/>
      <c r="D18" s="100"/>
    </row>
    <row r="19" spans="1:4" s="110" customFormat="1">
      <c r="A19" s="130" t="s">
        <v>916</v>
      </c>
      <c r="B19" s="100"/>
      <c r="C19" s="100"/>
      <c r="D19" s="100"/>
    </row>
    <row r="20" spans="1:4" s="110" customFormat="1">
      <c r="A20" s="130" t="s">
        <v>917</v>
      </c>
      <c r="B20" s="100"/>
      <c r="C20" s="100"/>
      <c r="D20" s="100"/>
    </row>
    <row r="21" spans="1:4" s="110" customFormat="1">
      <c r="A21" s="130" t="s">
        <v>918</v>
      </c>
      <c r="B21" s="100"/>
      <c r="C21" s="100"/>
      <c r="D21" s="100"/>
    </row>
    <row r="22" spans="1:4" s="110" customFormat="1">
      <c r="A22" s="130" t="s">
        <v>919</v>
      </c>
      <c r="B22" s="100"/>
      <c r="C22" s="100"/>
      <c r="D22" s="100"/>
    </row>
    <row r="23" spans="1:4" s="110" customFormat="1">
      <c r="A23" s="130" t="s">
        <v>920</v>
      </c>
      <c r="B23" s="100"/>
      <c r="C23" s="100"/>
      <c r="D23" s="100"/>
    </row>
    <row r="24" spans="1:4" s="110" customFormat="1">
      <c r="A24" s="130" t="s">
        <v>921</v>
      </c>
      <c r="B24" s="100"/>
      <c r="C24" s="100"/>
      <c r="D24" s="100"/>
    </row>
    <row r="25" spans="1:4" s="110" customFormat="1">
      <c r="A25" s="130" t="s">
        <v>922</v>
      </c>
      <c r="B25" s="100"/>
      <c r="C25" s="100"/>
      <c r="D25" s="100"/>
    </row>
    <row r="26" spans="1:4" s="110" customFormat="1">
      <c r="A26" s="130" t="s">
        <v>923</v>
      </c>
      <c r="B26" s="100"/>
      <c r="C26" s="100"/>
      <c r="D26" s="100"/>
    </row>
    <row r="27" spans="1:4" s="110" customFormat="1">
      <c r="A27" s="130" t="s">
        <v>924</v>
      </c>
      <c r="B27" s="104"/>
      <c r="C27" s="104"/>
      <c r="D27" s="104"/>
    </row>
    <row r="28" spans="1:4" s="110" customFormat="1">
      <c r="A28" s="130" t="s">
        <v>925</v>
      </c>
      <c r="B28" s="97"/>
      <c r="C28" s="97"/>
      <c r="D28" s="97"/>
    </row>
    <row r="29" spans="1:4" s="110" customFormat="1">
      <c r="A29" s="130" t="s">
        <v>926</v>
      </c>
      <c r="B29" s="97"/>
      <c r="C29" s="97"/>
      <c r="D29" s="97"/>
    </row>
    <row r="30" spans="1:4" s="110" customFormat="1">
      <c r="A30" s="130" t="s">
        <v>927</v>
      </c>
      <c r="B30" s="97"/>
      <c r="C30" s="97"/>
      <c r="D30" s="97"/>
    </row>
    <row r="31" spans="1:4" s="110" customFormat="1">
      <c r="A31" s="130" t="s">
        <v>928</v>
      </c>
      <c r="B31" s="97"/>
      <c r="C31" s="97"/>
      <c r="D31" s="97"/>
    </row>
    <row r="32" spans="1:4" s="110" customFormat="1">
      <c r="A32" s="130" t="s">
        <v>929</v>
      </c>
      <c r="B32" s="97"/>
      <c r="C32" s="97"/>
      <c r="D32" s="97"/>
    </row>
    <row r="33" spans="1:4" s="110" customFormat="1">
      <c r="A33" s="130" t="s">
        <v>930</v>
      </c>
      <c r="B33" s="97"/>
      <c r="C33" s="97"/>
      <c r="D33" s="97"/>
    </row>
    <row r="34" spans="1:4" s="110" customFormat="1">
      <c r="A34" s="130" t="s">
        <v>931</v>
      </c>
      <c r="B34" s="97"/>
      <c r="C34" s="97"/>
      <c r="D34" s="97"/>
    </row>
    <row r="35" spans="1:4" s="110" customFormat="1">
      <c r="A35" s="130" t="s">
        <v>932</v>
      </c>
      <c r="B35" s="97"/>
      <c r="C35" s="97"/>
      <c r="D35" s="97"/>
    </row>
    <row r="36" spans="1:4" s="110" customFormat="1">
      <c r="A36" s="130" t="s">
        <v>933</v>
      </c>
      <c r="B36" s="97"/>
      <c r="C36" s="97"/>
      <c r="D36" s="97"/>
    </row>
    <row r="37" spans="1:4" s="110" customFormat="1">
      <c r="A37" s="130" t="s">
        <v>934</v>
      </c>
      <c r="B37" s="97"/>
      <c r="C37" s="97"/>
      <c r="D37" s="97"/>
    </row>
    <row r="38" spans="1:4" s="110" customFormat="1">
      <c r="A38" s="130" t="s">
        <v>935</v>
      </c>
      <c r="B38" s="97"/>
      <c r="C38" s="97"/>
      <c r="D38" s="97"/>
    </row>
    <row r="39" spans="1:4" s="110" customFormat="1">
      <c r="A39" s="130" t="s">
        <v>936</v>
      </c>
      <c r="B39" s="97"/>
      <c r="C39" s="97"/>
      <c r="D39" s="97"/>
    </row>
    <row r="40" spans="1:4" s="110" customFormat="1">
      <c r="A40" s="130" t="s">
        <v>937</v>
      </c>
      <c r="B40" s="105"/>
      <c r="C40" s="105"/>
      <c r="D40" s="105"/>
    </row>
    <row r="41" spans="1:4" s="110" customFormat="1">
      <c r="A41" s="130" t="s">
        <v>938</v>
      </c>
      <c r="B41" s="105"/>
      <c r="C41" s="105"/>
      <c r="D41" s="105"/>
    </row>
    <row r="42" spans="1:4" s="110" customFormat="1">
      <c r="A42" s="130" t="s">
        <v>939</v>
      </c>
      <c r="B42" s="105"/>
      <c r="C42" s="105"/>
      <c r="D42" s="105"/>
    </row>
    <row r="43" spans="1:4" s="110" customFormat="1">
      <c r="A43" s="130" t="s">
        <v>940</v>
      </c>
      <c r="B43" s="105"/>
      <c r="C43" s="105"/>
      <c r="D43" s="105"/>
    </row>
    <row r="44" spans="1:4" s="110" customFormat="1">
      <c r="A44" s="130" t="s">
        <v>941</v>
      </c>
      <c r="B44" s="105"/>
      <c r="C44" s="105"/>
      <c r="D44" s="105"/>
    </row>
    <row r="45" spans="1:4" s="110" customFormat="1">
      <c r="A45" s="130" t="s">
        <v>942</v>
      </c>
      <c r="B45" s="105"/>
      <c r="C45" s="105"/>
      <c r="D45" s="105"/>
    </row>
    <row r="46" spans="1:4" s="110" customFormat="1">
      <c r="A46" s="130" t="s">
        <v>943</v>
      </c>
      <c r="B46" s="105"/>
      <c r="C46" s="105"/>
      <c r="D46" s="105"/>
    </row>
    <row r="47" spans="1:4" s="110" customFormat="1">
      <c r="A47" s="130" t="s">
        <v>944</v>
      </c>
      <c r="B47" s="105"/>
      <c r="C47" s="105"/>
      <c r="D47" s="105"/>
    </row>
    <row r="48" spans="1:4" s="110" customFormat="1">
      <c r="A48" s="130" t="s">
        <v>945</v>
      </c>
      <c r="B48" s="95"/>
      <c r="C48" s="95"/>
      <c r="D48" s="95"/>
    </row>
    <row r="49" spans="1:4" s="110" customFormat="1">
      <c r="A49" s="130" t="s">
        <v>946</v>
      </c>
      <c r="B49" s="95"/>
      <c r="C49" s="95"/>
      <c r="D49" s="95"/>
    </row>
    <row r="50" spans="1:4" s="110" customFormat="1">
      <c r="A50" s="130" t="s">
        <v>947</v>
      </c>
      <c r="B50" s="94"/>
      <c r="C50" s="94"/>
      <c r="D50" s="94"/>
    </row>
    <row r="51" spans="1:4" s="110" customFormat="1">
      <c r="A51" s="130" t="s">
        <v>948</v>
      </c>
      <c r="B51" s="94"/>
      <c r="C51" s="94"/>
      <c r="D51" s="94"/>
    </row>
    <row r="52" spans="1:4" s="110" customFormat="1">
      <c r="A52" s="130" t="s">
        <v>949</v>
      </c>
      <c r="B52" s="94"/>
      <c r="C52" s="94"/>
      <c r="D52" s="94"/>
    </row>
    <row r="53" spans="1:4" s="110" customFormat="1">
      <c r="A53" s="130" t="s">
        <v>950</v>
      </c>
      <c r="B53" s="94"/>
      <c r="C53" s="94"/>
      <c r="D53" s="94"/>
    </row>
    <row r="54" spans="1:4" s="110" customFormat="1">
      <c r="A54" s="130" t="s">
        <v>951</v>
      </c>
      <c r="B54" s="94"/>
      <c r="C54" s="94"/>
      <c r="D54" s="94"/>
    </row>
    <row r="55" spans="1:4" s="110" customFormat="1">
      <c r="A55" s="130" t="s">
        <v>952</v>
      </c>
      <c r="B55" s="94"/>
      <c r="C55" s="94"/>
      <c r="D55" s="94"/>
    </row>
    <row r="56" spans="1:4" s="110" customFormat="1">
      <c r="A56" s="130" t="s">
        <v>953</v>
      </c>
      <c r="B56" s="94"/>
      <c r="C56" s="94"/>
      <c r="D56" s="94"/>
    </row>
    <row r="57" spans="1:4" s="110" customFormat="1">
      <c r="A57" s="130" t="s">
        <v>954</v>
      </c>
      <c r="B57" s="94"/>
      <c r="C57" s="94"/>
      <c r="D57" s="94"/>
    </row>
    <row r="58" spans="1:4" s="110" customFormat="1">
      <c r="A58" s="101"/>
      <c r="B58" s="101"/>
      <c r="C58" s="101"/>
      <c r="D58" s="101"/>
    </row>
    <row r="59" spans="1:4" s="110" customFormat="1">
      <c r="A59" s="100"/>
      <c r="B59" s="100"/>
      <c r="C59" s="100"/>
      <c r="D59" s="100"/>
    </row>
    <row r="60" spans="1:4" s="110" customFormat="1">
      <c r="A60" s="100"/>
      <c r="B60" s="100"/>
      <c r="C60" s="100"/>
      <c r="D60" s="100"/>
    </row>
    <row r="61" spans="1:4" s="110" customFormat="1">
      <c r="A61" s="100"/>
      <c r="B61" s="100"/>
      <c r="C61" s="100"/>
      <c r="D61" s="100"/>
    </row>
    <row r="62" spans="1:4" s="110" customFormat="1">
      <c r="A62" s="100"/>
      <c r="B62" s="100"/>
      <c r="C62" s="100"/>
      <c r="D62" s="100"/>
    </row>
    <row r="63" spans="1:4" s="110" customFormat="1">
      <c r="A63" s="100"/>
      <c r="B63" s="100"/>
      <c r="C63" s="100"/>
      <c r="D63" s="100"/>
    </row>
    <row r="64" spans="1:4" s="110" customFormat="1">
      <c r="A64" s="100"/>
      <c r="B64" s="100"/>
      <c r="C64" s="100"/>
      <c r="D64" s="100"/>
    </row>
    <row r="65" spans="1:4" s="110" customFormat="1">
      <c r="A65" s="100"/>
      <c r="B65" s="100"/>
      <c r="C65" s="100"/>
      <c r="D65" s="100"/>
    </row>
    <row r="66" spans="1:4" s="110" customFormat="1">
      <c r="A66" s="100"/>
      <c r="B66" s="100"/>
      <c r="C66" s="100"/>
      <c r="D66" s="100"/>
    </row>
    <row r="67" spans="1:4" s="110" customFormat="1">
      <c r="A67" s="100"/>
      <c r="B67" s="100"/>
      <c r="C67" s="100"/>
      <c r="D67" s="100"/>
    </row>
    <row r="68" spans="1:4" s="110" customFormat="1">
      <c r="A68" s="100"/>
      <c r="B68" s="100"/>
      <c r="C68" s="100"/>
      <c r="D68" s="100"/>
    </row>
    <row r="69" spans="1:4" s="110" customFormat="1">
      <c r="A69" s="100"/>
      <c r="B69" s="100"/>
      <c r="C69" s="100"/>
      <c r="D69" s="100"/>
    </row>
    <row r="70" spans="1:4" s="110" customFormat="1">
      <c r="A70" s="100"/>
      <c r="B70" s="100"/>
      <c r="C70" s="100"/>
      <c r="D70" s="100"/>
    </row>
    <row r="71" spans="1:4" s="110" customFormat="1">
      <c r="A71" s="100"/>
      <c r="B71" s="100"/>
      <c r="C71" s="100"/>
      <c r="D71" s="100"/>
    </row>
    <row r="72" spans="1:4" s="110" customFormat="1">
      <c r="A72" s="100"/>
      <c r="B72" s="100"/>
      <c r="C72" s="100"/>
      <c r="D72" s="100"/>
    </row>
    <row r="73" spans="1:4" s="110" customFormat="1">
      <c r="A73" s="100"/>
      <c r="B73" s="100"/>
      <c r="C73" s="100"/>
      <c r="D73" s="100"/>
    </row>
    <row r="74" spans="1:4" s="110" customFormat="1">
      <c r="A74" s="100"/>
      <c r="B74" s="100"/>
      <c r="C74" s="100"/>
      <c r="D74" s="100"/>
    </row>
    <row r="75" spans="1:4" s="110" customFormat="1">
      <c r="A75" s="100"/>
      <c r="B75" s="100"/>
      <c r="C75" s="100"/>
      <c r="D75" s="100"/>
    </row>
    <row r="76" spans="1:4" s="110" customFormat="1">
      <c r="A76" s="100"/>
      <c r="B76" s="100"/>
      <c r="C76" s="100"/>
      <c r="D76" s="100"/>
    </row>
    <row r="77" spans="1:4" s="110" customFormat="1">
      <c r="A77" s="100"/>
      <c r="B77" s="100"/>
      <c r="C77" s="100"/>
      <c r="D77" s="100"/>
    </row>
    <row r="78" spans="1:4" s="110" customFormat="1">
      <c r="A78" s="101"/>
      <c r="B78" s="101"/>
      <c r="C78" s="101"/>
      <c r="D78" s="101"/>
    </row>
    <row r="79" spans="1:4" s="110" customFormat="1">
      <c r="A79" s="100"/>
      <c r="B79" s="100"/>
      <c r="C79" s="100"/>
      <c r="D79" s="100"/>
    </row>
    <row r="80" spans="1:4" s="110" customFormat="1">
      <c r="A80" s="100"/>
      <c r="B80" s="100"/>
      <c r="C80" s="100"/>
      <c r="D80" s="100"/>
    </row>
    <row r="81" spans="1:4" s="110" customFormat="1">
      <c r="A81" s="100"/>
      <c r="B81" s="100"/>
      <c r="C81" s="100"/>
      <c r="D81" s="100"/>
    </row>
    <row r="82" spans="1:4" s="110" customFormat="1">
      <c r="A82" s="100"/>
      <c r="B82" s="100"/>
      <c r="C82" s="100"/>
      <c r="D82" s="100"/>
    </row>
    <row r="83" spans="1:4" s="110" customFormat="1">
      <c r="A83" s="100"/>
      <c r="B83" s="100"/>
      <c r="C83" s="100"/>
      <c r="D83" s="100"/>
    </row>
    <row r="84" spans="1:4" s="110" customFormat="1">
      <c r="A84" s="100"/>
      <c r="B84" s="100"/>
      <c r="C84" s="100"/>
      <c r="D84" s="100"/>
    </row>
    <row r="85" spans="1:4" s="110" customFormat="1">
      <c r="A85" s="100"/>
      <c r="B85" s="100"/>
      <c r="C85" s="100"/>
      <c r="D85" s="100"/>
    </row>
    <row r="86" spans="1:4" s="110" customFormat="1">
      <c r="A86" s="100"/>
      <c r="B86" s="100"/>
      <c r="C86" s="100"/>
      <c r="D86" s="100"/>
    </row>
    <row r="87" spans="1:4" s="110" customFormat="1">
      <c r="A87" s="100"/>
      <c r="B87" s="100"/>
      <c r="C87" s="100"/>
      <c r="D87" s="100"/>
    </row>
    <row r="88" spans="1:4" s="110" customFormat="1">
      <c r="A88" s="100"/>
      <c r="B88" s="100"/>
      <c r="C88" s="100"/>
      <c r="D88" s="100"/>
    </row>
    <row r="89" spans="1:4" s="110" customFormat="1">
      <c r="A89" s="100"/>
      <c r="B89" s="100"/>
      <c r="C89" s="100"/>
      <c r="D89" s="100"/>
    </row>
    <row r="90" spans="1:4" s="110" customFormat="1">
      <c r="A90" s="100"/>
      <c r="B90" s="100"/>
      <c r="C90" s="100"/>
      <c r="D90" s="100"/>
    </row>
    <row r="91" spans="1:4" s="110" customFormat="1">
      <c r="A91" s="100"/>
      <c r="B91" s="100"/>
      <c r="C91" s="100"/>
      <c r="D91" s="100"/>
    </row>
    <row r="92" spans="1:4" s="110" customFormat="1">
      <c r="A92" s="100"/>
      <c r="B92" s="100"/>
      <c r="C92" s="100"/>
      <c r="D92" s="100"/>
    </row>
    <row r="93" spans="1:4" s="110" customFormat="1">
      <c r="A93" s="100"/>
      <c r="B93" s="100"/>
      <c r="C93" s="100"/>
      <c r="D93" s="100"/>
    </row>
    <row r="94" spans="1:4" s="110" customFormat="1">
      <c r="A94" s="100"/>
      <c r="B94" s="100"/>
      <c r="C94" s="100"/>
      <c r="D94" s="100"/>
    </row>
    <row r="95" spans="1:4" s="110" customFormat="1">
      <c r="A95" s="100"/>
      <c r="B95" s="100"/>
      <c r="C95" s="100"/>
      <c r="D95" s="100"/>
    </row>
    <row r="96" spans="1:4" s="110" customFormat="1">
      <c r="A96" s="100"/>
      <c r="B96" s="100"/>
      <c r="C96" s="100"/>
      <c r="D96" s="100"/>
    </row>
    <row r="97" spans="1:4" s="110" customFormat="1">
      <c r="A97" s="100"/>
      <c r="B97" s="100"/>
      <c r="C97" s="100"/>
      <c r="D97" s="100"/>
    </row>
    <row r="98" spans="1:4" s="110" customFormat="1">
      <c r="A98" s="101"/>
      <c r="B98" s="101"/>
      <c r="C98" s="101"/>
      <c r="D98" s="101"/>
    </row>
    <row r="99" spans="1:4" s="110" customFormat="1">
      <c r="A99" s="100"/>
      <c r="B99" s="100"/>
      <c r="C99" s="100"/>
      <c r="D99" s="100"/>
    </row>
    <row r="100" spans="1:4" s="110" customFormat="1">
      <c r="A100" s="100"/>
      <c r="B100" s="100"/>
      <c r="C100" s="100"/>
      <c r="D100" s="100"/>
    </row>
    <row r="101" spans="1:4" s="110" customFormat="1">
      <c r="A101" s="100"/>
      <c r="B101" s="100"/>
      <c r="C101" s="100"/>
      <c r="D101" s="100"/>
    </row>
    <row r="102" spans="1:4" s="110" customFormat="1">
      <c r="A102" s="100"/>
      <c r="B102" s="100"/>
      <c r="C102" s="100"/>
      <c r="D102" s="100"/>
    </row>
    <row r="103" spans="1:4" s="110" customFormat="1">
      <c r="A103" s="100"/>
      <c r="B103" s="100"/>
      <c r="C103" s="100"/>
      <c r="D103" s="100"/>
    </row>
    <row r="104" spans="1:4" s="110" customFormat="1">
      <c r="A104" s="100"/>
      <c r="B104" s="100"/>
      <c r="C104" s="100"/>
      <c r="D104" s="100"/>
    </row>
    <row r="105" spans="1:4" s="110" customFormat="1">
      <c r="A105" s="100"/>
      <c r="B105" s="100"/>
      <c r="C105" s="100"/>
      <c r="D105" s="100"/>
    </row>
    <row r="106" spans="1:4" s="110" customFormat="1">
      <c r="A106" s="100"/>
      <c r="B106" s="100"/>
      <c r="C106" s="100"/>
      <c r="D106" s="100"/>
    </row>
    <row r="107" spans="1:4" s="110" customFormat="1">
      <c r="A107" s="100"/>
      <c r="B107" s="100"/>
      <c r="C107" s="100"/>
      <c r="D107" s="100"/>
    </row>
    <row r="108" spans="1:4" s="110" customFormat="1">
      <c r="A108" s="100"/>
      <c r="B108" s="100"/>
      <c r="C108" s="100"/>
      <c r="D108" s="100"/>
    </row>
    <row r="109" spans="1:4" s="110" customFormat="1">
      <c r="A109" s="100"/>
      <c r="B109" s="100"/>
      <c r="C109" s="100"/>
      <c r="D109" s="100"/>
    </row>
    <row r="110" spans="1:4" s="110" customFormat="1">
      <c r="A110" s="100"/>
      <c r="B110" s="100"/>
      <c r="C110" s="100"/>
      <c r="D110" s="100"/>
    </row>
    <row r="111" spans="1:4" s="110" customFormat="1">
      <c r="A111" s="100"/>
      <c r="B111" s="100"/>
      <c r="C111" s="100"/>
      <c r="D111" s="100"/>
    </row>
    <row r="112" spans="1:4" s="110" customFormat="1">
      <c r="A112" s="100"/>
      <c r="B112" s="100"/>
      <c r="C112" s="100"/>
      <c r="D112" s="100"/>
    </row>
    <row r="113" spans="1:4" s="110" customFormat="1">
      <c r="A113" s="100"/>
      <c r="B113" s="100"/>
      <c r="C113" s="100"/>
      <c r="D113" s="100"/>
    </row>
    <row r="114" spans="1:4" s="110" customFormat="1">
      <c r="A114" s="100"/>
      <c r="B114" s="100"/>
      <c r="C114" s="100"/>
      <c r="D114" s="100"/>
    </row>
    <row r="115" spans="1:4" s="110" customFormat="1">
      <c r="A115" s="100"/>
      <c r="B115" s="100"/>
      <c r="C115" s="100"/>
      <c r="D115" s="100"/>
    </row>
    <row r="116" spans="1:4" s="110" customFormat="1">
      <c r="A116" s="100"/>
      <c r="B116" s="100"/>
      <c r="C116" s="100"/>
      <c r="D116" s="100"/>
    </row>
    <row r="117" spans="1:4" s="110" customFormat="1">
      <c r="A117" s="100"/>
      <c r="B117" s="100"/>
      <c r="C117" s="100"/>
      <c r="D117" s="100"/>
    </row>
    <row r="118" spans="1:4" s="110" customFormat="1">
      <c r="A118" s="101"/>
      <c r="B118" s="101"/>
      <c r="C118" s="101"/>
      <c r="D118" s="101"/>
    </row>
    <row r="119" spans="1:4" s="110" customFormat="1">
      <c r="A119" s="100"/>
      <c r="B119" s="100"/>
      <c r="C119" s="100"/>
      <c r="D119" s="100"/>
    </row>
    <row r="120" spans="1:4" s="110" customFormat="1">
      <c r="A120" s="100"/>
      <c r="B120" s="100"/>
      <c r="C120" s="100"/>
      <c r="D120" s="100"/>
    </row>
    <row r="121" spans="1:4" s="110" customFormat="1">
      <c r="A121" s="100"/>
      <c r="B121" s="100"/>
      <c r="C121" s="100"/>
      <c r="D121" s="100"/>
    </row>
    <row r="122" spans="1:4" s="110" customFormat="1">
      <c r="A122" s="100"/>
      <c r="B122" s="100"/>
      <c r="C122" s="100"/>
      <c r="D122" s="100"/>
    </row>
    <row r="123" spans="1:4" s="110" customFormat="1">
      <c r="A123" s="100"/>
      <c r="B123" s="100"/>
      <c r="C123" s="100"/>
      <c r="D123" s="100"/>
    </row>
    <row r="124" spans="1:4" s="110" customFormat="1">
      <c r="A124" s="100"/>
      <c r="B124" s="100"/>
      <c r="C124" s="100"/>
      <c r="D124" s="100"/>
    </row>
    <row r="125" spans="1:4" s="110" customFormat="1">
      <c r="A125" s="100"/>
      <c r="B125" s="100"/>
      <c r="C125" s="100"/>
      <c r="D125" s="100"/>
    </row>
    <row r="126" spans="1:4" s="110" customFormat="1">
      <c r="A126" s="100"/>
      <c r="B126" s="100"/>
      <c r="C126" s="100"/>
      <c r="D126" s="100"/>
    </row>
    <row r="127" spans="1:4" s="110" customFormat="1">
      <c r="A127" s="100"/>
      <c r="B127" s="100"/>
      <c r="C127" s="100"/>
      <c r="D127" s="100"/>
    </row>
    <row r="128" spans="1:4" s="110" customFormat="1">
      <c r="A128" s="100"/>
      <c r="B128" s="100"/>
      <c r="C128" s="100"/>
      <c r="D128" s="100"/>
    </row>
    <row r="129" spans="1:4" s="110" customFormat="1">
      <c r="A129" s="100"/>
      <c r="B129" s="100"/>
      <c r="C129" s="100"/>
      <c r="D129" s="100"/>
    </row>
    <row r="130" spans="1:4" s="110" customFormat="1">
      <c r="A130" s="100"/>
      <c r="B130" s="100"/>
      <c r="C130" s="100"/>
      <c r="D130" s="100"/>
    </row>
    <row r="131" spans="1:4" s="110" customFormat="1">
      <c r="A131" s="100"/>
      <c r="B131" s="100"/>
      <c r="C131" s="100"/>
      <c r="D131" s="100"/>
    </row>
    <row r="132" spans="1:4" s="110" customFormat="1">
      <c r="A132" s="100"/>
      <c r="B132" s="100"/>
      <c r="C132" s="100"/>
      <c r="D132" s="100"/>
    </row>
    <row r="133" spans="1:4" s="110" customFormat="1">
      <c r="A133" s="100"/>
      <c r="B133" s="100"/>
      <c r="C133" s="100"/>
      <c r="D133" s="100"/>
    </row>
    <row r="134" spans="1:4" s="110" customFormat="1">
      <c r="A134" s="100"/>
      <c r="B134" s="100"/>
      <c r="C134" s="100"/>
      <c r="D134" s="100"/>
    </row>
    <row r="135" spans="1:4" s="110" customFormat="1">
      <c r="A135" s="100"/>
      <c r="B135" s="100"/>
      <c r="C135" s="100"/>
      <c r="D135" s="100"/>
    </row>
    <row r="136" spans="1:4" s="110" customFormat="1">
      <c r="A136" s="100"/>
      <c r="B136" s="100"/>
      <c r="C136" s="100"/>
      <c r="D136" s="100"/>
    </row>
    <row r="137" spans="1:4" s="110" customFormat="1">
      <c r="A137" s="100"/>
      <c r="B137" s="100"/>
      <c r="C137" s="100"/>
      <c r="D137" s="100"/>
    </row>
    <row r="138" spans="1:4" s="110" customFormat="1">
      <c r="A138" s="101"/>
      <c r="B138" s="101"/>
      <c r="C138" s="101"/>
      <c r="D138" s="101"/>
    </row>
    <row r="139" spans="1:4" s="110" customFormat="1">
      <c r="A139" s="100"/>
      <c r="B139" s="100"/>
      <c r="C139" s="100"/>
      <c r="D139" s="100"/>
    </row>
    <row r="140" spans="1:4" s="110" customFormat="1">
      <c r="A140" s="100"/>
      <c r="B140" s="100"/>
      <c r="C140" s="100"/>
      <c r="D140" s="100"/>
    </row>
    <row r="141" spans="1:4" s="110" customFormat="1">
      <c r="A141" s="100"/>
      <c r="B141" s="100"/>
      <c r="C141" s="100"/>
      <c r="D141" s="100"/>
    </row>
    <row r="142" spans="1:4" s="110" customFormat="1">
      <c r="A142" s="100"/>
      <c r="B142" s="100"/>
      <c r="C142" s="100"/>
      <c r="D142" s="100"/>
    </row>
    <row r="143" spans="1:4" s="110" customFormat="1">
      <c r="A143" s="100"/>
      <c r="B143" s="100"/>
      <c r="C143" s="100"/>
      <c r="D143" s="100"/>
    </row>
    <row r="144" spans="1:4" s="110" customFormat="1">
      <c r="A144" s="100"/>
      <c r="B144" s="100"/>
      <c r="C144" s="100"/>
      <c r="D144" s="100"/>
    </row>
    <row r="145" spans="1:4" s="110" customFormat="1">
      <c r="A145" s="100"/>
      <c r="B145" s="100"/>
      <c r="C145" s="100"/>
      <c r="D145" s="100"/>
    </row>
    <row r="146" spans="1:4" s="110" customFormat="1">
      <c r="A146" s="100"/>
      <c r="B146" s="100"/>
      <c r="C146" s="100"/>
      <c r="D146" s="100"/>
    </row>
    <row r="147" spans="1:4" s="110" customFormat="1">
      <c r="A147" s="100"/>
      <c r="B147" s="100"/>
      <c r="C147" s="100"/>
      <c r="D147" s="100"/>
    </row>
    <row r="148" spans="1:4" s="110" customFormat="1">
      <c r="A148" s="100"/>
      <c r="B148" s="100"/>
      <c r="C148" s="100"/>
      <c r="D148" s="100"/>
    </row>
    <row r="149" spans="1:4" s="110" customFormat="1">
      <c r="A149" s="100"/>
      <c r="B149" s="100"/>
      <c r="C149" s="100"/>
      <c r="D149" s="100"/>
    </row>
    <row r="150" spans="1:4" s="110" customFormat="1">
      <c r="A150" s="100"/>
      <c r="B150" s="100"/>
      <c r="C150" s="100"/>
      <c r="D150" s="100"/>
    </row>
    <row r="151" spans="1:4" s="110" customFormat="1">
      <c r="A151" s="100"/>
      <c r="B151" s="100"/>
      <c r="C151" s="100"/>
      <c r="D151" s="100"/>
    </row>
    <row r="152" spans="1:4" s="110" customFormat="1">
      <c r="A152" s="100"/>
      <c r="B152" s="100"/>
      <c r="C152" s="100"/>
      <c r="D152" s="100"/>
    </row>
    <row r="153" spans="1:4" s="110" customFormat="1">
      <c r="A153" s="100"/>
      <c r="B153" s="100"/>
      <c r="C153" s="100"/>
      <c r="D153" s="100"/>
    </row>
    <row r="154" spans="1:4" s="110" customFormat="1">
      <c r="A154" s="100"/>
      <c r="B154" s="100"/>
      <c r="C154" s="100"/>
      <c r="D154" s="100"/>
    </row>
    <row r="155" spans="1:4" s="110" customFormat="1">
      <c r="A155" s="100"/>
      <c r="B155" s="100"/>
      <c r="C155" s="100"/>
      <c r="D155" s="100"/>
    </row>
    <row r="156" spans="1:4" s="110" customFormat="1">
      <c r="A156" s="100"/>
      <c r="B156" s="100"/>
      <c r="C156" s="100"/>
      <c r="D156" s="100"/>
    </row>
    <row r="157" spans="1:4" s="110" customFormat="1">
      <c r="A157" s="100"/>
      <c r="B157" s="100"/>
      <c r="C157" s="100"/>
      <c r="D157" s="100"/>
    </row>
    <row r="158" spans="1:4" s="110" customFormat="1">
      <c r="A158" s="101"/>
      <c r="B158" s="101"/>
      <c r="C158" s="101"/>
      <c r="D158" s="101"/>
    </row>
    <row r="159" spans="1:4" s="110" customFormat="1">
      <c r="A159" s="100"/>
      <c r="B159" s="100"/>
      <c r="C159" s="100"/>
      <c r="D159" s="100"/>
    </row>
    <row r="160" spans="1:4" s="110" customFormat="1">
      <c r="A160" s="100"/>
      <c r="B160" s="100"/>
      <c r="C160" s="100"/>
      <c r="D160" s="100"/>
    </row>
    <row r="161" spans="1:4" s="110" customFormat="1">
      <c r="A161" s="100"/>
      <c r="B161" s="100"/>
      <c r="C161" s="100"/>
      <c r="D161" s="100"/>
    </row>
    <row r="162" spans="1:4" s="110" customFormat="1">
      <c r="A162" s="100"/>
      <c r="B162" s="100"/>
      <c r="C162" s="100"/>
      <c r="D162" s="100"/>
    </row>
    <row r="163" spans="1:4" s="110" customFormat="1">
      <c r="A163" s="100"/>
      <c r="B163" s="100"/>
      <c r="C163" s="100"/>
      <c r="D163" s="100"/>
    </row>
    <row r="164" spans="1:4" s="110" customFormat="1">
      <c r="A164" s="100"/>
      <c r="B164" s="100"/>
      <c r="C164" s="100"/>
      <c r="D164" s="100"/>
    </row>
    <row r="165" spans="1:4" s="110" customFormat="1">
      <c r="A165" s="100"/>
      <c r="B165" s="100"/>
      <c r="C165" s="100"/>
      <c r="D165" s="100"/>
    </row>
    <row r="166" spans="1:4" s="110" customFormat="1">
      <c r="A166" s="100"/>
      <c r="B166" s="100"/>
      <c r="C166" s="100"/>
      <c r="D166" s="100"/>
    </row>
    <row r="167" spans="1:4" s="110" customFormat="1">
      <c r="A167" s="100"/>
      <c r="B167" s="100"/>
      <c r="C167" s="100"/>
      <c r="D167" s="100"/>
    </row>
    <row r="168" spans="1:4" s="110" customFormat="1">
      <c r="A168" s="100"/>
      <c r="B168" s="100"/>
      <c r="C168" s="100"/>
      <c r="D168" s="100"/>
    </row>
    <row r="169" spans="1:4" s="110" customFormat="1">
      <c r="A169" s="100"/>
      <c r="B169" s="100"/>
      <c r="C169" s="100"/>
      <c r="D169" s="100"/>
    </row>
    <row r="170" spans="1:4" s="110" customFormat="1">
      <c r="A170" s="100"/>
      <c r="B170" s="100"/>
      <c r="C170" s="100"/>
      <c r="D170" s="100"/>
    </row>
    <row r="171" spans="1:4" s="110" customFormat="1">
      <c r="A171" s="100"/>
      <c r="B171" s="100"/>
      <c r="C171" s="100"/>
      <c r="D171" s="100"/>
    </row>
    <row r="172" spans="1:4" s="110" customFormat="1">
      <c r="A172" s="100"/>
      <c r="B172" s="100"/>
      <c r="C172" s="100"/>
      <c r="D172" s="100"/>
    </row>
    <row r="173" spans="1:4" s="110" customFormat="1">
      <c r="A173" s="100"/>
      <c r="B173" s="100"/>
      <c r="C173" s="100"/>
      <c r="D173" s="100"/>
    </row>
    <row r="174" spans="1:4" s="110" customFormat="1">
      <c r="A174" s="100"/>
      <c r="B174" s="100"/>
      <c r="C174" s="100"/>
      <c r="D174" s="100"/>
    </row>
    <row r="175" spans="1:4" s="110" customFormat="1">
      <c r="A175" s="100"/>
      <c r="B175" s="100"/>
      <c r="C175" s="100"/>
      <c r="D175" s="100"/>
    </row>
    <row r="176" spans="1:4" s="110" customFormat="1">
      <c r="A176" s="100"/>
      <c r="B176" s="100"/>
      <c r="C176" s="100"/>
      <c r="D176" s="100"/>
    </row>
    <row r="177" spans="1:4" s="110" customFormat="1">
      <c r="A177" s="100"/>
      <c r="B177" s="100"/>
      <c r="C177" s="100"/>
      <c r="D177" s="100"/>
    </row>
    <row r="178" spans="1:4" s="110" customFormat="1">
      <c r="A178" s="101"/>
      <c r="B178" s="101"/>
      <c r="C178" s="101"/>
      <c r="D178" s="101"/>
    </row>
    <row r="179" spans="1:4" s="110" customFormat="1">
      <c r="A179" s="100"/>
      <c r="B179" s="100"/>
      <c r="C179" s="100"/>
      <c r="D179" s="100"/>
    </row>
    <row r="180" spans="1:4" s="110" customFormat="1">
      <c r="A180" s="100"/>
      <c r="B180" s="100"/>
      <c r="C180" s="100"/>
      <c r="D180" s="100"/>
    </row>
    <row r="181" spans="1:4" s="110" customFormat="1">
      <c r="A181" s="100"/>
      <c r="B181" s="100"/>
      <c r="C181" s="100"/>
      <c r="D181" s="100"/>
    </row>
    <row r="182" spans="1:4" s="110" customFormat="1">
      <c r="A182" s="100"/>
      <c r="B182" s="100"/>
      <c r="C182" s="100"/>
      <c r="D182" s="100"/>
    </row>
    <row r="183" spans="1:4" s="110" customFormat="1">
      <c r="A183" s="100"/>
      <c r="B183" s="100"/>
      <c r="C183" s="100"/>
      <c r="D183" s="100"/>
    </row>
    <row r="184" spans="1:4" s="110" customFormat="1">
      <c r="A184" s="100"/>
      <c r="B184" s="100"/>
      <c r="C184" s="100"/>
      <c r="D184" s="100"/>
    </row>
    <row r="185" spans="1:4" s="110" customFormat="1">
      <c r="A185" s="100"/>
      <c r="B185" s="100"/>
      <c r="C185" s="100"/>
      <c r="D185" s="100"/>
    </row>
    <row r="186" spans="1:4" s="110" customFormat="1">
      <c r="A186" s="100"/>
      <c r="B186" s="100"/>
      <c r="C186" s="100"/>
      <c r="D186" s="100"/>
    </row>
    <row r="187" spans="1:4" s="110" customFormat="1">
      <c r="A187" s="100"/>
      <c r="B187" s="100"/>
      <c r="C187" s="100"/>
      <c r="D187" s="100"/>
    </row>
    <row r="188" spans="1:4" s="110" customFormat="1">
      <c r="A188" s="100"/>
      <c r="B188" s="100"/>
      <c r="C188" s="100"/>
      <c r="D188" s="100"/>
    </row>
    <row r="189" spans="1:4" s="110" customFormat="1">
      <c r="A189" s="100"/>
      <c r="B189" s="100"/>
      <c r="C189" s="100"/>
      <c r="D189" s="100"/>
    </row>
    <row r="190" spans="1:4" s="110" customFormat="1">
      <c r="A190" s="100"/>
      <c r="B190" s="100"/>
      <c r="C190" s="100"/>
      <c r="D190" s="100"/>
    </row>
    <row r="191" spans="1:4" s="110" customFormat="1">
      <c r="A191" s="100"/>
      <c r="B191" s="100"/>
      <c r="C191" s="100"/>
      <c r="D191" s="100"/>
    </row>
    <row r="192" spans="1:4" s="110" customFormat="1">
      <c r="A192" s="100"/>
      <c r="B192" s="100"/>
      <c r="C192" s="100"/>
      <c r="D192" s="100"/>
    </row>
    <row r="193" spans="1:4" s="110" customFormat="1">
      <c r="A193" s="100"/>
      <c r="B193" s="100"/>
      <c r="C193" s="100"/>
      <c r="D193" s="100"/>
    </row>
    <row r="194" spans="1:4" s="110" customFormat="1">
      <c r="A194" s="100"/>
      <c r="B194" s="100"/>
      <c r="C194" s="100"/>
      <c r="D194" s="100"/>
    </row>
    <row r="195" spans="1:4" s="110" customFormat="1">
      <c r="A195" s="100"/>
      <c r="B195" s="100"/>
      <c r="C195" s="100"/>
      <c r="D195" s="100"/>
    </row>
    <row r="196" spans="1:4" s="110" customFormat="1">
      <c r="A196" s="100"/>
      <c r="B196" s="100"/>
      <c r="C196" s="100"/>
      <c r="D196" s="100"/>
    </row>
    <row r="197" spans="1:4" s="110" customFormat="1">
      <c r="A197" s="100"/>
      <c r="B197" s="100"/>
      <c r="C197" s="100"/>
      <c r="D197" s="100"/>
    </row>
    <row r="198" spans="1:4" s="110" customFormat="1">
      <c r="A198" s="101"/>
      <c r="B198" s="101"/>
      <c r="C198" s="101"/>
      <c r="D198" s="101"/>
    </row>
    <row r="199" spans="1:4" s="110" customFormat="1">
      <c r="A199" s="100"/>
      <c r="B199" s="100"/>
      <c r="C199" s="100"/>
      <c r="D199" s="100"/>
    </row>
    <row r="200" spans="1:4" s="110" customFormat="1">
      <c r="A200" s="100"/>
      <c r="B200" s="100"/>
      <c r="C200" s="100"/>
      <c r="D200" s="100"/>
    </row>
    <row r="201" spans="1:4" s="110" customFormat="1">
      <c r="A201" s="100"/>
      <c r="B201" s="100"/>
      <c r="C201" s="100"/>
      <c r="D201" s="100"/>
    </row>
    <row r="202" spans="1:4" s="110" customFormat="1">
      <c r="A202" s="100"/>
      <c r="B202" s="100"/>
      <c r="C202" s="100"/>
      <c r="D202" s="100"/>
    </row>
    <row r="203" spans="1:4" s="110" customFormat="1">
      <c r="A203" s="100"/>
      <c r="B203" s="100"/>
      <c r="C203" s="100"/>
      <c r="D203" s="100"/>
    </row>
    <row r="204" spans="1:4" s="110" customFormat="1">
      <c r="A204" s="100"/>
      <c r="B204" s="100"/>
      <c r="C204" s="100"/>
      <c r="D204" s="100"/>
    </row>
    <row r="205" spans="1:4" s="110" customFormat="1">
      <c r="A205" s="100"/>
      <c r="B205" s="100"/>
      <c r="C205" s="100"/>
      <c r="D205" s="100"/>
    </row>
    <row r="206" spans="1:4" s="110" customFormat="1">
      <c r="A206" s="100"/>
      <c r="B206" s="100"/>
      <c r="C206" s="100"/>
      <c r="D206" s="100"/>
    </row>
    <row r="207" spans="1:4" s="110" customFormat="1">
      <c r="A207" s="100"/>
      <c r="B207" s="100"/>
      <c r="C207" s="100"/>
      <c r="D207" s="100"/>
    </row>
    <row r="208" spans="1:4" s="110" customFormat="1">
      <c r="A208" s="100"/>
      <c r="B208" s="100"/>
      <c r="C208" s="100"/>
      <c r="D208" s="100"/>
    </row>
    <row r="209" spans="1:4" s="110" customFormat="1">
      <c r="A209" s="100"/>
      <c r="B209" s="100"/>
      <c r="C209" s="100"/>
      <c r="D209" s="100"/>
    </row>
    <row r="210" spans="1:4" s="110" customFormat="1">
      <c r="A210" s="100"/>
      <c r="B210" s="100"/>
      <c r="C210" s="100"/>
      <c r="D210" s="100"/>
    </row>
    <row r="211" spans="1:4" s="110" customFormat="1">
      <c r="A211" s="100"/>
      <c r="B211" s="100"/>
      <c r="C211" s="100"/>
      <c r="D211" s="100"/>
    </row>
    <row r="212" spans="1:4" s="110" customFormat="1">
      <c r="A212" s="100"/>
      <c r="B212" s="100"/>
      <c r="C212" s="100"/>
      <c r="D212" s="100"/>
    </row>
    <row r="213" spans="1:4" s="110" customFormat="1">
      <c r="A213" s="100"/>
      <c r="B213" s="100"/>
      <c r="C213" s="100"/>
      <c r="D213" s="100"/>
    </row>
    <row r="214" spans="1:4" s="110" customFormat="1">
      <c r="A214" s="100"/>
      <c r="B214" s="100"/>
      <c r="C214" s="100"/>
      <c r="D214" s="100"/>
    </row>
    <row r="215" spans="1:4" s="110" customFormat="1">
      <c r="A215" s="100"/>
      <c r="B215" s="100"/>
      <c r="C215" s="100"/>
      <c r="D215" s="100"/>
    </row>
    <row r="216" spans="1:4" s="110" customFormat="1">
      <c r="A216" s="100"/>
      <c r="B216" s="100"/>
      <c r="C216" s="100"/>
      <c r="D216" s="100"/>
    </row>
    <row r="217" spans="1:4" s="110" customFormat="1">
      <c r="A217" s="100"/>
      <c r="B217" s="100"/>
      <c r="C217" s="100"/>
      <c r="D217" s="100"/>
    </row>
    <row r="218" spans="1:4" s="110" customFormat="1">
      <c r="A218" s="101"/>
      <c r="B218" s="101"/>
      <c r="C218" s="101"/>
      <c r="D218" s="101"/>
    </row>
    <row r="219" spans="1:4" s="110" customFormat="1">
      <c r="A219" s="100"/>
      <c r="B219" s="100"/>
      <c r="C219" s="100"/>
      <c r="D219" s="100"/>
    </row>
    <row r="220" spans="1:4" s="110" customFormat="1">
      <c r="A220" s="100"/>
      <c r="B220" s="100"/>
      <c r="C220" s="100"/>
      <c r="D220" s="100"/>
    </row>
    <row r="221" spans="1:4" s="110" customFormat="1">
      <c r="A221" s="100"/>
      <c r="B221" s="100"/>
      <c r="C221" s="100"/>
      <c r="D221" s="100"/>
    </row>
    <row r="222" spans="1:4" s="110" customFormat="1">
      <c r="A222" s="100"/>
      <c r="B222" s="100"/>
      <c r="C222" s="100"/>
      <c r="D222" s="100"/>
    </row>
    <row r="223" spans="1:4" s="110" customFormat="1">
      <c r="A223" s="100"/>
      <c r="B223" s="100"/>
      <c r="C223" s="100"/>
      <c r="D223" s="100"/>
    </row>
    <row r="224" spans="1:4" s="110" customFormat="1">
      <c r="A224" s="100"/>
      <c r="B224" s="100"/>
      <c r="C224" s="100"/>
      <c r="D224" s="100"/>
    </row>
    <row r="225" spans="1:4" s="110" customFormat="1">
      <c r="A225" s="100"/>
      <c r="B225" s="100"/>
      <c r="C225" s="100"/>
      <c r="D225" s="100"/>
    </row>
    <row r="226" spans="1:4" s="110" customFormat="1">
      <c r="A226" s="100"/>
      <c r="B226" s="100"/>
      <c r="C226" s="100"/>
      <c r="D226" s="100"/>
    </row>
    <row r="227" spans="1:4" s="110" customFormat="1">
      <c r="A227" s="100"/>
      <c r="B227" s="100"/>
      <c r="C227" s="100"/>
      <c r="D227" s="100"/>
    </row>
    <row r="228" spans="1:4" s="110" customFormat="1">
      <c r="A228" s="100"/>
      <c r="B228" s="100"/>
      <c r="C228" s="100"/>
      <c r="D228" s="100"/>
    </row>
    <row r="229" spans="1:4" s="110" customFormat="1">
      <c r="A229" s="100"/>
      <c r="B229" s="100"/>
      <c r="C229" s="100"/>
      <c r="D229" s="100"/>
    </row>
    <row r="230" spans="1:4" s="110" customFormat="1">
      <c r="A230" s="100"/>
      <c r="B230" s="100"/>
      <c r="C230" s="100"/>
      <c r="D230" s="100"/>
    </row>
    <row r="231" spans="1:4" s="110" customFormat="1">
      <c r="A231" s="100"/>
      <c r="B231" s="100"/>
      <c r="C231" s="100"/>
      <c r="D231" s="100"/>
    </row>
    <row r="232" spans="1:4" s="110" customFormat="1">
      <c r="A232" s="100"/>
      <c r="B232" s="100"/>
      <c r="C232" s="100"/>
      <c r="D232" s="100"/>
    </row>
    <row r="233" spans="1:4" s="110" customFormat="1">
      <c r="A233" s="100"/>
      <c r="B233" s="100"/>
      <c r="C233" s="100"/>
      <c r="D233" s="100"/>
    </row>
    <row r="234" spans="1:4" s="110" customFormat="1">
      <c r="A234" s="100"/>
      <c r="B234" s="100"/>
      <c r="C234" s="100"/>
      <c r="D234" s="100"/>
    </row>
    <row r="235" spans="1:4" s="110" customFormat="1">
      <c r="A235" s="100"/>
      <c r="B235" s="100"/>
      <c r="C235" s="100"/>
      <c r="D235" s="100"/>
    </row>
    <row r="236" spans="1:4" s="110" customFormat="1">
      <c r="A236" s="100"/>
      <c r="B236" s="100"/>
      <c r="C236" s="100"/>
      <c r="D236" s="100"/>
    </row>
    <row r="237" spans="1:4" s="110" customFormat="1">
      <c r="A237" s="100"/>
      <c r="B237" s="100"/>
      <c r="C237" s="100"/>
      <c r="D237" s="100"/>
    </row>
    <row r="238" spans="1:4" s="110" customFormat="1">
      <c r="A238" s="101"/>
      <c r="B238" s="101"/>
      <c r="C238" s="101"/>
      <c r="D238" s="101"/>
    </row>
    <row r="239" spans="1:4" s="110" customFormat="1">
      <c r="A239" s="100"/>
      <c r="B239" s="100"/>
      <c r="C239" s="100"/>
      <c r="D239" s="100"/>
    </row>
    <row r="240" spans="1:4" s="110" customFormat="1">
      <c r="A240" s="100"/>
      <c r="B240" s="100"/>
      <c r="C240" s="100"/>
      <c r="D240" s="100"/>
    </row>
    <row r="241" spans="1:4" s="110" customFormat="1">
      <c r="A241" s="100"/>
      <c r="B241" s="100"/>
      <c r="C241" s="100"/>
      <c r="D241" s="100"/>
    </row>
    <row r="242" spans="1:4" s="110" customFormat="1">
      <c r="A242" s="100"/>
      <c r="B242" s="100"/>
      <c r="C242" s="100"/>
      <c r="D242" s="100"/>
    </row>
    <row r="243" spans="1:4" s="110" customFormat="1">
      <c r="A243" s="100"/>
      <c r="B243" s="100"/>
      <c r="C243" s="100"/>
      <c r="D243" s="100"/>
    </row>
    <row r="244" spans="1:4" s="110" customFormat="1">
      <c r="A244" s="100"/>
      <c r="B244" s="100"/>
      <c r="C244" s="100"/>
      <c r="D244" s="100"/>
    </row>
    <row r="245" spans="1:4" s="110" customFormat="1">
      <c r="A245" s="100"/>
      <c r="B245" s="100"/>
      <c r="C245" s="100"/>
      <c r="D245" s="100"/>
    </row>
    <row r="246" spans="1:4" s="110" customFormat="1">
      <c r="A246" s="100"/>
      <c r="B246" s="100"/>
      <c r="C246" s="100"/>
      <c r="D246" s="100"/>
    </row>
    <row r="247" spans="1:4" s="110" customFormat="1">
      <c r="A247" s="100"/>
      <c r="B247" s="100"/>
      <c r="C247" s="100"/>
      <c r="D247" s="100"/>
    </row>
    <row r="248" spans="1:4" s="110" customFormat="1">
      <c r="A248" s="100"/>
      <c r="B248" s="100"/>
      <c r="C248" s="100"/>
      <c r="D248" s="100"/>
    </row>
    <row r="249" spans="1:4" s="110" customFormat="1">
      <c r="A249" s="100"/>
      <c r="B249" s="100"/>
      <c r="C249" s="100"/>
      <c r="D249" s="100"/>
    </row>
    <row r="250" spans="1:4" s="110" customFormat="1">
      <c r="A250" s="100"/>
      <c r="B250" s="100"/>
      <c r="C250" s="100"/>
      <c r="D250" s="100"/>
    </row>
    <row r="251" spans="1:4" s="110" customFormat="1">
      <c r="A251" s="100"/>
      <c r="B251" s="100"/>
      <c r="C251" s="100"/>
      <c r="D251" s="100"/>
    </row>
    <row r="252" spans="1:4" s="110" customFormat="1">
      <c r="A252" s="100"/>
      <c r="B252" s="100"/>
      <c r="C252" s="100"/>
      <c r="D252" s="100"/>
    </row>
    <row r="253" spans="1:4" s="110" customFormat="1">
      <c r="A253" s="100"/>
      <c r="B253" s="100"/>
      <c r="C253" s="100"/>
      <c r="D253" s="100"/>
    </row>
    <row r="254" spans="1:4" s="110" customFormat="1">
      <c r="A254" s="100"/>
      <c r="B254" s="100"/>
      <c r="C254" s="100"/>
      <c r="D254" s="100"/>
    </row>
    <row r="255" spans="1:4" s="110" customFormat="1">
      <c r="A255" s="100"/>
      <c r="B255" s="100"/>
      <c r="C255" s="100"/>
      <c r="D255" s="100"/>
    </row>
    <row r="256" spans="1:4" s="110" customFormat="1">
      <c r="A256" s="100"/>
      <c r="B256" s="100"/>
      <c r="C256" s="100"/>
      <c r="D256" s="100"/>
    </row>
    <row r="257" spans="1:4" s="110" customFormat="1">
      <c r="A257" s="100"/>
      <c r="B257" s="100"/>
      <c r="C257" s="100"/>
      <c r="D257" s="100"/>
    </row>
    <row r="258" spans="1:4" s="110" customFormat="1">
      <c r="A258" s="101"/>
      <c r="B258" s="101"/>
      <c r="C258" s="101"/>
      <c r="D258" s="101"/>
    </row>
    <row r="259" spans="1:4" s="110" customFormat="1">
      <c r="A259" s="100"/>
      <c r="B259" s="100"/>
      <c r="C259" s="100"/>
      <c r="D259" s="100"/>
    </row>
    <row r="260" spans="1:4" s="110" customFormat="1">
      <c r="A260" s="100"/>
      <c r="B260" s="100"/>
      <c r="C260" s="100"/>
      <c r="D260" s="100"/>
    </row>
    <row r="261" spans="1:4" s="110" customFormat="1">
      <c r="A261" s="100"/>
      <c r="B261" s="100"/>
      <c r="C261" s="100"/>
      <c r="D261" s="100"/>
    </row>
    <row r="262" spans="1:4" s="110" customFormat="1">
      <c r="A262" s="100"/>
      <c r="B262" s="100"/>
      <c r="C262" s="100"/>
      <c r="D262" s="100"/>
    </row>
    <row r="263" spans="1:4" s="110" customFormat="1">
      <c r="A263" s="100"/>
      <c r="B263" s="100"/>
      <c r="C263" s="100"/>
      <c r="D263" s="100"/>
    </row>
    <row r="264" spans="1:4" s="110" customFormat="1">
      <c r="A264" s="100"/>
      <c r="B264" s="100"/>
      <c r="C264" s="100"/>
      <c r="D264" s="100"/>
    </row>
    <row r="265" spans="1:4" s="110" customFormat="1">
      <c r="A265" s="100"/>
      <c r="B265" s="100"/>
      <c r="C265" s="100"/>
      <c r="D265" s="100"/>
    </row>
    <row r="266" spans="1:4" s="110" customFormat="1">
      <c r="A266" s="100"/>
      <c r="B266" s="100"/>
      <c r="C266" s="100"/>
      <c r="D266" s="100"/>
    </row>
    <row r="267" spans="1:4" s="110" customFormat="1">
      <c r="A267" s="100"/>
      <c r="B267" s="100"/>
      <c r="C267" s="100"/>
      <c r="D267" s="100"/>
    </row>
    <row r="268" spans="1:4" s="110" customFormat="1">
      <c r="A268" s="100"/>
      <c r="B268" s="100"/>
      <c r="C268" s="100"/>
      <c r="D268" s="100"/>
    </row>
    <row r="269" spans="1:4" s="110" customFormat="1">
      <c r="A269" s="100"/>
      <c r="B269" s="100"/>
      <c r="C269" s="100"/>
      <c r="D269" s="100"/>
    </row>
    <row r="270" spans="1:4" s="110" customFormat="1">
      <c r="A270" s="100"/>
      <c r="B270" s="100"/>
      <c r="C270" s="100"/>
      <c r="D270" s="100"/>
    </row>
    <row r="271" spans="1:4" s="110" customFormat="1">
      <c r="A271" s="100"/>
      <c r="B271" s="100"/>
      <c r="C271" s="100"/>
      <c r="D271" s="100"/>
    </row>
    <row r="272" spans="1:4" s="110" customFormat="1">
      <c r="A272" s="100"/>
      <c r="B272" s="100"/>
      <c r="C272" s="100"/>
      <c r="D272" s="100"/>
    </row>
    <row r="273" spans="1:4" s="110" customFormat="1">
      <c r="A273" s="100"/>
      <c r="B273" s="100"/>
      <c r="C273" s="100"/>
      <c r="D273" s="100"/>
    </row>
    <row r="274" spans="1:4" s="110" customFormat="1">
      <c r="A274" s="100"/>
      <c r="B274" s="100"/>
      <c r="C274" s="100"/>
      <c r="D274" s="100"/>
    </row>
    <row r="275" spans="1:4" s="110" customFormat="1">
      <c r="A275" s="100"/>
      <c r="B275" s="100"/>
      <c r="C275" s="100"/>
      <c r="D275" s="100"/>
    </row>
    <row r="276" spans="1:4" s="110" customFormat="1">
      <c r="A276" s="100"/>
      <c r="B276" s="100"/>
      <c r="C276" s="100"/>
      <c r="D276" s="100"/>
    </row>
    <row r="277" spans="1:4" s="110" customFormat="1">
      <c r="A277" s="100"/>
      <c r="B277" s="100"/>
      <c r="C277" s="100"/>
      <c r="D277" s="100"/>
    </row>
    <row r="278" spans="1:4" s="110" customFormat="1">
      <c r="A278" s="101"/>
      <c r="B278" s="101"/>
      <c r="C278" s="101"/>
      <c r="D278" s="101"/>
    </row>
    <row r="279" spans="1:4" s="110" customFormat="1">
      <c r="A279" s="100"/>
      <c r="B279" s="100"/>
      <c r="C279" s="100"/>
      <c r="D279" s="100"/>
    </row>
    <row r="280" spans="1:4" s="110" customFormat="1">
      <c r="A280" s="100"/>
      <c r="B280" s="100"/>
      <c r="C280" s="100"/>
      <c r="D280" s="100"/>
    </row>
    <row r="281" spans="1:4" s="110" customFormat="1">
      <c r="A281" s="100"/>
      <c r="B281" s="100"/>
      <c r="C281" s="100"/>
      <c r="D281" s="100"/>
    </row>
    <row r="282" spans="1:4" s="110" customFormat="1">
      <c r="A282" s="100"/>
      <c r="B282" s="100"/>
      <c r="C282" s="100"/>
      <c r="D282" s="100"/>
    </row>
    <row r="283" spans="1:4" s="110" customFormat="1">
      <c r="A283" s="100"/>
      <c r="B283" s="100"/>
      <c r="C283" s="100"/>
      <c r="D283" s="100"/>
    </row>
    <row r="284" spans="1:4" s="110" customFormat="1">
      <c r="A284" s="100"/>
      <c r="B284" s="100"/>
      <c r="C284" s="100"/>
      <c r="D284" s="100"/>
    </row>
    <row r="285" spans="1:4" s="110" customFormat="1">
      <c r="A285" s="100"/>
      <c r="B285" s="100"/>
      <c r="C285" s="100"/>
      <c r="D285" s="100"/>
    </row>
    <row r="286" spans="1:4" s="110" customFormat="1">
      <c r="A286" s="100"/>
      <c r="B286" s="100"/>
      <c r="C286" s="100"/>
      <c r="D286" s="100"/>
    </row>
    <row r="287" spans="1:4" s="110" customFormat="1">
      <c r="A287" s="100"/>
      <c r="B287" s="100"/>
      <c r="C287" s="100"/>
      <c r="D287" s="100"/>
    </row>
    <row r="288" spans="1:4" s="110" customFormat="1">
      <c r="A288" s="100"/>
      <c r="B288" s="100"/>
      <c r="C288" s="100"/>
      <c r="D288" s="100"/>
    </row>
    <row r="289" spans="1:4" s="110" customFormat="1">
      <c r="A289" s="100"/>
      <c r="B289" s="100"/>
      <c r="C289" s="100"/>
      <c r="D289" s="100"/>
    </row>
    <row r="290" spans="1:4" s="110" customFormat="1">
      <c r="A290" s="100"/>
      <c r="B290" s="100"/>
      <c r="C290" s="100"/>
      <c r="D290" s="100"/>
    </row>
    <row r="291" spans="1:4" s="110" customFormat="1">
      <c r="A291" s="100"/>
      <c r="B291" s="100"/>
      <c r="C291" s="100"/>
      <c r="D291" s="100"/>
    </row>
    <row r="292" spans="1:4" s="110" customFormat="1">
      <c r="A292" s="100"/>
      <c r="B292" s="100"/>
      <c r="C292" s="100"/>
      <c r="D292" s="100"/>
    </row>
    <row r="293" spans="1:4" s="110" customFormat="1">
      <c r="A293" s="100"/>
      <c r="B293" s="100"/>
      <c r="C293" s="100"/>
      <c r="D293" s="100"/>
    </row>
    <row r="294" spans="1:4" s="110" customFormat="1">
      <c r="A294" s="100"/>
      <c r="B294" s="100"/>
      <c r="C294" s="100"/>
      <c r="D294" s="100"/>
    </row>
    <row r="295" spans="1:4" s="110" customFormat="1">
      <c r="A295" s="100"/>
      <c r="B295" s="100"/>
      <c r="C295" s="100"/>
      <c r="D295" s="100"/>
    </row>
    <row r="296" spans="1:4" s="110" customFormat="1">
      <c r="A296" s="100"/>
      <c r="B296" s="100"/>
      <c r="C296" s="100"/>
      <c r="D296" s="100"/>
    </row>
    <row r="297" spans="1:4" s="110" customFormat="1">
      <c r="A297" s="100"/>
      <c r="B297" s="100"/>
      <c r="C297" s="100"/>
      <c r="D297" s="100"/>
    </row>
    <row r="298" spans="1:4" s="110" customFormat="1">
      <c r="A298" s="101"/>
      <c r="B298" s="101"/>
      <c r="C298" s="101"/>
      <c r="D298" s="101"/>
    </row>
    <row r="299" spans="1:4" s="110" customFormat="1">
      <c r="A299" s="100"/>
      <c r="B299" s="100"/>
      <c r="C299" s="100"/>
      <c r="D299" s="100"/>
    </row>
    <row r="300" spans="1:4" s="110" customFormat="1">
      <c r="A300" s="100"/>
      <c r="B300" s="100"/>
      <c r="C300" s="100"/>
      <c r="D300" s="100"/>
    </row>
    <row r="301" spans="1:4" s="110" customFormat="1">
      <c r="A301" s="100"/>
      <c r="B301" s="100"/>
      <c r="C301" s="100"/>
      <c r="D301" s="100"/>
    </row>
    <row r="302" spans="1:4" s="110" customFormat="1">
      <c r="A302" s="100"/>
      <c r="B302" s="100"/>
      <c r="C302" s="100"/>
      <c r="D302" s="100"/>
    </row>
    <row r="303" spans="1:4" s="110" customFormat="1">
      <c r="A303" s="100"/>
      <c r="B303" s="100"/>
      <c r="C303" s="100"/>
      <c r="D303" s="100"/>
    </row>
    <row r="304" spans="1:4" s="110" customFormat="1">
      <c r="A304" s="100"/>
      <c r="B304" s="100"/>
      <c r="C304" s="100"/>
      <c r="D304" s="100"/>
    </row>
    <row r="305" spans="1:4" s="110" customFormat="1">
      <c r="A305" s="100"/>
      <c r="B305" s="100"/>
      <c r="C305" s="100"/>
      <c r="D305" s="100"/>
    </row>
    <row r="306" spans="1:4" s="110" customFormat="1">
      <c r="A306" s="100"/>
      <c r="B306" s="100"/>
      <c r="C306" s="100"/>
      <c r="D306" s="100"/>
    </row>
    <row r="307" spans="1:4" s="110" customFormat="1">
      <c r="A307" s="100"/>
      <c r="B307" s="100"/>
      <c r="C307" s="100"/>
      <c r="D307" s="100"/>
    </row>
    <row r="308" spans="1:4" s="110" customFormat="1">
      <c r="A308" s="100"/>
      <c r="B308" s="100"/>
      <c r="C308" s="100"/>
      <c r="D308" s="100"/>
    </row>
    <row r="309" spans="1:4" s="110" customFormat="1">
      <c r="A309" s="100"/>
      <c r="B309" s="100"/>
      <c r="C309" s="100"/>
      <c r="D309" s="100"/>
    </row>
    <row r="310" spans="1:4" s="110" customFormat="1">
      <c r="A310" s="100"/>
      <c r="B310" s="100"/>
      <c r="C310" s="100"/>
      <c r="D310" s="100"/>
    </row>
    <row r="311" spans="1:4" s="110" customFormat="1">
      <c r="A311" s="100"/>
      <c r="B311" s="100"/>
      <c r="C311" s="100"/>
      <c r="D311" s="100"/>
    </row>
    <row r="312" spans="1:4" s="110" customFormat="1">
      <c r="A312" s="100"/>
      <c r="B312" s="100"/>
      <c r="C312" s="100"/>
      <c r="D312" s="100"/>
    </row>
    <row r="313" spans="1:4" s="110" customFormat="1">
      <c r="A313" s="100"/>
      <c r="B313" s="100"/>
      <c r="C313" s="100"/>
      <c r="D313" s="100"/>
    </row>
    <row r="314" spans="1:4" s="110" customFormat="1">
      <c r="A314" s="100"/>
      <c r="B314" s="100"/>
      <c r="C314" s="100"/>
      <c r="D314" s="100"/>
    </row>
    <row r="315" spans="1:4" s="110" customFormat="1">
      <c r="A315" s="100"/>
      <c r="B315" s="100"/>
      <c r="C315" s="100"/>
      <c r="D315" s="100"/>
    </row>
    <row r="316" spans="1:4" s="110" customFormat="1">
      <c r="A316" s="100"/>
      <c r="B316" s="100"/>
      <c r="C316" s="100"/>
      <c r="D316" s="100"/>
    </row>
    <row r="317" spans="1:4" s="110" customFormat="1">
      <c r="A317" s="100"/>
      <c r="B317" s="100"/>
      <c r="C317" s="100"/>
      <c r="D317" s="100"/>
    </row>
    <row r="318" spans="1:4" s="110" customFormat="1">
      <c r="A318" s="112"/>
      <c r="B318" s="112"/>
      <c r="C318" s="112"/>
      <c r="D318" s="112"/>
    </row>
    <row r="319" spans="1:4" s="110" customFormat="1">
      <c r="A319" s="112"/>
      <c r="B319" s="112"/>
      <c r="C319" s="112"/>
      <c r="D319" s="112"/>
    </row>
    <row r="320" spans="1:4" s="110" customFormat="1">
      <c r="A320" s="112"/>
      <c r="B320" s="112"/>
      <c r="C320" s="112"/>
      <c r="D320" s="112"/>
    </row>
    <row r="321" spans="1:4" s="110" customFormat="1">
      <c r="A321" s="112"/>
      <c r="B321" s="112"/>
      <c r="C321" s="112"/>
      <c r="D321" s="112"/>
    </row>
    <row r="322" spans="1:4" s="110" customFormat="1">
      <c r="A322" s="112"/>
      <c r="B322" s="112"/>
      <c r="C322" s="112"/>
      <c r="D322" s="112"/>
    </row>
    <row r="323" spans="1:4" s="110" customFormat="1">
      <c r="A323" s="112"/>
      <c r="B323" s="112"/>
      <c r="C323" s="112"/>
      <c r="D323" s="112"/>
    </row>
    <row r="324" spans="1:4" s="110" customFormat="1">
      <c r="A324" s="112"/>
      <c r="B324" s="112"/>
      <c r="C324" s="112"/>
      <c r="D324" s="112"/>
    </row>
    <row r="325" spans="1:4" s="110" customFormat="1">
      <c r="A325" s="112"/>
      <c r="B325" s="112"/>
      <c r="C325" s="112"/>
      <c r="D325" s="112"/>
    </row>
    <row r="326" spans="1:4" s="110" customFormat="1">
      <c r="A326" s="112"/>
      <c r="B326" s="112"/>
      <c r="C326" s="112"/>
      <c r="D326" s="112"/>
    </row>
    <row r="327" spans="1:4" s="110" customFormat="1">
      <c r="A327" s="112"/>
      <c r="B327" s="112"/>
      <c r="C327" s="112"/>
      <c r="D327" s="112"/>
    </row>
    <row r="328" spans="1:4" s="110" customFormat="1">
      <c r="A328" s="112"/>
      <c r="B328" s="112"/>
      <c r="C328" s="112"/>
      <c r="D328" s="112"/>
    </row>
    <row r="329" spans="1:4" s="110" customFormat="1">
      <c r="A329" s="112"/>
      <c r="B329" s="112"/>
      <c r="C329" s="112"/>
      <c r="D329" s="112"/>
    </row>
    <row r="330" spans="1:4" s="110" customFormat="1">
      <c r="A330" s="112"/>
      <c r="B330" s="112"/>
      <c r="C330" s="112"/>
      <c r="D330" s="112"/>
    </row>
    <row r="331" spans="1:4" s="110" customFormat="1">
      <c r="A331" s="112"/>
      <c r="B331" s="112"/>
      <c r="C331" s="112"/>
      <c r="D331" s="112"/>
    </row>
    <row r="332" spans="1:4" s="110" customFormat="1">
      <c r="A332" s="112"/>
      <c r="B332" s="112"/>
      <c r="C332" s="112"/>
      <c r="D332" s="112"/>
    </row>
    <row r="333" spans="1:4" s="110" customFormat="1">
      <c r="A333" s="112"/>
      <c r="B333" s="112"/>
      <c r="C333" s="112"/>
      <c r="D333" s="112"/>
    </row>
    <row r="334" spans="1:4" s="110" customFormat="1">
      <c r="A334" s="112"/>
      <c r="B334" s="112"/>
      <c r="C334" s="112"/>
      <c r="D334" s="112"/>
    </row>
    <row r="335" spans="1:4" s="110" customFormat="1">
      <c r="A335" s="112"/>
      <c r="B335" s="112"/>
      <c r="C335" s="112"/>
      <c r="D335" s="112"/>
    </row>
    <row r="336" spans="1:4" s="110" customFormat="1">
      <c r="A336" s="112"/>
      <c r="B336" s="112"/>
      <c r="C336" s="112"/>
      <c r="D336" s="112"/>
    </row>
    <row r="337" spans="1:4" s="110" customFormat="1">
      <c r="A337" s="112"/>
      <c r="B337" s="112"/>
      <c r="C337" s="112"/>
      <c r="D337" s="112"/>
    </row>
    <row r="338" spans="1:4" s="110" customFormat="1">
      <c r="A338" s="112"/>
      <c r="B338" s="112"/>
      <c r="C338" s="112"/>
      <c r="D338" s="112"/>
    </row>
    <row r="339" spans="1:4" s="110" customFormat="1">
      <c r="A339" s="112"/>
      <c r="B339" s="112"/>
      <c r="C339" s="112"/>
      <c r="D339" s="112"/>
    </row>
    <row r="340" spans="1:4" s="110" customFormat="1">
      <c r="A340" s="112"/>
      <c r="B340" s="112"/>
      <c r="C340" s="112"/>
      <c r="D340" s="112"/>
    </row>
    <row r="341" spans="1:4" s="110" customFormat="1">
      <c r="A341" s="112"/>
      <c r="B341" s="112"/>
      <c r="C341" s="112"/>
      <c r="D341" s="112"/>
    </row>
    <row r="342" spans="1:4" s="110" customFormat="1">
      <c r="A342" s="112"/>
      <c r="B342" s="112"/>
      <c r="C342" s="112"/>
      <c r="D342" s="112"/>
    </row>
    <row r="343" spans="1:4" s="110" customFormat="1">
      <c r="A343" s="112"/>
      <c r="B343" s="112"/>
      <c r="C343" s="112"/>
      <c r="D343" s="112"/>
    </row>
    <row r="344" spans="1:4" s="110" customFormat="1">
      <c r="A344" s="112"/>
      <c r="B344" s="112"/>
      <c r="C344" s="112"/>
      <c r="D344" s="112"/>
    </row>
    <row r="345" spans="1:4" s="110" customFormat="1">
      <c r="A345" s="112"/>
      <c r="B345" s="112"/>
      <c r="C345" s="112"/>
      <c r="D345" s="112"/>
    </row>
    <row r="346" spans="1:4" s="110" customFormat="1">
      <c r="A346" s="112"/>
      <c r="B346" s="112"/>
      <c r="C346" s="112"/>
      <c r="D346" s="112"/>
    </row>
    <row r="347" spans="1:4" s="110" customFormat="1">
      <c r="A347" s="112"/>
      <c r="B347" s="112"/>
      <c r="C347" s="112"/>
      <c r="D347" s="112"/>
    </row>
    <row r="348" spans="1:4" s="110" customFormat="1">
      <c r="A348" s="112"/>
      <c r="B348" s="112"/>
      <c r="C348" s="112"/>
      <c r="D348" s="112"/>
    </row>
    <row r="349" spans="1:4" s="110" customFormat="1">
      <c r="A349" s="112"/>
      <c r="B349" s="112"/>
      <c r="C349" s="112"/>
      <c r="D349" s="112"/>
    </row>
    <row r="350" spans="1:4" s="110" customFormat="1">
      <c r="A350" s="112"/>
      <c r="B350" s="112"/>
      <c r="C350" s="112"/>
      <c r="D350" s="112"/>
    </row>
    <row r="351" spans="1:4" s="110" customFormat="1">
      <c r="A351" s="112"/>
      <c r="B351" s="112"/>
      <c r="C351" s="112"/>
      <c r="D351" s="112"/>
    </row>
    <row r="352" spans="1:4" s="110" customFormat="1">
      <c r="A352" s="112"/>
      <c r="B352" s="112"/>
      <c r="C352" s="112"/>
      <c r="D352" s="112"/>
    </row>
    <row r="353" spans="1:4" s="110" customFormat="1">
      <c r="A353" s="112"/>
      <c r="B353" s="112"/>
      <c r="C353" s="112"/>
      <c r="D353" s="112"/>
    </row>
    <row r="354" spans="1:4" s="110" customFormat="1">
      <c r="A354" s="112"/>
      <c r="B354" s="112"/>
      <c r="C354" s="112"/>
      <c r="D354" s="112"/>
    </row>
    <row r="355" spans="1:4" s="110" customFormat="1">
      <c r="A355" s="112"/>
      <c r="B355" s="112"/>
      <c r="C355" s="112"/>
      <c r="D355" s="112"/>
    </row>
    <row r="356" spans="1:4" s="110" customFormat="1">
      <c r="A356" s="112"/>
      <c r="B356" s="112"/>
      <c r="C356" s="112"/>
      <c r="D356" s="112"/>
    </row>
    <row r="357" spans="1:4" s="110" customFormat="1">
      <c r="A357" s="112"/>
      <c r="B357" s="112"/>
      <c r="C357" s="112"/>
      <c r="D357" s="112"/>
    </row>
    <row r="358" spans="1:4" s="110" customFormat="1">
      <c r="A358" s="112"/>
      <c r="B358" s="112"/>
      <c r="C358" s="112"/>
      <c r="D358" s="112"/>
    </row>
    <row r="359" spans="1:4" s="110" customFormat="1">
      <c r="A359" s="112"/>
      <c r="B359" s="112"/>
      <c r="C359" s="112"/>
      <c r="D359" s="112"/>
    </row>
    <row r="360" spans="1:4" s="110" customFormat="1">
      <c r="A360" s="112"/>
      <c r="B360" s="112"/>
      <c r="C360" s="112"/>
      <c r="D360" s="112"/>
    </row>
    <row r="361" spans="1:4" s="110" customFormat="1">
      <c r="A361" s="112"/>
      <c r="B361" s="112"/>
      <c r="C361" s="112"/>
      <c r="D361" s="112"/>
    </row>
    <row r="362" spans="1:4" s="110" customFormat="1">
      <c r="A362" s="112"/>
      <c r="B362" s="112"/>
      <c r="C362" s="112"/>
      <c r="D362" s="112"/>
    </row>
    <row r="363" spans="1:4" s="110" customFormat="1">
      <c r="A363" s="112"/>
      <c r="B363" s="112"/>
      <c r="C363" s="112"/>
      <c r="D363" s="112"/>
    </row>
    <row r="364" spans="1:4" s="110" customFormat="1">
      <c r="A364" s="112"/>
      <c r="B364" s="112"/>
      <c r="C364" s="112"/>
      <c r="D364" s="112"/>
    </row>
    <row r="365" spans="1:4" s="110" customFormat="1">
      <c r="A365" s="112"/>
      <c r="B365" s="112"/>
      <c r="C365" s="112"/>
      <c r="D365" s="112"/>
    </row>
    <row r="366" spans="1:4" s="110" customFormat="1">
      <c r="A366" s="112"/>
      <c r="B366" s="112"/>
      <c r="C366" s="112"/>
      <c r="D366" s="112"/>
    </row>
    <row r="367" spans="1:4" s="110" customFormat="1">
      <c r="A367" s="112"/>
      <c r="B367" s="112"/>
      <c r="C367" s="112"/>
      <c r="D367" s="112"/>
    </row>
    <row r="368" spans="1:4" s="110" customFormat="1">
      <c r="A368" s="112"/>
      <c r="B368" s="112"/>
      <c r="C368" s="112"/>
      <c r="D368" s="112"/>
    </row>
    <row r="369" spans="1:4" s="110" customFormat="1">
      <c r="A369" s="112"/>
      <c r="B369" s="112"/>
      <c r="C369" s="112"/>
      <c r="D369" s="112"/>
    </row>
    <row r="370" spans="1:4" s="110" customFormat="1">
      <c r="A370" s="112"/>
      <c r="B370" s="112"/>
      <c r="C370" s="112"/>
      <c r="D370" s="112"/>
    </row>
    <row r="371" spans="1:4" s="110" customFormat="1">
      <c r="A371" s="112"/>
      <c r="B371" s="112"/>
      <c r="C371" s="112"/>
      <c r="D371" s="112"/>
    </row>
    <row r="372" spans="1:4" s="110" customFormat="1">
      <c r="A372" s="112"/>
      <c r="B372" s="112"/>
      <c r="C372" s="112"/>
      <c r="D372" s="112"/>
    </row>
    <row r="373" spans="1:4" s="110" customFormat="1">
      <c r="A373" s="112"/>
      <c r="B373" s="112"/>
      <c r="C373" s="112"/>
      <c r="D373" s="112"/>
    </row>
    <row r="374" spans="1:4" s="110" customFormat="1">
      <c r="A374" s="112"/>
      <c r="B374" s="112"/>
      <c r="C374" s="112"/>
      <c r="D374" s="112"/>
    </row>
    <row r="375" spans="1:4" s="110" customFormat="1">
      <c r="A375" s="112"/>
      <c r="B375" s="112"/>
      <c r="C375" s="112"/>
      <c r="D375" s="112"/>
    </row>
    <row r="376" spans="1:4" s="110" customFormat="1">
      <c r="A376" s="112"/>
      <c r="B376" s="112"/>
      <c r="C376" s="112"/>
      <c r="D376" s="112"/>
    </row>
    <row r="377" spans="1:4" s="110" customFormat="1">
      <c r="A377" s="112"/>
      <c r="B377" s="112"/>
      <c r="C377" s="112"/>
      <c r="D377" s="112"/>
    </row>
    <row r="378" spans="1:4" s="110" customFormat="1">
      <c r="A378" s="112"/>
      <c r="B378" s="112"/>
      <c r="C378" s="112"/>
      <c r="D378" s="112"/>
    </row>
    <row r="379" spans="1:4" s="110" customFormat="1">
      <c r="A379" s="112"/>
      <c r="B379" s="112"/>
      <c r="C379" s="112"/>
      <c r="D379" s="112"/>
    </row>
    <row r="380" spans="1:4" s="110" customFormat="1">
      <c r="A380" s="112"/>
      <c r="B380" s="112"/>
      <c r="C380" s="112"/>
      <c r="D380" s="112"/>
    </row>
    <row r="381" spans="1:4" s="110" customFormat="1">
      <c r="A381" s="112"/>
      <c r="B381" s="112"/>
      <c r="C381" s="112"/>
      <c r="D381" s="112"/>
    </row>
    <row r="382" spans="1:4" s="110" customFormat="1">
      <c r="A382" s="112"/>
      <c r="B382" s="112"/>
      <c r="C382" s="112"/>
      <c r="D382" s="112"/>
    </row>
    <row r="383" spans="1:4" s="110" customFormat="1">
      <c r="A383" s="112"/>
      <c r="B383" s="112"/>
      <c r="C383" s="112"/>
      <c r="D383" s="112"/>
    </row>
    <row r="384" spans="1:4" s="110" customFormat="1">
      <c r="A384" s="112"/>
      <c r="B384" s="112"/>
      <c r="C384" s="112"/>
      <c r="D384" s="112"/>
    </row>
    <row r="385" spans="1:4" s="110" customFormat="1">
      <c r="A385" s="112"/>
      <c r="B385" s="112"/>
      <c r="C385" s="112"/>
      <c r="D385" s="112"/>
    </row>
    <row r="386" spans="1:4" s="110" customFormat="1">
      <c r="A386" s="112"/>
      <c r="B386" s="112"/>
      <c r="C386" s="112"/>
      <c r="D386" s="112"/>
    </row>
    <row r="387" spans="1:4" s="110" customFormat="1">
      <c r="A387" s="112"/>
      <c r="B387" s="112"/>
      <c r="C387" s="112"/>
      <c r="D387" s="112"/>
    </row>
    <row r="388" spans="1:4" s="110" customFormat="1">
      <c r="A388" s="112"/>
      <c r="B388" s="112"/>
      <c r="C388" s="112"/>
      <c r="D388" s="112"/>
    </row>
    <row r="389" spans="1:4" s="110" customFormat="1">
      <c r="A389" s="112"/>
      <c r="B389" s="112"/>
      <c r="C389" s="112"/>
      <c r="D389" s="112"/>
    </row>
    <row r="390" spans="1:4" s="110" customFormat="1">
      <c r="A390" s="112"/>
      <c r="B390" s="112"/>
      <c r="C390" s="112"/>
      <c r="D390" s="112"/>
    </row>
    <row r="391" spans="1:4" s="110" customFormat="1">
      <c r="A391" s="112"/>
      <c r="B391" s="112"/>
      <c r="C391" s="112"/>
      <c r="D391" s="112"/>
    </row>
    <row r="392" spans="1:4" s="110" customFormat="1">
      <c r="A392" s="112"/>
      <c r="B392" s="112"/>
      <c r="C392" s="112"/>
      <c r="D392" s="112"/>
    </row>
    <row r="393" spans="1:4" s="110" customFormat="1">
      <c r="A393" s="112"/>
      <c r="B393" s="112"/>
      <c r="C393" s="112"/>
      <c r="D393" s="112"/>
    </row>
    <row r="394" spans="1:4" s="110" customFormat="1">
      <c r="A394" s="112"/>
      <c r="B394" s="112"/>
      <c r="C394" s="112"/>
      <c r="D394" s="112"/>
    </row>
    <row r="395" spans="1:4" s="110" customFormat="1">
      <c r="A395" s="112"/>
      <c r="B395" s="112"/>
      <c r="C395" s="112"/>
      <c r="D395" s="112"/>
    </row>
    <row r="396" spans="1:4" s="110" customFormat="1">
      <c r="A396" s="112"/>
      <c r="B396" s="112"/>
      <c r="C396" s="112"/>
      <c r="D396" s="112"/>
    </row>
    <row r="397" spans="1:4" s="110" customFormat="1">
      <c r="A397" s="112"/>
      <c r="B397" s="112"/>
      <c r="C397" s="112"/>
      <c r="D397" s="112"/>
    </row>
    <row r="398" spans="1:4" s="110" customFormat="1">
      <c r="A398" s="112"/>
      <c r="B398" s="112"/>
      <c r="C398" s="112"/>
      <c r="D398" s="112"/>
    </row>
    <row r="399" spans="1:4" s="110" customFormat="1">
      <c r="A399" s="112"/>
      <c r="B399" s="112"/>
      <c r="C399" s="112"/>
      <c r="D399" s="112"/>
    </row>
    <row r="400" spans="1:4" s="110" customFormat="1">
      <c r="A400" s="112"/>
      <c r="B400" s="112"/>
      <c r="C400" s="112"/>
      <c r="D400" s="112"/>
    </row>
    <row r="401" spans="1:4" s="110" customFormat="1">
      <c r="A401" s="112"/>
      <c r="B401" s="112"/>
      <c r="C401" s="112"/>
      <c r="D401" s="112"/>
    </row>
    <row r="402" spans="1:4" s="110" customFormat="1">
      <c r="A402" s="112"/>
      <c r="B402" s="112"/>
      <c r="C402" s="112"/>
      <c r="D402" s="112"/>
    </row>
    <row r="403" spans="1:4" s="110" customFormat="1">
      <c r="A403" s="112"/>
      <c r="B403" s="112"/>
      <c r="C403" s="112"/>
      <c r="D403" s="112"/>
    </row>
    <row r="404" spans="1:4" s="110" customFormat="1">
      <c r="A404" s="112"/>
      <c r="B404" s="112"/>
      <c r="C404" s="112"/>
      <c r="D404" s="112"/>
    </row>
    <row r="405" spans="1:4" s="110" customFormat="1">
      <c r="A405" s="112"/>
      <c r="B405" s="112"/>
      <c r="C405" s="112"/>
      <c r="D405" s="112"/>
    </row>
    <row r="406" spans="1:4" s="110" customFormat="1">
      <c r="A406" s="112"/>
      <c r="B406" s="112"/>
      <c r="C406" s="112"/>
      <c r="D406" s="112"/>
    </row>
    <row r="407" spans="1:4" s="110" customFormat="1">
      <c r="A407" s="112"/>
      <c r="B407" s="112"/>
      <c r="C407" s="112"/>
      <c r="D407" s="112"/>
    </row>
    <row r="408" spans="1:4" s="110" customFormat="1">
      <c r="A408" s="112"/>
      <c r="B408" s="112"/>
      <c r="C408" s="112"/>
      <c r="D408" s="112"/>
    </row>
    <row r="409" spans="1:4" s="110" customFormat="1">
      <c r="A409" s="112"/>
      <c r="B409" s="112"/>
      <c r="C409" s="112"/>
      <c r="D409" s="112"/>
    </row>
    <row r="410" spans="1:4" s="110" customFormat="1">
      <c r="A410" s="112"/>
      <c r="B410" s="112"/>
      <c r="C410" s="112"/>
      <c r="D410" s="112"/>
    </row>
    <row r="411" spans="1:4" s="110" customFormat="1">
      <c r="A411" s="112"/>
      <c r="B411" s="112"/>
      <c r="C411" s="112"/>
      <c r="D411" s="112"/>
    </row>
    <row r="412" spans="1:4" s="110" customFormat="1">
      <c r="A412" s="112"/>
      <c r="B412" s="112"/>
      <c r="C412" s="112"/>
      <c r="D412" s="112"/>
    </row>
    <row r="413" spans="1:4" s="110" customFormat="1">
      <c r="A413" s="112"/>
      <c r="B413" s="112"/>
      <c r="C413" s="112"/>
      <c r="D413" s="112"/>
    </row>
    <row r="414" spans="1:4" s="110" customFormat="1">
      <c r="A414" s="112"/>
      <c r="B414" s="112"/>
      <c r="C414" s="112"/>
      <c r="D414" s="112"/>
    </row>
    <row r="415" spans="1:4" s="110" customFormat="1">
      <c r="A415" s="112"/>
      <c r="B415" s="112"/>
      <c r="C415" s="112"/>
      <c r="D415" s="112"/>
    </row>
    <row r="416" spans="1:4" s="110" customFormat="1">
      <c r="A416" s="112"/>
      <c r="B416" s="112"/>
      <c r="C416" s="112"/>
      <c r="D416" s="112"/>
    </row>
    <row r="417" spans="1:4" s="110" customFormat="1">
      <c r="A417" s="112"/>
      <c r="B417" s="112"/>
      <c r="C417" s="112"/>
      <c r="D417" s="112"/>
    </row>
    <row r="418" spans="1:4" s="110" customFormat="1">
      <c r="A418" s="112"/>
      <c r="B418" s="112"/>
      <c r="C418" s="112"/>
      <c r="D418" s="112"/>
    </row>
    <row r="419" spans="1:4" s="110" customFormat="1">
      <c r="A419" s="112"/>
      <c r="B419" s="112"/>
      <c r="C419" s="112"/>
      <c r="D419" s="112"/>
    </row>
    <row r="420" spans="1:4" s="110" customFormat="1">
      <c r="A420" s="112"/>
      <c r="B420" s="112"/>
      <c r="C420" s="112"/>
      <c r="D420" s="112"/>
    </row>
    <row r="421" spans="1:4" s="110" customFormat="1">
      <c r="A421" s="112"/>
      <c r="B421" s="112"/>
      <c r="C421" s="112"/>
      <c r="D421" s="112"/>
    </row>
    <row r="422" spans="1:4" s="110" customFormat="1">
      <c r="A422" s="112"/>
      <c r="B422" s="112"/>
      <c r="C422" s="112"/>
      <c r="D422" s="112"/>
    </row>
    <row r="423" spans="1:4" s="110" customFormat="1">
      <c r="A423" s="112"/>
      <c r="B423" s="112"/>
      <c r="C423" s="112"/>
      <c r="D423" s="112"/>
    </row>
    <row r="424" spans="1:4" s="110" customFormat="1">
      <c r="A424" s="112"/>
      <c r="B424" s="112"/>
      <c r="C424" s="112"/>
      <c r="D424" s="112"/>
    </row>
    <row r="425" spans="1:4" s="110" customFormat="1">
      <c r="A425" s="112"/>
      <c r="B425" s="112"/>
      <c r="C425" s="112"/>
      <c r="D425" s="112"/>
    </row>
    <row r="426" spans="1:4" s="110" customFormat="1">
      <c r="A426" s="112"/>
      <c r="B426" s="112"/>
      <c r="C426" s="112"/>
      <c r="D426" s="112"/>
    </row>
    <row r="427" spans="1:4" s="110" customFormat="1">
      <c r="A427" s="112"/>
      <c r="B427" s="112"/>
      <c r="C427" s="112"/>
      <c r="D427" s="112"/>
    </row>
    <row r="428" spans="1:4" s="110" customFormat="1">
      <c r="A428" s="112"/>
      <c r="B428" s="112"/>
      <c r="C428" s="112"/>
      <c r="D428" s="112"/>
    </row>
    <row r="429" spans="1:4" s="110" customFormat="1">
      <c r="A429" s="112"/>
      <c r="B429" s="112"/>
      <c r="C429" s="112"/>
      <c r="D429" s="112"/>
    </row>
    <row r="430" spans="1:4" s="110" customFormat="1">
      <c r="A430" s="112"/>
      <c r="B430" s="112"/>
      <c r="C430" s="112"/>
      <c r="D430" s="112"/>
    </row>
    <row r="431" spans="1:4" s="110" customFormat="1">
      <c r="A431" s="112"/>
      <c r="B431" s="112"/>
      <c r="C431" s="112"/>
      <c r="D431" s="112"/>
    </row>
    <row r="432" spans="1:4" s="110" customFormat="1">
      <c r="A432" s="112"/>
      <c r="B432" s="112"/>
      <c r="C432" s="112"/>
      <c r="D432" s="112"/>
    </row>
    <row r="433" spans="1:4" s="110" customFormat="1">
      <c r="A433" s="112"/>
      <c r="B433" s="112"/>
      <c r="C433" s="112"/>
      <c r="D433" s="112"/>
    </row>
    <row r="434" spans="1:4" s="110" customFormat="1">
      <c r="A434" s="112"/>
      <c r="B434" s="112"/>
      <c r="C434" s="112"/>
      <c r="D434" s="112"/>
    </row>
    <row r="435" spans="1:4" s="110" customFormat="1">
      <c r="A435" s="112"/>
      <c r="B435" s="112"/>
      <c r="C435" s="112"/>
      <c r="D435" s="112"/>
    </row>
    <row r="436" spans="1:4" s="110" customFormat="1">
      <c r="A436" s="112"/>
      <c r="B436" s="112"/>
      <c r="C436" s="112"/>
      <c r="D436" s="112"/>
    </row>
    <row r="437" spans="1:4" s="110" customFormat="1">
      <c r="A437" s="112"/>
      <c r="B437" s="112"/>
      <c r="C437" s="112"/>
      <c r="D437" s="112"/>
    </row>
    <row r="438" spans="1:4" s="110" customFormat="1">
      <c r="A438" s="112"/>
      <c r="B438" s="112"/>
      <c r="C438" s="112"/>
      <c r="D438" s="112"/>
    </row>
    <row r="439" spans="1:4" s="110" customFormat="1">
      <c r="A439" s="112"/>
      <c r="B439" s="112"/>
      <c r="C439" s="112"/>
      <c r="D439" s="112"/>
    </row>
    <row r="440" spans="1:4" s="110" customFormat="1">
      <c r="A440" s="112"/>
      <c r="B440" s="112"/>
      <c r="C440" s="112"/>
      <c r="D440" s="112"/>
    </row>
    <row r="441" spans="1:4" s="110" customFormat="1">
      <c r="A441" s="112"/>
      <c r="B441" s="112"/>
      <c r="C441" s="112"/>
      <c r="D441" s="112"/>
    </row>
    <row r="442" spans="1:4" s="110" customFormat="1">
      <c r="A442" s="112"/>
      <c r="B442" s="112"/>
      <c r="C442" s="112"/>
      <c r="D442" s="112"/>
    </row>
    <row r="443" spans="1:4" s="110" customFormat="1">
      <c r="A443" s="112"/>
      <c r="B443" s="112"/>
      <c r="C443" s="112"/>
      <c r="D443" s="112"/>
    </row>
    <row r="444" spans="1:4" s="110" customFormat="1">
      <c r="A444" s="112"/>
      <c r="B444" s="112"/>
      <c r="C444" s="112"/>
      <c r="D444" s="112"/>
    </row>
    <row r="445" spans="1:4" s="110" customFormat="1">
      <c r="A445" s="112"/>
      <c r="B445" s="112"/>
      <c r="C445" s="112"/>
      <c r="D445" s="112"/>
    </row>
    <row r="446" spans="1:4" s="110" customFormat="1">
      <c r="A446" s="112"/>
      <c r="B446" s="112"/>
      <c r="C446" s="112"/>
      <c r="D446" s="112"/>
    </row>
    <row r="447" spans="1:4" s="110" customFormat="1">
      <c r="A447" s="112"/>
      <c r="B447" s="112"/>
      <c r="C447" s="112"/>
      <c r="D447" s="112"/>
    </row>
    <row r="448" spans="1:4" s="110" customFormat="1">
      <c r="A448" s="112"/>
      <c r="B448" s="112"/>
      <c r="C448" s="112"/>
      <c r="D448" s="112"/>
    </row>
    <row r="449" spans="1:4" s="110" customFormat="1">
      <c r="A449" s="112"/>
      <c r="B449" s="112"/>
      <c r="C449" s="112"/>
      <c r="D449" s="112"/>
    </row>
    <row r="450" spans="1:4" s="110" customFormat="1">
      <c r="A450" s="112"/>
      <c r="B450" s="112"/>
      <c r="C450" s="112"/>
      <c r="D450" s="112"/>
    </row>
    <row r="451" spans="1:4" s="110" customFormat="1">
      <c r="A451" s="112"/>
      <c r="B451" s="112"/>
      <c r="C451" s="112"/>
      <c r="D451" s="112"/>
    </row>
    <row r="452" spans="1:4" s="110" customFormat="1">
      <c r="A452" s="112"/>
      <c r="B452" s="112"/>
      <c r="C452" s="112"/>
      <c r="D452" s="112"/>
    </row>
    <row r="453" spans="1:4" s="110" customFormat="1">
      <c r="A453" s="112"/>
      <c r="B453" s="112"/>
      <c r="C453" s="112"/>
      <c r="D453" s="112"/>
    </row>
    <row r="454" spans="1:4" s="110" customFormat="1">
      <c r="A454" s="112"/>
      <c r="B454" s="112"/>
      <c r="C454" s="112"/>
      <c r="D454" s="112"/>
    </row>
    <row r="455" spans="1:4" s="110" customFormat="1">
      <c r="A455" s="112"/>
      <c r="B455" s="112"/>
      <c r="C455" s="112"/>
      <c r="D455" s="112"/>
    </row>
    <row r="456" spans="1:4" s="110" customFormat="1">
      <c r="A456" s="112"/>
      <c r="B456" s="112"/>
      <c r="C456" s="112"/>
      <c r="D456" s="112"/>
    </row>
    <row r="457" spans="1:4" s="110" customFormat="1">
      <c r="A457" s="112"/>
      <c r="B457" s="112"/>
      <c r="C457" s="112"/>
      <c r="D457" s="112"/>
    </row>
    <row r="458" spans="1:4" s="110" customFormat="1">
      <c r="A458" s="112"/>
      <c r="B458" s="112"/>
      <c r="C458" s="112"/>
      <c r="D458" s="112"/>
    </row>
    <row r="459" spans="1:4" s="110" customFormat="1">
      <c r="A459" s="112"/>
      <c r="B459" s="112"/>
      <c r="C459" s="112"/>
      <c r="D459" s="112"/>
    </row>
    <row r="460" spans="1:4" s="110" customFormat="1">
      <c r="A460" s="112"/>
      <c r="B460" s="112"/>
      <c r="C460" s="112"/>
      <c r="D460" s="112"/>
    </row>
    <row r="461" spans="1:4" s="110" customFormat="1">
      <c r="A461" s="112"/>
      <c r="B461" s="112"/>
      <c r="C461" s="112"/>
      <c r="D461" s="112"/>
    </row>
    <row r="462" spans="1:4" s="110" customFormat="1">
      <c r="A462" s="112"/>
      <c r="B462" s="112"/>
      <c r="C462" s="112"/>
      <c r="D462" s="112"/>
    </row>
    <row r="463" spans="1:4" s="110" customFormat="1">
      <c r="A463" s="112"/>
      <c r="B463" s="112"/>
      <c r="C463" s="112"/>
      <c r="D463" s="112"/>
    </row>
    <row r="464" spans="1:4" s="110" customFormat="1">
      <c r="A464" s="112"/>
      <c r="B464" s="112"/>
      <c r="C464" s="112"/>
      <c r="D464" s="112"/>
    </row>
    <row r="465" spans="1:4" s="110" customFormat="1">
      <c r="A465" s="112"/>
      <c r="B465" s="112"/>
      <c r="C465" s="112"/>
      <c r="D465" s="112"/>
    </row>
    <row r="466" spans="1:4" s="110" customFormat="1">
      <c r="A466" s="112"/>
      <c r="B466" s="112"/>
      <c r="C466" s="112"/>
      <c r="D466" s="112"/>
    </row>
    <row r="467" spans="1:4" s="110" customFormat="1">
      <c r="A467" s="112"/>
      <c r="B467" s="112"/>
      <c r="C467" s="112"/>
      <c r="D467" s="112"/>
    </row>
    <row r="468" spans="1:4" s="110" customFormat="1">
      <c r="A468" s="112"/>
      <c r="B468" s="112"/>
      <c r="C468" s="112"/>
      <c r="D468" s="112"/>
    </row>
    <row r="469" spans="1:4" s="110" customFormat="1">
      <c r="A469" s="112"/>
      <c r="B469" s="112"/>
      <c r="C469" s="112"/>
      <c r="D469" s="112"/>
    </row>
    <row r="470" spans="1:4" s="110" customFormat="1">
      <c r="A470" s="112"/>
      <c r="B470" s="112"/>
      <c r="C470" s="112"/>
      <c r="D470" s="112"/>
    </row>
    <row r="471" spans="1:4" s="110" customFormat="1">
      <c r="A471" s="112"/>
      <c r="B471" s="112"/>
      <c r="C471" s="112"/>
      <c r="D471" s="112"/>
    </row>
    <row r="472" spans="1:4" s="110" customFormat="1">
      <c r="A472" s="112"/>
      <c r="B472" s="112"/>
      <c r="C472" s="112"/>
      <c r="D472" s="112"/>
    </row>
    <row r="473" spans="1:4" s="110" customFormat="1">
      <c r="A473" s="112"/>
      <c r="B473" s="112"/>
      <c r="C473" s="112"/>
      <c r="D473" s="112"/>
    </row>
    <row r="474" spans="1:4" s="110" customFormat="1">
      <c r="A474" s="112"/>
      <c r="B474" s="112"/>
      <c r="C474" s="112"/>
      <c r="D474" s="112"/>
    </row>
    <row r="475" spans="1:4" s="110" customFormat="1">
      <c r="A475" s="112"/>
      <c r="B475" s="112"/>
      <c r="C475" s="112"/>
      <c r="D475" s="112"/>
    </row>
    <row r="476" spans="1:4" s="110" customFormat="1">
      <c r="A476" s="112"/>
      <c r="B476" s="112"/>
      <c r="C476" s="112"/>
      <c r="D476" s="112"/>
    </row>
    <row r="477" spans="1:4" s="110" customFormat="1">
      <c r="A477" s="112"/>
      <c r="B477" s="112"/>
      <c r="C477" s="112"/>
      <c r="D477" s="112"/>
    </row>
    <row r="478" spans="1:4" s="110" customFormat="1">
      <c r="A478" s="112"/>
      <c r="B478" s="112"/>
      <c r="C478" s="112"/>
      <c r="D478" s="112"/>
    </row>
    <row r="479" spans="1:4" s="110" customFormat="1">
      <c r="A479" s="112"/>
      <c r="B479" s="112"/>
      <c r="C479" s="112"/>
      <c r="D479" s="112"/>
    </row>
    <row r="480" spans="1:4" s="110" customFormat="1">
      <c r="A480" s="112"/>
      <c r="B480" s="112"/>
      <c r="C480" s="112"/>
      <c r="D480" s="112"/>
    </row>
    <row r="481" spans="1:4" s="110" customFormat="1">
      <c r="A481" s="112"/>
      <c r="B481" s="112"/>
      <c r="C481" s="112"/>
      <c r="D481" s="112"/>
    </row>
    <row r="482" spans="1:4" s="110" customFormat="1">
      <c r="A482" s="112"/>
      <c r="B482" s="112"/>
      <c r="C482" s="112"/>
      <c r="D482" s="112"/>
    </row>
    <row r="483" spans="1:4" s="110" customFormat="1">
      <c r="A483" s="112"/>
      <c r="B483" s="112"/>
      <c r="C483" s="112"/>
      <c r="D483" s="112"/>
    </row>
    <row r="484" spans="1:4" s="110" customFormat="1">
      <c r="A484" s="112"/>
      <c r="B484" s="112"/>
      <c r="C484" s="112"/>
      <c r="D484" s="112"/>
    </row>
    <row r="485" spans="1:4" s="110" customFormat="1">
      <c r="A485" s="112"/>
      <c r="B485" s="112"/>
      <c r="C485" s="112"/>
      <c r="D485" s="112"/>
    </row>
    <row r="486" spans="1:4" s="110" customFormat="1">
      <c r="A486" s="112"/>
      <c r="B486" s="112"/>
      <c r="C486" s="112"/>
      <c r="D486" s="112"/>
    </row>
    <row r="487" spans="1:4" s="110" customFormat="1">
      <c r="A487" s="112"/>
      <c r="B487" s="112"/>
      <c r="C487" s="112"/>
      <c r="D487" s="112"/>
    </row>
    <row r="488" spans="1:4" s="110" customFormat="1">
      <c r="A488" s="112"/>
      <c r="B488" s="112"/>
      <c r="C488" s="112"/>
      <c r="D488" s="112"/>
    </row>
    <row r="489" spans="1:4" s="110" customFormat="1">
      <c r="A489" s="112"/>
      <c r="B489" s="112"/>
      <c r="C489" s="112"/>
      <c r="D489" s="112"/>
    </row>
    <row r="490" spans="1:4" s="110" customFormat="1">
      <c r="A490" s="112"/>
      <c r="B490" s="112"/>
      <c r="C490" s="112"/>
      <c r="D490" s="112"/>
    </row>
    <row r="491" spans="1:4" s="110" customFormat="1">
      <c r="A491" s="112"/>
      <c r="B491" s="112"/>
      <c r="C491" s="112"/>
      <c r="D491" s="112"/>
    </row>
    <row r="492" spans="1:4" s="110" customFormat="1">
      <c r="A492" s="112"/>
      <c r="B492" s="112"/>
      <c r="C492" s="112"/>
      <c r="D492" s="112"/>
    </row>
    <row r="493" spans="1:4" s="110" customFormat="1">
      <c r="A493" s="112"/>
      <c r="B493" s="112"/>
      <c r="C493" s="112"/>
      <c r="D493" s="112"/>
    </row>
    <row r="494" spans="1:4" s="110" customFormat="1">
      <c r="A494" s="112"/>
      <c r="B494" s="112"/>
      <c r="C494" s="112"/>
      <c r="D494" s="112"/>
    </row>
    <row r="495" spans="1:4" s="110" customFormat="1">
      <c r="A495" s="112"/>
      <c r="B495" s="112"/>
      <c r="C495" s="112"/>
      <c r="D495" s="112"/>
    </row>
    <row r="496" spans="1:4" s="110" customFormat="1">
      <c r="A496" s="112"/>
      <c r="B496" s="112"/>
      <c r="C496" s="112"/>
      <c r="D496" s="112"/>
    </row>
    <row r="497" spans="1:4" s="110" customFormat="1">
      <c r="A497" s="112"/>
      <c r="B497" s="112"/>
      <c r="C497" s="112"/>
      <c r="D497" s="112"/>
    </row>
    <row r="498" spans="1:4" s="110" customFormat="1">
      <c r="A498" s="112"/>
      <c r="B498" s="112"/>
      <c r="C498" s="112"/>
      <c r="D498" s="112"/>
    </row>
    <row r="499" spans="1:4" s="110" customFormat="1">
      <c r="A499" s="112"/>
      <c r="B499" s="112"/>
      <c r="C499" s="112"/>
      <c r="D499" s="112"/>
    </row>
    <row r="500" spans="1:4" s="110" customFormat="1">
      <c r="A500" s="112"/>
      <c r="B500" s="112"/>
      <c r="C500" s="112"/>
      <c r="D500" s="112"/>
    </row>
    <row r="501" spans="1:4" s="110" customFormat="1">
      <c r="A501" s="112"/>
      <c r="B501" s="112"/>
      <c r="C501" s="112"/>
      <c r="D501" s="112"/>
    </row>
    <row r="502" spans="1:4" s="110" customFormat="1">
      <c r="A502" s="112"/>
      <c r="B502" s="112"/>
      <c r="C502" s="112"/>
      <c r="D502" s="112"/>
    </row>
    <row r="503" spans="1:4" s="110" customFormat="1">
      <c r="A503" s="112"/>
      <c r="B503" s="112"/>
      <c r="C503" s="112"/>
      <c r="D503" s="112"/>
    </row>
    <row r="504" spans="1:4" s="110" customFormat="1">
      <c r="A504" s="112"/>
      <c r="B504" s="112"/>
      <c r="C504" s="112"/>
      <c r="D504" s="112"/>
    </row>
    <row r="505" spans="1:4" s="110" customFormat="1">
      <c r="A505" s="112"/>
      <c r="B505" s="112"/>
      <c r="C505" s="112"/>
      <c r="D505" s="112"/>
    </row>
    <row r="506" spans="1:4" s="110" customFormat="1">
      <c r="A506" s="112"/>
      <c r="B506" s="112"/>
      <c r="C506" s="112"/>
      <c r="D506" s="112"/>
    </row>
    <row r="507" spans="1:4" s="110" customFormat="1">
      <c r="A507" s="112"/>
      <c r="B507" s="112"/>
      <c r="C507" s="112"/>
      <c r="D507" s="112"/>
    </row>
    <row r="508" spans="1:4" s="110" customFormat="1">
      <c r="A508" s="112"/>
      <c r="B508" s="112"/>
      <c r="C508" s="112"/>
      <c r="D508" s="112"/>
    </row>
    <row r="509" spans="1:4" s="110" customFormat="1">
      <c r="A509" s="112"/>
      <c r="B509" s="112"/>
      <c r="C509" s="112"/>
      <c r="D509" s="112"/>
    </row>
    <row r="510" spans="1:4" s="110" customFormat="1">
      <c r="A510" s="112"/>
      <c r="B510" s="112"/>
      <c r="C510" s="112"/>
      <c r="D510" s="112"/>
    </row>
    <row r="511" spans="1:4" s="110" customFormat="1">
      <c r="A511" s="112"/>
      <c r="B511" s="112"/>
      <c r="C511" s="112"/>
      <c r="D511" s="112"/>
    </row>
    <row r="512" spans="1:4" s="110" customFormat="1">
      <c r="A512" s="112"/>
      <c r="B512" s="112"/>
      <c r="C512" s="112"/>
      <c r="D512" s="112"/>
    </row>
    <row r="513" spans="1:4" s="110" customFormat="1">
      <c r="A513" s="112"/>
      <c r="B513" s="112"/>
      <c r="C513" s="112"/>
      <c r="D513" s="112"/>
    </row>
    <row r="514" spans="1:4" s="110" customFormat="1">
      <c r="A514" s="112"/>
      <c r="B514" s="112"/>
      <c r="C514" s="112"/>
      <c r="D514" s="112"/>
    </row>
    <row r="515" spans="1:4" s="110" customFormat="1">
      <c r="A515" s="112"/>
      <c r="B515" s="112"/>
      <c r="C515" s="112"/>
      <c r="D515" s="112"/>
    </row>
    <row r="516" spans="1:4" s="110" customFormat="1">
      <c r="A516" s="112"/>
      <c r="B516" s="112"/>
      <c r="C516" s="112"/>
      <c r="D516" s="112"/>
    </row>
    <row r="517" spans="1:4" s="110" customFormat="1">
      <c r="A517" s="112"/>
      <c r="B517" s="112"/>
      <c r="C517" s="112"/>
      <c r="D517" s="112"/>
    </row>
    <row r="518" spans="1:4" s="110" customFormat="1">
      <c r="A518" s="112"/>
      <c r="B518" s="112"/>
      <c r="C518" s="112"/>
      <c r="D518" s="112"/>
    </row>
    <row r="519" spans="1:4" s="110" customFormat="1">
      <c r="A519" s="112"/>
      <c r="B519" s="112"/>
      <c r="C519" s="112"/>
      <c r="D519" s="112"/>
    </row>
    <row r="520" spans="1:4" s="110" customFormat="1">
      <c r="A520" s="112"/>
      <c r="B520" s="112"/>
      <c r="C520" s="112"/>
      <c r="D520" s="112"/>
    </row>
    <row r="521" spans="1:4" s="110" customFormat="1">
      <c r="A521" s="112"/>
      <c r="B521" s="112"/>
      <c r="C521" s="112"/>
      <c r="D521" s="112"/>
    </row>
    <row r="522" spans="1:4" s="110" customFormat="1">
      <c r="A522" s="112"/>
      <c r="B522" s="112"/>
      <c r="C522" s="112"/>
      <c r="D522" s="112"/>
    </row>
    <row r="523" spans="1:4" s="110" customFormat="1">
      <c r="A523" s="112"/>
      <c r="B523" s="112"/>
      <c r="C523" s="112"/>
      <c r="D523" s="112"/>
    </row>
    <row r="524" spans="1:4" s="110" customFormat="1">
      <c r="A524" s="112"/>
      <c r="B524" s="112"/>
      <c r="C524" s="112"/>
      <c r="D524" s="112"/>
    </row>
    <row r="525" spans="1:4" s="110" customFormat="1">
      <c r="A525" s="112"/>
      <c r="B525" s="112"/>
      <c r="C525" s="112"/>
      <c r="D525" s="112"/>
    </row>
    <row r="526" spans="1:4" s="110" customFormat="1">
      <c r="A526" s="112"/>
      <c r="B526" s="112"/>
      <c r="C526" s="112"/>
      <c r="D526" s="112"/>
    </row>
    <row r="527" spans="1:4" s="110" customFormat="1">
      <c r="A527" s="112"/>
      <c r="B527" s="112"/>
      <c r="C527" s="112"/>
      <c r="D527" s="112"/>
    </row>
    <row r="528" spans="1:4" s="110" customFormat="1">
      <c r="A528" s="112"/>
      <c r="B528" s="112"/>
      <c r="C528" s="112"/>
      <c r="D528" s="112"/>
    </row>
    <row r="529" spans="1:4" s="110" customFormat="1">
      <c r="A529" s="112"/>
      <c r="B529" s="112"/>
      <c r="C529" s="112"/>
      <c r="D529" s="112"/>
    </row>
    <row r="530" spans="1:4" s="110" customFormat="1">
      <c r="A530" s="112"/>
      <c r="B530" s="112"/>
      <c r="C530" s="112"/>
      <c r="D530" s="112"/>
    </row>
    <row r="531" spans="1:4" s="110" customFormat="1">
      <c r="A531" s="112"/>
      <c r="B531" s="112"/>
      <c r="C531" s="112"/>
      <c r="D531" s="112"/>
    </row>
    <row r="532" spans="1:4" s="110" customFormat="1">
      <c r="A532" s="112"/>
      <c r="B532" s="112"/>
      <c r="C532" s="112"/>
      <c r="D532" s="112"/>
    </row>
    <row r="533" spans="1:4" s="110" customFormat="1">
      <c r="A533" s="112"/>
      <c r="B533" s="112"/>
      <c r="C533" s="112"/>
      <c r="D533" s="112"/>
    </row>
    <row r="534" spans="1:4" s="110" customFormat="1">
      <c r="A534" s="112"/>
      <c r="B534" s="112"/>
      <c r="C534" s="112"/>
      <c r="D534" s="112"/>
    </row>
    <row r="535" spans="1:4" s="110" customFormat="1">
      <c r="A535" s="112"/>
      <c r="B535" s="112"/>
      <c r="C535" s="112"/>
      <c r="D535" s="112"/>
    </row>
    <row r="536" spans="1:4" s="110" customFormat="1">
      <c r="A536" s="112"/>
      <c r="B536" s="112"/>
      <c r="C536" s="112"/>
      <c r="D536" s="112"/>
    </row>
    <row r="537" spans="1:4" s="110" customFormat="1">
      <c r="A537" s="112"/>
      <c r="B537" s="112"/>
      <c r="C537" s="112"/>
      <c r="D537" s="112"/>
    </row>
    <row r="538" spans="1:4" s="110" customFormat="1">
      <c r="A538" s="112"/>
      <c r="B538" s="112"/>
      <c r="C538" s="112"/>
      <c r="D538" s="112"/>
    </row>
    <row r="539" spans="1:4" s="110" customFormat="1">
      <c r="A539" s="112"/>
      <c r="B539" s="112"/>
      <c r="C539" s="112"/>
      <c r="D539" s="112"/>
    </row>
    <row r="540" spans="1:4" s="110" customFormat="1">
      <c r="A540" s="112"/>
      <c r="B540" s="112"/>
      <c r="C540" s="112"/>
      <c r="D540" s="112"/>
    </row>
    <row r="541" spans="1:4" s="110" customFormat="1">
      <c r="A541" s="112"/>
      <c r="B541" s="112"/>
      <c r="C541" s="112"/>
      <c r="D541" s="112"/>
    </row>
    <row r="542" spans="1:4" s="110" customFormat="1">
      <c r="A542" s="112"/>
      <c r="B542" s="112"/>
      <c r="C542" s="112"/>
      <c r="D542" s="112"/>
    </row>
    <row r="543" spans="1:4" s="110" customFormat="1">
      <c r="A543" s="112"/>
      <c r="B543" s="112"/>
      <c r="C543" s="112"/>
      <c r="D543" s="112"/>
    </row>
    <row r="544" spans="1:4" s="110" customFormat="1">
      <c r="A544" s="112"/>
      <c r="B544" s="112"/>
      <c r="C544" s="112"/>
      <c r="D544" s="112"/>
    </row>
    <row r="545" spans="1:4" s="110" customFormat="1">
      <c r="A545" s="112"/>
      <c r="B545" s="112"/>
      <c r="C545" s="112"/>
      <c r="D545" s="112"/>
    </row>
    <row r="546" spans="1:4" s="110" customFormat="1">
      <c r="A546" s="112"/>
      <c r="B546" s="112"/>
      <c r="C546" s="112"/>
      <c r="D546" s="112"/>
    </row>
    <row r="547" spans="1:4" s="110" customFormat="1">
      <c r="A547" s="112"/>
      <c r="B547" s="112"/>
      <c r="C547" s="112"/>
      <c r="D547" s="112"/>
    </row>
    <row r="548" spans="1:4" s="110" customFormat="1">
      <c r="A548" s="112"/>
      <c r="B548" s="112"/>
      <c r="C548" s="112"/>
      <c r="D548" s="112"/>
    </row>
    <row r="549" spans="1:4" s="110" customFormat="1">
      <c r="A549" s="112"/>
      <c r="B549" s="112"/>
      <c r="C549" s="112"/>
      <c r="D549" s="112"/>
    </row>
    <row r="550" spans="1:4" s="110" customFormat="1">
      <c r="A550" s="112"/>
      <c r="B550" s="112"/>
      <c r="C550" s="112"/>
      <c r="D550" s="112"/>
    </row>
    <row r="551" spans="1:4" s="110" customFormat="1">
      <c r="A551" s="112"/>
      <c r="B551" s="112"/>
      <c r="C551" s="112"/>
      <c r="D551" s="112"/>
    </row>
    <row r="552" spans="1:4" s="110" customFormat="1">
      <c r="A552" s="112"/>
      <c r="B552" s="112"/>
      <c r="C552" s="112"/>
      <c r="D552" s="112"/>
    </row>
    <row r="553" spans="1:4" s="110" customFormat="1">
      <c r="A553" s="112"/>
      <c r="B553" s="112"/>
      <c r="C553" s="112"/>
      <c r="D553" s="112"/>
    </row>
    <row r="554" spans="1:4" s="110" customFormat="1">
      <c r="A554" s="112"/>
      <c r="B554" s="112"/>
      <c r="C554" s="112"/>
      <c r="D554" s="112"/>
    </row>
    <row r="555" spans="1:4" s="110" customFormat="1">
      <c r="A555" s="112"/>
      <c r="B555" s="112"/>
      <c r="C555" s="112"/>
      <c r="D555" s="112"/>
    </row>
    <row r="556" spans="1:4" s="110" customFormat="1">
      <c r="A556" s="112"/>
      <c r="B556" s="112"/>
      <c r="C556" s="112"/>
      <c r="D556" s="112"/>
    </row>
    <row r="557" spans="1:4" s="110" customFormat="1">
      <c r="A557" s="112"/>
      <c r="B557" s="112"/>
      <c r="C557" s="112"/>
      <c r="D557" s="112"/>
    </row>
    <row r="558" spans="1:4" s="110" customFormat="1">
      <c r="A558" s="112"/>
      <c r="B558" s="112"/>
      <c r="C558" s="112"/>
      <c r="D558" s="112"/>
    </row>
    <row r="559" spans="1:4" s="110" customFormat="1">
      <c r="A559" s="112"/>
      <c r="B559" s="112"/>
      <c r="C559" s="112"/>
      <c r="D559" s="112"/>
    </row>
    <row r="560" spans="1:4" s="110" customFormat="1">
      <c r="A560" s="112"/>
      <c r="B560" s="112"/>
      <c r="C560" s="112"/>
      <c r="D560" s="112"/>
    </row>
    <row r="561" spans="1:4" s="110" customFormat="1">
      <c r="A561" s="112"/>
      <c r="B561" s="112"/>
      <c r="C561" s="112"/>
      <c r="D561" s="112"/>
    </row>
    <row r="562" spans="1:4" s="110" customFormat="1">
      <c r="A562" s="112"/>
      <c r="B562" s="112"/>
      <c r="C562" s="112"/>
      <c r="D562" s="112"/>
    </row>
    <row r="563" spans="1:4" s="110" customFormat="1">
      <c r="A563" s="112"/>
      <c r="B563" s="112"/>
      <c r="C563" s="112"/>
      <c r="D563" s="112"/>
    </row>
    <row r="564" spans="1:4" s="110" customFormat="1">
      <c r="A564" s="112"/>
      <c r="B564" s="112"/>
      <c r="C564" s="112"/>
      <c r="D564" s="112"/>
    </row>
    <row r="565" spans="1:4" s="110" customFormat="1">
      <c r="A565" s="112"/>
      <c r="B565" s="112"/>
      <c r="C565" s="112"/>
      <c r="D565" s="112"/>
    </row>
    <row r="566" spans="1:4" s="110" customFormat="1">
      <c r="A566" s="112"/>
      <c r="B566" s="112"/>
      <c r="C566" s="112"/>
      <c r="D566" s="112"/>
    </row>
    <row r="567" spans="1:4" s="110" customFormat="1">
      <c r="A567" s="112"/>
      <c r="B567" s="112"/>
      <c r="C567" s="112"/>
      <c r="D567" s="112"/>
    </row>
    <row r="568" spans="1:4" s="110" customFormat="1">
      <c r="A568" s="112"/>
      <c r="B568" s="112"/>
      <c r="C568" s="112"/>
      <c r="D568" s="112"/>
    </row>
    <row r="569" spans="1:4" s="110" customFormat="1">
      <c r="A569" s="112"/>
      <c r="B569" s="112"/>
      <c r="C569" s="112"/>
      <c r="D569" s="112"/>
    </row>
    <row r="570" spans="1:4" s="110" customFormat="1">
      <c r="A570" s="112"/>
      <c r="B570" s="112"/>
      <c r="C570" s="112"/>
      <c r="D570" s="112"/>
    </row>
    <row r="571" spans="1:4" s="110" customFormat="1">
      <c r="A571" s="112"/>
      <c r="B571" s="112"/>
      <c r="C571" s="112"/>
      <c r="D571" s="112"/>
    </row>
    <row r="572" spans="1:4" s="110" customFormat="1">
      <c r="A572" s="112"/>
      <c r="B572" s="112"/>
      <c r="C572" s="112"/>
      <c r="D572" s="112"/>
    </row>
    <row r="573" spans="1:4" s="110" customFormat="1">
      <c r="A573" s="112"/>
      <c r="B573" s="112"/>
      <c r="C573" s="112"/>
      <c r="D573" s="112"/>
    </row>
    <row r="574" spans="1:4" s="110" customFormat="1">
      <c r="A574" s="112"/>
      <c r="B574" s="112"/>
      <c r="C574" s="112"/>
      <c r="D574" s="112"/>
    </row>
    <row r="575" spans="1:4" s="110" customFormat="1">
      <c r="A575" s="112"/>
      <c r="B575" s="112"/>
      <c r="C575" s="112"/>
      <c r="D575" s="112"/>
    </row>
    <row r="576" spans="1:4" s="110" customFormat="1">
      <c r="A576" s="112"/>
      <c r="B576" s="112"/>
      <c r="C576" s="112"/>
      <c r="D576" s="112"/>
    </row>
    <row r="577" spans="1:4" s="110" customFormat="1">
      <c r="A577" s="112"/>
      <c r="B577" s="112"/>
      <c r="C577" s="112"/>
      <c r="D577" s="112"/>
    </row>
    <row r="578" spans="1:4" s="110" customFormat="1">
      <c r="A578" s="112"/>
      <c r="B578" s="112"/>
      <c r="C578" s="112"/>
      <c r="D578" s="112"/>
    </row>
    <row r="579" spans="1:4" s="110" customFormat="1">
      <c r="A579" s="112"/>
      <c r="B579" s="112"/>
      <c r="C579" s="112"/>
      <c r="D579" s="112"/>
    </row>
    <row r="580" spans="1:4" s="110" customFormat="1">
      <c r="A580" s="112"/>
      <c r="B580" s="112"/>
      <c r="C580" s="112"/>
      <c r="D580" s="112"/>
    </row>
    <row r="581" spans="1:4" s="110" customFormat="1">
      <c r="A581" s="112"/>
      <c r="B581" s="112"/>
      <c r="C581" s="112"/>
      <c r="D581" s="112"/>
    </row>
    <row r="582" spans="1:4" s="110" customFormat="1">
      <c r="A582" s="112"/>
      <c r="B582" s="112"/>
      <c r="C582" s="112"/>
      <c r="D582" s="112"/>
    </row>
    <row r="583" spans="1:4" s="110" customFormat="1">
      <c r="A583" s="112"/>
      <c r="B583" s="112"/>
      <c r="C583" s="112"/>
      <c r="D583" s="112"/>
    </row>
    <row r="584" spans="1:4" s="110" customFormat="1">
      <c r="A584" s="112"/>
      <c r="B584" s="112"/>
      <c r="C584" s="112"/>
      <c r="D584" s="112"/>
    </row>
    <row r="585" spans="1:4" s="110" customFormat="1">
      <c r="A585" s="112"/>
      <c r="B585" s="112"/>
      <c r="C585" s="112"/>
      <c r="D585" s="112"/>
    </row>
    <row r="586" spans="1:4" s="110" customFormat="1">
      <c r="A586" s="112"/>
      <c r="B586" s="112"/>
      <c r="C586" s="112"/>
      <c r="D586" s="112"/>
    </row>
    <row r="587" spans="1:4" s="110" customFormat="1">
      <c r="A587" s="112"/>
      <c r="B587" s="112"/>
      <c r="C587" s="112"/>
      <c r="D587" s="112"/>
    </row>
    <row r="588" spans="1:4" s="110" customFormat="1">
      <c r="A588" s="112"/>
      <c r="B588" s="112"/>
      <c r="C588" s="112"/>
      <c r="D588" s="112"/>
    </row>
    <row r="589" spans="1:4" s="110" customFormat="1">
      <c r="A589" s="112"/>
      <c r="B589" s="112"/>
      <c r="C589" s="112"/>
      <c r="D589" s="112"/>
    </row>
    <row r="590" spans="1:4" s="110" customFormat="1">
      <c r="A590" s="112"/>
      <c r="B590" s="112"/>
      <c r="C590" s="112"/>
      <c r="D590" s="112"/>
    </row>
    <row r="591" spans="1:4" s="110" customFormat="1">
      <c r="A591" s="112"/>
      <c r="B591" s="112"/>
      <c r="C591" s="112"/>
      <c r="D591" s="112"/>
    </row>
    <row r="592" spans="1:4" s="110" customFormat="1">
      <c r="A592" s="112"/>
      <c r="B592" s="112"/>
      <c r="C592" s="112"/>
      <c r="D592" s="112"/>
    </row>
    <row r="593" spans="1:4" s="110" customFormat="1">
      <c r="A593" s="112"/>
      <c r="B593" s="112"/>
      <c r="C593" s="112"/>
      <c r="D593" s="112"/>
    </row>
    <row r="594" spans="1:4" s="110" customFormat="1">
      <c r="A594" s="112"/>
      <c r="B594" s="112"/>
      <c r="C594" s="112"/>
      <c r="D594" s="112"/>
    </row>
    <row r="595" spans="1:4" s="110" customFormat="1">
      <c r="A595" s="112"/>
      <c r="B595" s="112"/>
      <c r="C595" s="112"/>
      <c r="D595" s="112"/>
    </row>
    <row r="596" spans="1:4" s="110" customFormat="1">
      <c r="A596" s="112"/>
      <c r="B596" s="112"/>
      <c r="C596" s="112"/>
      <c r="D596" s="112"/>
    </row>
    <row r="597" spans="1:4" s="110" customFormat="1">
      <c r="A597" s="112"/>
      <c r="B597" s="112"/>
      <c r="C597" s="112"/>
      <c r="D597" s="112"/>
    </row>
    <row r="598" spans="1:4" s="110" customFormat="1">
      <c r="A598" s="112"/>
      <c r="B598" s="112"/>
      <c r="C598" s="112"/>
      <c r="D598" s="112"/>
    </row>
    <row r="599" spans="1:4" s="110" customFormat="1">
      <c r="A599" s="112"/>
      <c r="B599" s="112"/>
      <c r="C599" s="112"/>
      <c r="D599" s="112"/>
    </row>
    <row r="600" spans="1:4" s="110" customFormat="1">
      <c r="A600" s="112"/>
      <c r="B600" s="112"/>
      <c r="C600" s="112"/>
      <c r="D600" s="112"/>
    </row>
    <row r="601" spans="1:4" s="110" customFormat="1">
      <c r="A601" s="112"/>
      <c r="B601" s="112"/>
      <c r="C601" s="112"/>
      <c r="D601" s="112"/>
    </row>
    <row r="602" spans="1:4" s="110" customFormat="1">
      <c r="A602" s="112"/>
      <c r="B602" s="112"/>
      <c r="C602" s="112"/>
      <c r="D602" s="112"/>
    </row>
    <row r="603" spans="1:4" s="110" customFormat="1">
      <c r="A603" s="112"/>
      <c r="B603" s="112"/>
      <c r="C603" s="112"/>
      <c r="D603" s="112"/>
    </row>
    <row r="604" spans="1:4" s="110" customFormat="1">
      <c r="A604" s="112"/>
      <c r="B604" s="112"/>
      <c r="C604" s="112"/>
      <c r="D604" s="112"/>
    </row>
    <row r="605" spans="1:4" s="110" customFormat="1">
      <c r="A605" s="112"/>
      <c r="B605" s="112"/>
      <c r="C605" s="112"/>
      <c r="D605" s="112"/>
    </row>
    <row r="606" spans="1:4" s="110" customFormat="1">
      <c r="A606" s="112"/>
      <c r="B606" s="112"/>
      <c r="C606" s="112"/>
      <c r="D606" s="112"/>
    </row>
    <row r="607" spans="1:4" s="110" customFormat="1">
      <c r="A607" s="112"/>
      <c r="B607" s="112"/>
      <c r="C607" s="112"/>
      <c r="D607" s="112"/>
    </row>
    <row r="608" spans="1:4" s="110" customFormat="1">
      <c r="A608" s="112"/>
      <c r="B608" s="112"/>
      <c r="C608" s="112"/>
      <c r="D608" s="112"/>
    </row>
    <row r="609" spans="1:4" s="110" customFormat="1">
      <c r="A609" s="112"/>
      <c r="B609" s="112"/>
      <c r="C609" s="112"/>
      <c r="D609" s="112"/>
    </row>
    <row r="610" spans="1:4" s="110" customFormat="1">
      <c r="A610" s="112"/>
      <c r="B610" s="112"/>
      <c r="C610" s="112"/>
      <c r="D610" s="112"/>
    </row>
    <row r="611" spans="1:4" s="110" customFormat="1">
      <c r="A611" s="112"/>
      <c r="B611" s="112"/>
      <c r="C611" s="112"/>
      <c r="D611" s="112"/>
    </row>
    <row r="612" spans="1:4" s="110" customFormat="1">
      <c r="A612" s="112"/>
      <c r="B612" s="112"/>
      <c r="C612" s="112"/>
      <c r="D612" s="112"/>
    </row>
    <row r="613" spans="1:4" s="110" customFormat="1">
      <c r="A613" s="112"/>
      <c r="B613" s="112"/>
      <c r="C613" s="112"/>
      <c r="D613" s="112"/>
    </row>
    <row r="614" spans="1:4" s="110" customFormat="1">
      <c r="A614" s="112"/>
      <c r="B614" s="112"/>
      <c r="C614" s="112"/>
      <c r="D614" s="112"/>
    </row>
    <row r="615" spans="1:4" s="110" customFormat="1">
      <c r="A615" s="112"/>
      <c r="B615" s="112"/>
      <c r="C615" s="112"/>
      <c r="D615" s="112"/>
    </row>
    <row r="616" spans="1:4" s="110" customFormat="1">
      <c r="A616" s="112"/>
      <c r="B616" s="112"/>
      <c r="C616" s="112"/>
      <c r="D616" s="112"/>
    </row>
    <row r="617" spans="1:4" s="110" customFormat="1">
      <c r="A617" s="112"/>
      <c r="B617" s="112"/>
      <c r="C617" s="112"/>
      <c r="D617" s="112"/>
    </row>
    <row r="618" spans="1:4" s="110" customFormat="1">
      <c r="A618" s="112"/>
      <c r="B618" s="112"/>
      <c r="C618" s="112"/>
      <c r="D618" s="112"/>
    </row>
    <row r="619" spans="1:4" s="110" customFormat="1">
      <c r="A619" s="112"/>
      <c r="B619" s="112"/>
      <c r="C619" s="112"/>
      <c r="D619" s="112"/>
    </row>
    <row r="620" spans="1:4" s="110" customFormat="1">
      <c r="A620" s="112"/>
      <c r="B620" s="112"/>
      <c r="C620" s="112"/>
      <c r="D620" s="112"/>
    </row>
    <row r="621" spans="1:4" s="110" customFormat="1">
      <c r="A621" s="112"/>
      <c r="B621" s="112"/>
      <c r="C621" s="112"/>
      <c r="D621" s="112"/>
    </row>
    <row r="622" spans="1:4" s="110" customFormat="1">
      <c r="A622" s="112"/>
      <c r="B622" s="112"/>
      <c r="C622" s="112"/>
      <c r="D622" s="112"/>
    </row>
    <row r="623" spans="1:4" s="110" customFormat="1">
      <c r="A623" s="112"/>
      <c r="B623" s="112"/>
      <c r="C623" s="112"/>
      <c r="D623" s="112"/>
    </row>
    <row r="624" spans="1:4" s="110" customFormat="1">
      <c r="A624" s="112"/>
      <c r="B624" s="112"/>
      <c r="C624" s="112"/>
      <c r="D624" s="112"/>
    </row>
    <row r="625" spans="1:4" s="110" customFormat="1">
      <c r="A625" s="112"/>
      <c r="B625" s="112"/>
      <c r="C625" s="112"/>
      <c r="D625" s="112"/>
    </row>
    <row r="626" spans="1:4" s="110" customFormat="1">
      <c r="A626" s="112"/>
      <c r="B626" s="112"/>
      <c r="C626" s="112"/>
      <c r="D626" s="112"/>
    </row>
    <row r="627" spans="1:4" s="110" customFormat="1">
      <c r="A627" s="112"/>
      <c r="B627" s="112"/>
      <c r="C627" s="112"/>
      <c r="D627" s="112"/>
    </row>
    <row r="628" spans="1:4" s="110" customFormat="1">
      <c r="A628" s="112"/>
      <c r="B628" s="112"/>
      <c r="C628" s="112"/>
      <c r="D628" s="112"/>
    </row>
    <row r="629" spans="1:4" s="110" customFormat="1">
      <c r="A629" s="112"/>
      <c r="B629" s="112"/>
      <c r="C629" s="112"/>
      <c r="D629" s="112"/>
    </row>
    <row r="630" spans="1:4" s="110" customFormat="1">
      <c r="A630" s="112"/>
      <c r="B630" s="112"/>
      <c r="C630" s="112"/>
      <c r="D630" s="112"/>
    </row>
    <row r="631" spans="1:4" s="110" customFormat="1">
      <c r="A631" s="112"/>
      <c r="B631" s="112"/>
      <c r="C631" s="112"/>
      <c r="D631" s="112"/>
    </row>
    <row r="632" spans="1:4" s="110" customFormat="1">
      <c r="A632" s="112"/>
      <c r="B632" s="112"/>
      <c r="C632" s="112"/>
      <c r="D632" s="112"/>
    </row>
    <row r="633" spans="1:4" s="110" customFormat="1">
      <c r="A633" s="112"/>
      <c r="B633" s="112"/>
      <c r="C633" s="112"/>
      <c r="D633" s="112"/>
    </row>
    <row r="634" spans="1:4" s="110" customFormat="1">
      <c r="A634" s="112"/>
      <c r="B634" s="112"/>
      <c r="C634" s="112"/>
      <c r="D634" s="112"/>
    </row>
    <row r="635" spans="1:4" s="110" customFormat="1">
      <c r="A635" s="112"/>
      <c r="B635" s="112"/>
      <c r="C635" s="112"/>
      <c r="D635" s="112"/>
    </row>
    <row r="636" spans="1:4" s="110" customFormat="1">
      <c r="A636" s="112"/>
      <c r="B636" s="112"/>
      <c r="C636" s="112"/>
      <c r="D636" s="112"/>
    </row>
    <row r="637" spans="1:4" s="110" customFormat="1">
      <c r="A637" s="112"/>
      <c r="B637" s="112"/>
      <c r="C637" s="112"/>
      <c r="D637" s="112"/>
    </row>
    <row r="638" spans="1:4" s="110" customFormat="1">
      <c r="A638" s="112"/>
      <c r="B638" s="112"/>
      <c r="C638" s="112"/>
      <c r="D638" s="112"/>
    </row>
    <row r="639" spans="1:4" s="110" customFormat="1">
      <c r="A639" s="112"/>
      <c r="B639" s="112"/>
      <c r="C639" s="112"/>
      <c r="D639" s="112"/>
    </row>
    <row r="640" spans="1:4" s="110" customFormat="1">
      <c r="A640" s="112"/>
      <c r="B640" s="112"/>
      <c r="C640" s="112"/>
      <c r="D640" s="112"/>
    </row>
    <row r="641" spans="1:4" s="110" customFormat="1">
      <c r="A641" s="112"/>
      <c r="B641" s="112"/>
      <c r="C641" s="112"/>
      <c r="D641" s="112"/>
    </row>
    <row r="642" spans="1:4" s="110" customFormat="1">
      <c r="A642" s="112"/>
      <c r="B642" s="112"/>
      <c r="C642" s="112"/>
      <c r="D642" s="112"/>
    </row>
    <row r="643" spans="1:4" s="110" customFormat="1">
      <c r="A643" s="112"/>
      <c r="B643" s="112"/>
      <c r="C643" s="112"/>
      <c r="D643" s="112"/>
    </row>
    <row r="644" spans="1:4" s="110" customFormat="1">
      <c r="A644" s="112"/>
      <c r="B644" s="112"/>
      <c r="C644" s="112"/>
      <c r="D644" s="112"/>
    </row>
    <row r="645" spans="1:4" s="110" customFormat="1">
      <c r="A645" s="112"/>
      <c r="B645" s="112"/>
      <c r="C645" s="112"/>
      <c r="D645" s="112"/>
    </row>
    <row r="646" spans="1:4" s="110" customFormat="1">
      <c r="A646" s="112"/>
      <c r="B646" s="112"/>
      <c r="C646" s="112"/>
      <c r="D646" s="112"/>
    </row>
    <row r="647" spans="1:4" s="110" customFormat="1">
      <c r="A647" s="112"/>
      <c r="B647" s="112"/>
      <c r="C647" s="112"/>
      <c r="D647" s="112"/>
    </row>
    <row r="648" spans="1:4" s="110" customFormat="1">
      <c r="A648" s="112"/>
      <c r="B648" s="112"/>
      <c r="C648" s="112"/>
      <c r="D648" s="112"/>
    </row>
    <row r="649" spans="1:4" s="110" customFormat="1">
      <c r="A649" s="112"/>
      <c r="B649" s="112"/>
      <c r="C649" s="112"/>
      <c r="D649" s="112"/>
    </row>
    <row r="650" spans="1:4" s="110" customFormat="1">
      <c r="A650" s="112"/>
      <c r="B650" s="112"/>
      <c r="C650" s="112"/>
      <c r="D650" s="112"/>
    </row>
    <row r="651" spans="1:4" s="110" customFormat="1">
      <c r="A651" s="112"/>
      <c r="B651" s="112"/>
      <c r="C651" s="112"/>
      <c r="D651" s="112"/>
    </row>
    <row r="652" spans="1:4" s="110" customFormat="1">
      <c r="A652" s="112"/>
      <c r="B652" s="112"/>
      <c r="C652" s="112"/>
      <c r="D652" s="112"/>
    </row>
    <row r="653" spans="1:4" s="110" customFormat="1">
      <c r="A653" s="112"/>
      <c r="B653" s="112"/>
      <c r="C653" s="112"/>
      <c r="D653" s="112"/>
    </row>
    <row r="654" spans="1:4" s="110" customFormat="1">
      <c r="A654" s="112"/>
      <c r="B654" s="112"/>
      <c r="C654" s="112"/>
      <c r="D654" s="112"/>
    </row>
    <row r="655" spans="1:4" s="110" customFormat="1">
      <c r="A655" s="112"/>
      <c r="B655" s="112"/>
      <c r="C655" s="112"/>
      <c r="D655" s="112"/>
    </row>
    <row r="656" spans="1:4" s="110" customFormat="1">
      <c r="A656" s="112"/>
      <c r="B656" s="112"/>
      <c r="C656" s="112"/>
      <c r="D656" s="112"/>
    </row>
    <row r="657" spans="1:4" s="110" customFormat="1">
      <c r="A657" s="112"/>
      <c r="B657" s="112"/>
      <c r="C657" s="112"/>
      <c r="D657" s="112"/>
    </row>
    <row r="658" spans="1:4" s="110" customFormat="1">
      <c r="A658" s="112"/>
      <c r="B658" s="112"/>
      <c r="C658" s="112"/>
      <c r="D658" s="112"/>
    </row>
    <row r="659" spans="1:4" s="110" customFormat="1">
      <c r="A659" s="112"/>
      <c r="B659" s="112"/>
      <c r="C659" s="112"/>
      <c r="D659" s="112"/>
    </row>
    <row r="660" spans="1:4" s="110" customFormat="1">
      <c r="A660" s="112"/>
      <c r="B660" s="112"/>
      <c r="C660" s="112"/>
      <c r="D660" s="112"/>
    </row>
    <row r="661" spans="1:4" s="110" customFormat="1">
      <c r="A661" s="112"/>
      <c r="B661" s="112"/>
      <c r="C661" s="112"/>
      <c r="D661" s="112"/>
    </row>
    <row r="662" spans="1:4" s="110" customFormat="1">
      <c r="A662" s="112"/>
      <c r="B662" s="112"/>
      <c r="C662" s="112"/>
      <c r="D662" s="112"/>
    </row>
    <row r="663" spans="1:4" s="110" customFormat="1">
      <c r="A663" s="112"/>
      <c r="B663" s="112"/>
      <c r="C663" s="112"/>
      <c r="D663" s="112"/>
    </row>
    <row r="664" spans="1:4" s="110" customFormat="1">
      <c r="A664" s="112"/>
      <c r="B664" s="112"/>
      <c r="C664" s="112"/>
      <c r="D664" s="112"/>
    </row>
    <row r="665" spans="1:4" s="110" customFormat="1">
      <c r="A665" s="112"/>
      <c r="B665" s="112"/>
      <c r="C665" s="112"/>
      <c r="D665" s="112"/>
    </row>
    <row r="666" spans="1:4" s="110" customFormat="1">
      <c r="A666" s="112"/>
      <c r="B666" s="112"/>
      <c r="C666" s="112"/>
      <c r="D666" s="112"/>
    </row>
    <row r="667" spans="1:4" s="110" customFormat="1">
      <c r="A667" s="112"/>
      <c r="B667" s="112"/>
      <c r="C667" s="112"/>
      <c r="D667" s="112"/>
    </row>
    <row r="668" spans="1:4" s="110" customFormat="1">
      <c r="A668" s="112"/>
      <c r="B668" s="112"/>
      <c r="C668" s="112"/>
      <c r="D668" s="112"/>
    </row>
    <row r="669" spans="1:4" s="110" customFormat="1">
      <c r="A669" s="112"/>
      <c r="B669" s="112"/>
      <c r="C669" s="112"/>
      <c r="D669" s="112"/>
    </row>
    <row r="670" spans="1:4" s="110" customFormat="1">
      <c r="A670" s="112"/>
      <c r="B670" s="112"/>
      <c r="C670" s="112"/>
      <c r="D670" s="112"/>
    </row>
    <row r="671" spans="1:4" s="110" customFormat="1">
      <c r="A671" s="112"/>
      <c r="B671" s="112"/>
      <c r="C671" s="112"/>
      <c r="D671" s="112"/>
    </row>
    <row r="672" spans="1:4" s="110" customFormat="1">
      <c r="A672" s="112"/>
      <c r="B672" s="112"/>
      <c r="C672" s="112"/>
      <c r="D672" s="112"/>
    </row>
    <row r="673" spans="1:4" s="110" customFormat="1">
      <c r="A673" s="112"/>
      <c r="B673" s="112"/>
      <c r="C673" s="112"/>
      <c r="D673" s="112"/>
    </row>
    <row r="674" spans="1:4" s="110" customFormat="1">
      <c r="A674" s="112"/>
      <c r="B674" s="112"/>
      <c r="C674" s="112"/>
      <c r="D674" s="112"/>
    </row>
    <row r="675" spans="1:4" s="110" customFormat="1">
      <c r="A675" s="112"/>
      <c r="B675" s="112"/>
      <c r="C675" s="112"/>
      <c r="D675" s="112"/>
    </row>
    <row r="676" spans="1:4" s="110" customFormat="1">
      <c r="A676" s="112"/>
      <c r="B676" s="112"/>
      <c r="C676" s="112"/>
      <c r="D676" s="112"/>
    </row>
    <row r="677" spans="1:4" s="110" customFormat="1">
      <c r="A677" s="112"/>
      <c r="B677" s="112"/>
      <c r="C677" s="112"/>
      <c r="D677" s="112"/>
    </row>
    <row r="678" spans="1:4" s="110" customFormat="1">
      <c r="A678" s="112"/>
      <c r="B678" s="112"/>
      <c r="C678" s="112"/>
      <c r="D678" s="112"/>
    </row>
    <row r="679" spans="1:4" s="110" customFormat="1">
      <c r="A679" s="112"/>
      <c r="B679" s="112"/>
      <c r="C679" s="112"/>
      <c r="D679" s="112"/>
    </row>
    <row r="680" spans="1:4" s="110" customFormat="1">
      <c r="A680" s="112"/>
      <c r="B680" s="112"/>
      <c r="C680" s="112"/>
      <c r="D680" s="112"/>
    </row>
    <row r="681" spans="1:4" s="110" customFormat="1">
      <c r="A681" s="112"/>
      <c r="B681" s="112"/>
      <c r="C681" s="112"/>
      <c r="D681" s="112"/>
    </row>
    <row r="682" spans="1:4" s="110" customFormat="1">
      <c r="A682" s="112"/>
      <c r="B682" s="112"/>
      <c r="C682" s="112"/>
      <c r="D682" s="112"/>
    </row>
    <row r="683" spans="1:4" s="110" customFormat="1">
      <c r="A683" s="112"/>
      <c r="B683" s="112"/>
      <c r="C683" s="112"/>
      <c r="D683" s="112"/>
    </row>
    <row r="684" spans="1:4" s="110" customFormat="1">
      <c r="A684" s="112"/>
      <c r="B684" s="112"/>
      <c r="C684" s="112"/>
      <c r="D684" s="112"/>
    </row>
    <row r="685" spans="1:4" s="110" customFormat="1">
      <c r="A685" s="112"/>
      <c r="B685" s="112"/>
      <c r="C685" s="112"/>
      <c r="D685" s="112"/>
    </row>
    <row r="686" spans="1:4" s="110" customFormat="1">
      <c r="A686" s="112"/>
      <c r="B686" s="112"/>
      <c r="C686" s="112"/>
      <c r="D686" s="112"/>
    </row>
    <row r="687" spans="1:4" s="110" customFormat="1">
      <c r="A687" s="112"/>
      <c r="B687" s="112"/>
      <c r="C687" s="112"/>
      <c r="D687" s="112"/>
    </row>
    <row r="688" spans="1:4" s="110" customFormat="1">
      <c r="A688" s="112"/>
      <c r="B688" s="112"/>
      <c r="C688" s="112"/>
      <c r="D688" s="112"/>
    </row>
    <row r="689" spans="1:4" s="110" customFormat="1">
      <c r="A689" s="112"/>
      <c r="B689" s="112"/>
      <c r="C689" s="112"/>
      <c r="D689" s="112"/>
    </row>
    <row r="690" spans="1:4" s="110" customFormat="1">
      <c r="A690" s="112"/>
      <c r="B690" s="112"/>
      <c r="C690" s="112"/>
      <c r="D690" s="112"/>
    </row>
    <row r="691" spans="1:4" s="110" customFormat="1">
      <c r="A691" s="112"/>
      <c r="B691" s="112"/>
      <c r="C691" s="112"/>
      <c r="D691" s="112"/>
    </row>
    <row r="692" spans="1:4" s="110" customFormat="1">
      <c r="A692" s="112"/>
      <c r="B692" s="112"/>
      <c r="C692" s="112"/>
      <c r="D692" s="112"/>
    </row>
    <row r="693" spans="1:4" s="110" customFormat="1">
      <c r="A693" s="112"/>
      <c r="B693" s="112"/>
      <c r="C693" s="112"/>
      <c r="D693" s="112"/>
    </row>
    <row r="694" spans="1:4" s="110" customFormat="1">
      <c r="A694" s="112"/>
      <c r="B694" s="112"/>
      <c r="C694" s="112"/>
      <c r="D694" s="112"/>
    </row>
    <row r="695" spans="1:4" s="110" customFormat="1">
      <c r="A695" s="112"/>
      <c r="B695" s="112"/>
      <c r="C695" s="112"/>
      <c r="D695" s="112"/>
    </row>
    <row r="696" spans="1:4" s="110" customFormat="1">
      <c r="A696" s="112"/>
      <c r="B696" s="112"/>
      <c r="C696" s="112"/>
      <c r="D696" s="112"/>
    </row>
    <row r="697" spans="1:4" s="110" customFormat="1">
      <c r="A697" s="112"/>
      <c r="B697" s="112"/>
      <c r="C697" s="112"/>
      <c r="D697" s="112"/>
    </row>
    <row r="698" spans="1:4" s="110" customFormat="1">
      <c r="A698" s="112"/>
      <c r="B698" s="112"/>
      <c r="C698" s="112"/>
      <c r="D698" s="112"/>
    </row>
    <row r="699" spans="1:4" s="110" customFormat="1">
      <c r="A699" s="112"/>
      <c r="B699" s="112"/>
      <c r="C699" s="112"/>
      <c r="D699" s="112"/>
    </row>
    <row r="700" spans="1:4" s="110" customFormat="1">
      <c r="A700" s="112"/>
      <c r="B700" s="112"/>
      <c r="C700" s="112"/>
      <c r="D700" s="112"/>
    </row>
    <row r="701" spans="1:4" s="110" customFormat="1">
      <c r="A701" s="112"/>
      <c r="B701" s="112"/>
      <c r="C701" s="112"/>
      <c r="D701" s="112"/>
    </row>
    <row r="702" spans="1:4" s="110" customFormat="1">
      <c r="A702" s="112"/>
      <c r="B702" s="112"/>
      <c r="C702" s="112"/>
      <c r="D702" s="112"/>
    </row>
    <row r="703" spans="1:4" s="110" customFormat="1">
      <c r="A703" s="112"/>
      <c r="B703" s="112"/>
      <c r="C703" s="112"/>
      <c r="D703" s="112"/>
    </row>
    <row r="704" spans="1:4" s="110" customFormat="1">
      <c r="A704" s="112"/>
      <c r="B704" s="112"/>
      <c r="C704" s="112"/>
      <c r="D704" s="112"/>
    </row>
    <row r="705" spans="1:4" s="110" customFormat="1">
      <c r="A705" s="112"/>
      <c r="B705" s="112"/>
      <c r="C705" s="112"/>
      <c r="D705" s="112"/>
    </row>
    <row r="706" spans="1:4" s="110" customFormat="1">
      <c r="A706" s="112"/>
      <c r="B706" s="112"/>
      <c r="C706" s="112"/>
      <c r="D706" s="112"/>
    </row>
    <row r="707" spans="1:4" s="110" customFormat="1">
      <c r="A707" s="112"/>
      <c r="B707" s="112"/>
      <c r="C707" s="112"/>
      <c r="D707" s="112"/>
    </row>
    <row r="708" spans="1:4" s="110" customFormat="1">
      <c r="A708" s="112"/>
      <c r="B708" s="112"/>
      <c r="C708" s="112"/>
      <c r="D708" s="112"/>
    </row>
    <row r="709" spans="1:4" s="110" customFormat="1">
      <c r="A709" s="112"/>
      <c r="B709" s="112"/>
      <c r="C709" s="112"/>
      <c r="D709" s="112"/>
    </row>
    <row r="710" spans="1:4" s="110" customFormat="1">
      <c r="A710" s="112"/>
      <c r="B710" s="112"/>
      <c r="C710" s="112"/>
      <c r="D710" s="112"/>
    </row>
    <row r="711" spans="1:4" s="110" customFormat="1">
      <c r="A711" s="112"/>
      <c r="B711" s="112"/>
      <c r="C711" s="112"/>
      <c r="D711" s="112"/>
    </row>
    <row r="712" spans="1:4" s="110" customFormat="1">
      <c r="A712" s="112"/>
      <c r="B712" s="112"/>
      <c r="C712" s="112"/>
      <c r="D712" s="112"/>
    </row>
    <row r="713" spans="1:4" s="110" customFormat="1">
      <c r="A713" s="112"/>
      <c r="B713" s="112"/>
      <c r="C713" s="112"/>
      <c r="D713" s="112"/>
    </row>
    <row r="714" spans="1:4" s="110" customFormat="1">
      <c r="A714" s="112"/>
      <c r="B714" s="112"/>
      <c r="C714" s="112"/>
      <c r="D714" s="112"/>
    </row>
    <row r="715" spans="1:4" s="110" customFormat="1">
      <c r="A715" s="112"/>
      <c r="B715" s="112"/>
      <c r="C715" s="112"/>
      <c r="D715" s="112"/>
    </row>
    <row r="716" spans="1:4" s="110" customFormat="1">
      <c r="A716" s="112"/>
      <c r="B716" s="112"/>
      <c r="C716" s="112"/>
      <c r="D716" s="112"/>
    </row>
    <row r="717" spans="1:4" s="110" customFormat="1">
      <c r="A717" s="112"/>
      <c r="B717" s="112"/>
      <c r="C717" s="112"/>
      <c r="D717" s="112"/>
    </row>
    <row r="718" spans="1:4" s="110" customFormat="1">
      <c r="A718" s="112"/>
      <c r="B718" s="112"/>
      <c r="C718" s="112"/>
      <c r="D718" s="112"/>
    </row>
    <row r="719" spans="1:4" s="110" customFormat="1">
      <c r="A719" s="112"/>
      <c r="B719" s="112"/>
      <c r="C719" s="112"/>
      <c r="D719" s="112"/>
    </row>
    <row r="720" spans="1:4" s="110" customFormat="1">
      <c r="A720" s="112"/>
      <c r="B720" s="112"/>
      <c r="C720" s="112"/>
      <c r="D720" s="112"/>
    </row>
    <row r="721" spans="1:4" s="110" customFormat="1">
      <c r="A721" s="112"/>
      <c r="B721" s="112"/>
      <c r="C721" s="112"/>
      <c r="D721" s="112"/>
    </row>
    <row r="722" spans="1:4" s="110" customFormat="1">
      <c r="A722" s="112"/>
      <c r="B722" s="112"/>
      <c r="C722" s="112"/>
      <c r="D722" s="112"/>
    </row>
    <row r="723" spans="1:4" s="110" customFormat="1">
      <c r="A723" s="112"/>
      <c r="B723" s="112"/>
      <c r="C723" s="112"/>
      <c r="D723" s="112"/>
    </row>
    <row r="724" spans="1:4" s="110" customFormat="1">
      <c r="A724" s="112"/>
      <c r="B724" s="112"/>
      <c r="C724" s="112"/>
      <c r="D724" s="112"/>
    </row>
    <row r="725" spans="1:4" s="110" customFormat="1">
      <c r="A725" s="112"/>
      <c r="B725" s="112"/>
      <c r="C725" s="112"/>
      <c r="D725" s="112"/>
    </row>
    <row r="726" spans="1:4" s="110" customFormat="1">
      <c r="A726" s="112"/>
      <c r="B726" s="112"/>
      <c r="C726" s="112"/>
      <c r="D726" s="112"/>
    </row>
    <row r="727" spans="1:4" s="110" customFormat="1">
      <c r="A727" s="112"/>
      <c r="B727" s="112"/>
      <c r="C727" s="112"/>
      <c r="D727" s="112"/>
    </row>
    <row r="728" spans="1:4" s="110" customFormat="1">
      <c r="A728" s="112"/>
      <c r="B728" s="112"/>
      <c r="C728" s="112"/>
      <c r="D728" s="112"/>
    </row>
    <row r="729" spans="1:4" s="110" customFormat="1">
      <c r="A729" s="112"/>
      <c r="B729" s="112"/>
      <c r="C729" s="112"/>
      <c r="D729" s="112"/>
    </row>
    <row r="730" spans="1:4" s="110" customFormat="1">
      <c r="A730" s="112"/>
      <c r="B730" s="112"/>
      <c r="C730" s="112"/>
      <c r="D730" s="112"/>
    </row>
    <row r="731" spans="1:4" s="110" customFormat="1">
      <c r="A731" s="112"/>
      <c r="B731" s="112"/>
      <c r="C731" s="112"/>
      <c r="D731" s="112"/>
    </row>
    <row r="732" spans="1:4" s="110" customFormat="1">
      <c r="A732" s="112"/>
      <c r="B732" s="112"/>
      <c r="C732" s="112"/>
      <c r="D732" s="112"/>
    </row>
    <row r="733" spans="1:4" s="110" customFormat="1">
      <c r="A733" s="112"/>
      <c r="B733" s="112"/>
      <c r="C733" s="112"/>
      <c r="D733" s="112"/>
    </row>
    <row r="734" spans="1:4" s="110" customFormat="1">
      <c r="A734" s="112"/>
      <c r="B734" s="112"/>
      <c r="C734" s="112"/>
      <c r="D734" s="112"/>
    </row>
    <row r="735" spans="1:4" s="110" customFormat="1">
      <c r="A735" s="112"/>
      <c r="B735" s="112"/>
      <c r="C735" s="112"/>
      <c r="D735" s="112"/>
    </row>
    <row r="736" spans="1:4" s="110" customFormat="1">
      <c r="A736" s="112"/>
      <c r="B736" s="112"/>
      <c r="C736" s="112"/>
      <c r="D736" s="112"/>
    </row>
    <row r="737" spans="1:4" s="110" customFormat="1">
      <c r="A737" s="112"/>
      <c r="B737" s="112"/>
      <c r="C737" s="112"/>
      <c r="D737" s="112"/>
    </row>
    <row r="738" spans="1:4" s="110" customFormat="1">
      <c r="A738" s="112"/>
      <c r="B738" s="112"/>
      <c r="C738" s="112"/>
      <c r="D738" s="112"/>
    </row>
    <row r="739" spans="1:4" s="110" customFormat="1">
      <c r="A739" s="112"/>
      <c r="B739" s="112"/>
      <c r="C739" s="112"/>
      <c r="D739" s="112"/>
    </row>
    <row r="740" spans="1:4" s="110" customFormat="1">
      <c r="A740" s="112"/>
      <c r="B740" s="112"/>
      <c r="C740" s="112"/>
      <c r="D740" s="112"/>
    </row>
    <row r="741" spans="1:4" s="110" customFormat="1">
      <c r="A741" s="112"/>
      <c r="B741" s="112"/>
      <c r="C741" s="112"/>
      <c r="D741" s="112"/>
    </row>
    <row r="742" spans="1:4" s="110" customFormat="1">
      <c r="A742" s="112"/>
      <c r="B742" s="112"/>
      <c r="C742" s="112"/>
      <c r="D742" s="112"/>
    </row>
    <row r="743" spans="1:4" s="110" customFormat="1">
      <c r="A743" s="112"/>
      <c r="B743" s="112"/>
      <c r="C743" s="112"/>
      <c r="D743" s="112"/>
    </row>
    <row r="744" spans="1:4" s="110" customFormat="1">
      <c r="A744" s="112"/>
      <c r="B744" s="112"/>
      <c r="C744" s="112"/>
      <c r="D744" s="112"/>
    </row>
    <row r="745" spans="1:4" s="110" customFormat="1">
      <c r="A745" s="112"/>
      <c r="B745" s="112"/>
      <c r="C745" s="112"/>
      <c r="D745" s="112"/>
    </row>
    <row r="746" spans="1:4" s="110" customFormat="1">
      <c r="A746" s="112"/>
      <c r="B746" s="112"/>
      <c r="C746" s="112"/>
      <c r="D746" s="112"/>
    </row>
    <row r="747" spans="1:4" s="110" customFormat="1">
      <c r="A747" s="112"/>
      <c r="B747" s="112"/>
      <c r="C747" s="112"/>
      <c r="D747" s="112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58:C317 B3:C57">
    <cfRule type="cellIs" dxfId="61" priority="44" operator="equal">
      <formula>0</formula>
    </cfRule>
  </conditionalFormatting>
  <conditionalFormatting sqref="D3:D57">
    <cfRule type="cellIs" dxfId="60" priority="30" operator="equal">
      <formula>0</formula>
    </cfRule>
  </conditionalFormatting>
  <conditionalFormatting sqref="D58:D77">
    <cfRule type="cellIs" dxfId="59" priority="29" operator="equal">
      <formula>0</formula>
    </cfRule>
  </conditionalFormatting>
  <conditionalFormatting sqref="D78:D97">
    <cfRule type="cellIs" dxfId="58" priority="28" operator="equal">
      <formula>0</formula>
    </cfRule>
  </conditionalFormatting>
  <conditionalFormatting sqref="D98:D117">
    <cfRule type="cellIs" dxfId="57" priority="27" operator="equal">
      <formula>0</formula>
    </cfRule>
  </conditionalFormatting>
  <conditionalFormatting sqref="D118:D137">
    <cfRule type="cellIs" dxfId="56" priority="26" operator="equal">
      <formula>0</formula>
    </cfRule>
  </conditionalFormatting>
  <conditionalFormatting sqref="D138:D157">
    <cfRule type="cellIs" dxfId="55" priority="25" operator="equal">
      <formula>0</formula>
    </cfRule>
  </conditionalFormatting>
  <conditionalFormatting sqref="D158:D177">
    <cfRule type="cellIs" dxfId="54" priority="24" operator="equal">
      <formula>0</formula>
    </cfRule>
  </conditionalFormatting>
  <conditionalFormatting sqref="D178:D197">
    <cfRule type="cellIs" dxfId="53" priority="23" operator="equal">
      <formula>0</formula>
    </cfRule>
  </conditionalFormatting>
  <conditionalFormatting sqref="D198:D217">
    <cfRule type="cellIs" dxfId="52" priority="22" operator="equal">
      <formula>0</formula>
    </cfRule>
  </conditionalFormatting>
  <conditionalFormatting sqref="D218:D237">
    <cfRule type="cellIs" dxfId="51" priority="21" operator="equal">
      <formula>0</formula>
    </cfRule>
  </conditionalFormatting>
  <conditionalFormatting sqref="D238:D257">
    <cfRule type="cellIs" dxfId="50" priority="20" operator="equal">
      <formula>0</formula>
    </cfRule>
  </conditionalFormatting>
  <conditionalFormatting sqref="D258:D277">
    <cfRule type="cellIs" dxfId="49" priority="19" operator="equal">
      <formula>0</formula>
    </cfRule>
  </conditionalFormatting>
  <conditionalFormatting sqref="D278:D297">
    <cfRule type="cellIs" dxfId="48" priority="18" operator="equal">
      <formula>0</formula>
    </cfRule>
  </conditionalFormatting>
  <conditionalFormatting sqref="D298:D317">
    <cfRule type="cellIs" dxfId="47" priority="17" operator="equal">
      <formula>0</formula>
    </cfRule>
  </conditionalFormatting>
  <conditionalFormatting sqref="A3:A20">
    <cfRule type="cellIs" dxfId="46" priority="16" operator="equal">
      <formula>0</formula>
    </cfRule>
  </conditionalFormatting>
  <conditionalFormatting sqref="A21:A43">
    <cfRule type="cellIs" dxfId="45" priority="15" operator="equal">
      <formula>0</formula>
    </cfRule>
  </conditionalFormatting>
  <conditionalFormatting sqref="A44">
    <cfRule type="cellIs" dxfId="44" priority="14" operator="equal">
      <formula>0</formula>
    </cfRule>
  </conditionalFormatting>
  <conditionalFormatting sqref="A45">
    <cfRule type="cellIs" dxfId="43" priority="13" operator="equal">
      <formula>0</formula>
    </cfRule>
  </conditionalFormatting>
  <conditionalFormatting sqref="A46">
    <cfRule type="cellIs" dxfId="42" priority="12" operator="equal">
      <formula>0</formula>
    </cfRule>
  </conditionalFormatting>
  <conditionalFormatting sqref="A47">
    <cfRule type="cellIs" dxfId="41" priority="11" operator="equal">
      <formula>0</formula>
    </cfRule>
  </conditionalFormatting>
  <conditionalFormatting sqref="A48">
    <cfRule type="cellIs" dxfId="40" priority="10" operator="equal">
      <formula>0</formula>
    </cfRule>
  </conditionalFormatting>
  <conditionalFormatting sqref="A49">
    <cfRule type="cellIs" dxfId="39" priority="9" operator="equal">
      <formula>0</formula>
    </cfRule>
  </conditionalFormatting>
  <conditionalFormatting sqref="A50">
    <cfRule type="cellIs" dxfId="38" priority="8" operator="equal">
      <formula>0</formula>
    </cfRule>
  </conditionalFormatting>
  <conditionalFormatting sqref="A51">
    <cfRule type="cellIs" dxfId="37" priority="7" operator="equal">
      <formula>0</formula>
    </cfRule>
  </conditionalFormatting>
  <conditionalFormatting sqref="A52">
    <cfRule type="cellIs" dxfId="36" priority="6" operator="equal">
      <formula>0</formula>
    </cfRule>
  </conditionalFormatting>
  <conditionalFormatting sqref="A53">
    <cfRule type="cellIs" dxfId="35" priority="5" operator="equal">
      <formula>0</formula>
    </cfRule>
  </conditionalFormatting>
  <conditionalFormatting sqref="A54">
    <cfRule type="cellIs" dxfId="34" priority="4" operator="equal">
      <formula>0</formula>
    </cfRule>
  </conditionalFormatting>
  <conditionalFormatting sqref="A55">
    <cfRule type="cellIs" dxfId="33" priority="3" operator="equal">
      <formula>0</formula>
    </cfRule>
  </conditionalFormatting>
  <conditionalFormatting sqref="A56">
    <cfRule type="cellIs" dxfId="32" priority="2" operator="equal">
      <formula>0</formula>
    </cfRule>
  </conditionalFormatting>
  <conditionalFormatting sqref="A57">
    <cfRule type="cellIs" dxfId="31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15" sqref="C15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1"/>
    <col min="4" max="4" width="23.85546875" style="113" bestFit="1" customWidth="1"/>
    <col min="5" max="5" width="9.140625" style="113"/>
    <col min="6" max="6" width="9.140625" style="113" hidden="1" customWidth="1"/>
    <col min="7" max="27" width="9.140625" style="113"/>
  </cols>
  <sheetData>
    <row r="1" spans="1:6">
      <c r="A1" s="318" t="s">
        <v>82</v>
      </c>
      <c r="B1" s="318"/>
      <c r="C1" s="90" t="s">
        <v>748</v>
      </c>
    </row>
    <row r="2" spans="1:6">
      <c r="A2" s="10" t="s">
        <v>69</v>
      </c>
      <c r="B2" s="11"/>
      <c r="C2" s="116"/>
    </row>
    <row r="3" spans="1:6">
      <c r="A3" s="10" t="s">
        <v>70</v>
      </c>
      <c r="B3" s="11"/>
      <c r="C3" s="116"/>
    </row>
    <row r="4" spans="1:6">
      <c r="A4" s="10" t="s">
        <v>80</v>
      </c>
      <c r="B4" s="11"/>
      <c r="C4" s="116"/>
    </row>
    <row r="5" spans="1:6">
      <c r="A5" s="10" t="s">
        <v>81</v>
      </c>
      <c r="B5" s="11"/>
      <c r="C5" s="116"/>
    </row>
    <row r="6" spans="1:6">
      <c r="A6" s="319" t="s">
        <v>772</v>
      </c>
      <c r="B6" s="319"/>
      <c r="C6" s="67" t="e">
        <f>B8/B7</f>
        <v>#VALUE!</v>
      </c>
      <c r="F6" s="113" t="s">
        <v>635</v>
      </c>
    </row>
    <row r="7" spans="1:6">
      <c r="A7" s="10" t="s">
        <v>71</v>
      </c>
      <c r="B7" s="11"/>
      <c r="C7" s="116"/>
      <c r="F7" s="113" t="s">
        <v>633</v>
      </c>
    </row>
    <row r="8" spans="1:6">
      <c r="A8" s="10" t="s">
        <v>72</v>
      </c>
      <c r="B8" s="148" t="s">
        <v>1117</v>
      </c>
      <c r="C8" s="116"/>
    </row>
    <row r="9" spans="1:6">
      <c r="A9" s="316" t="s">
        <v>749</v>
      </c>
      <c r="B9" s="317"/>
      <c r="C9" s="67" t="e">
        <f>B11/B10</f>
        <v>#DIV/0!</v>
      </c>
    </row>
    <row r="10" spans="1:6">
      <c r="A10" s="86" t="s">
        <v>773</v>
      </c>
      <c r="B10" s="11"/>
      <c r="C10" s="116"/>
    </row>
    <row r="11" spans="1:6">
      <c r="A11" s="86" t="s">
        <v>774</v>
      </c>
      <c r="B11" s="11"/>
      <c r="C11" s="116"/>
    </row>
    <row r="12" spans="1:6">
      <c r="A12" s="316" t="s">
        <v>73</v>
      </c>
      <c r="B12" s="317"/>
      <c r="C12" s="67">
        <v>0.9</v>
      </c>
    </row>
    <row r="13" spans="1:6">
      <c r="A13" s="10" t="s">
        <v>74</v>
      </c>
      <c r="B13" s="11"/>
      <c r="C13" s="116"/>
    </row>
    <row r="14" spans="1:6">
      <c r="A14" s="10" t="s">
        <v>75</v>
      </c>
      <c r="B14" s="11"/>
      <c r="C14" s="116"/>
    </row>
    <row r="15" spans="1:6">
      <c r="A15" s="316" t="s">
        <v>76</v>
      </c>
      <c r="B15" s="317"/>
      <c r="C15" s="67">
        <v>1</v>
      </c>
    </row>
    <row r="16" spans="1:6">
      <c r="A16" s="10" t="s">
        <v>77</v>
      </c>
      <c r="B16" s="11"/>
      <c r="C16" s="116"/>
    </row>
    <row r="17" spans="1:3">
      <c r="A17" s="316" t="s">
        <v>78</v>
      </c>
      <c r="B17" s="317"/>
      <c r="C17" s="67">
        <v>0.95</v>
      </c>
    </row>
    <row r="18" spans="1:3">
      <c r="A18" s="10" t="s">
        <v>79</v>
      </c>
      <c r="B18" s="11"/>
      <c r="C18" s="116"/>
    </row>
    <row r="19" spans="1:3">
      <c r="A19" s="316" t="s">
        <v>747</v>
      </c>
      <c r="B19" s="317"/>
      <c r="C19" s="67">
        <v>1</v>
      </c>
    </row>
    <row r="20" spans="1:3">
      <c r="A20" s="10" t="s">
        <v>775</v>
      </c>
      <c r="B20" s="11"/>
      <c r="C20" s="116"/>
    </row>
    <row r="21" spans="1:3">
      <c r="A21" s="316" t="s">
        <v>776</v>
      </c>
      <c r="B21" s="317"/>
      <c r="C21" s="116"/>
    </row>
    <row r="22" spans="1:3">
      <c r="A22" s="10" t="s">
        <v>777</v>
      </c>
      <c r="B22" s="117"/>
      <c r="C22" s="116"/>
    </row>
    <row r="23" spans="1:3" s="113" customFormat="1">
      <c r="A23" s="88" t="s">
        <v>778</v>
      </c>
      <c r="B23" s="11"/>
      <c r="C23" s="116"/>
    </row>
    <row r="24" spans="1:3" s="113" customFormat="1">
      <c r="A24" s="88" t="s">
        <v>779</v>
      </c>
      <c r="B24" s="11"/>
      <c r="C24" s="116"/>
    </row>
    <row r="25" spans="1:3" s="113" customFormat="1">
      <c r="B25" s="114"/>
      <c r="C25" s="115"/>
    </row>
    <row r="26" spans="1:3" s="113" customFormat="1">
      <c r="B26" s="114"/>
      <c r="C26" s="115"/>
    </row>
    <row r="27" spans="1:3" s="113" customFormat="1">
      <c r="B27" s="114"/>
      <c r="C27" s="115"/>
    </row>
    <row r="28" spans="1:3" s="113" customFormat="1">
      <c r="B28" s="114"/>
      <c r="C28" s="115"/>
    </row>
    <row r="29" spans="1:3" s="113" customFormat="1">
      <c r="B29" s="114"/>
      <c r="C29" s="115"/>
    </row>
    <row r="30" spans="1:3" s="113" customFormat="1">
      <c r="B30" s="114"/>
      <c r="C30" s="115"/>
    </row>
    <row r="31" spans="1:3" s="113" customFormat="1">
      <c r="B31" s="114"/>
      <c r="C31" s="115"/>
    </row>
    <row r="32" spans="1:3" s="113" customFormat="1">
      <c r="B32" s="114"/>
      <c r="C32" s="115"/>
    </row>
    <row r="33" spans="2:3" s="113" customFormat="1">
      <c r="B33" s="114"/>
      <c r="C33" s="115"/>
    </row>
    <row r="34" spans="2:3" s="113" customFormat="1">
      <c r="B34" s="114"/>
      <c r="C34" s="115"/>
    </row>
    <row r="35" spans="2:3" s="113" customFormat="1">
      <c r="B35" s="114"/>
      <c r="C35" s="115"/>
    </row>
    <row r="36" spans="2:3" s="113" customFormat="1">
      <c r="B36" s="114"/>
      <c r="C36" s="115"/>
    </row>
    <row r="37" spans="2:3" s="113" customFormat="1">
      <c r="B37" s="114"/>
      <c r="C37" s="115"/>
    </row>
    <row r="38" spans="2:3" s="113" customFormat="1">
      <c r="B38" s="114"/>
      <c r="C38" s="115"/>
    </row>
    <row r="39" spans="2:3" s="113" customFormat="1">
      <c r="B39" s="114"/>
      <c r="C39" s="115"/>
    </row>
    <row r="40" spans="2:3" s="113" customFormat="1">
      <c r="B40" s="114"/>
      <c r="C40" s="115"/>
    </row>
    <row r="41" spans="2:3" s="113" customFormat="1">
      <c r="B41" s="114"/>
      <c r="C41" s="115"/>
    </row>
    <row r="42" spans="2:3" s="113" customFormat="1">
      <c r="B42" s="114"/>
      <c r="C42" s="115"/>
    </row>
    <row r="43" spans="2:3" s="113" customFormat="1">
      <c r="B43" s="114"/>
      <c r="C43" s="115"/>
    </row>
    <row r="44" spans="2:3" s="113" customFormat="1">
      <c r="B44" s="114"/>
      <c r="C44" s="115"/>
    </row>
    <row r="45" spans="2:3" s="113" customFormat="1">
      <c r="B45" s="114"/>
      <c r="C45" s="115"/>
    </row>
    <row r="46" spans="2:3" s="113" customFormat="1">
      <c r="B46" s="114"/>
      <c r="C46" s="115"/>
    </row>
    <row r="47" spans="2:3" s="113" customFormat="1">
      <c r="B47" s="114"/>
      <c r="C47" s="115"/>
    </row>
    <row r="48" spans="2:3" s="113" customFormat="1">
      <c r="B48" s="114"/>
      <c r="C48" s="115"/>
    </row>
    <row r="49" spans="2:3" s="113" customFormat="1">
      <c r="B49" s="114"/>
      <c r="C49" s="115"/>
    </row>
    <row r="50" spans="2:3" s="113" customFormat="1">
      <c r="B50" s="114"/>
      <c r="C50" s="115"/>
    </row>
    <row r="51" spans="2:3" s="113" customFormat="1">
      <c r="B51" s="114"/>
      <c r="C51" s="115"/>
    </row>
    <row r="52" spans="2:3" s="113" customFormat="1">
      <c r="B52" s="114"/>
      <c r="C52" s="115"/>
    </row>
    <row r="53" spans="2:3" s="113" customFormat="1">
      <c r="B53" s="114"/>
      <c r="C53" s="115"/>
    </row>
    <row r="54" spans="2:3" s="113" customFormat="1">
      <c r="B54" s="114"/>
      <c r="C54" s="115"/>
    </row>
    <row r="55" spans="2:3" s="113" customFormat="1">
      <c r="B55" s="114"/>
      <c r="C55" s="115"/>
    </row>
    <row r="56" spans="2:3" s="113" customFormat="1">
      <c r="B56" s="114"/>
      <c r="C56" s="115"/>
    </row>
    <row r="57" spans="2:3" s="113" customFormat="1">
      <c r="B57" s="114"/>
      <c r="C57" s="115"/>
    </row>
    <row r="58" spans="2:3" s="113" customFormat="1">
      <c r="B58" s="114"/>
      <c r="C58" s="115"/>
    </row>
    <row r="59" spans="2:3" s="113" customFormat="1">
      <c r="B59" s="114"/>
      <c r="C59" s="115"/>
    </row>
    <row r="60" spans="2:3" s="113" customFormat="1">
      <c r="B60" s="114"/>
      <c r="C60" s="115"/>
    </row>
    <row r="61" spans="2:3" s="113" customFormat="1">
      <c r="B61" s="114"/>
      <c r="C61" s="115"/>
    </row>
    <row r="62" spans="2:3" s="113" customFormat="1">
      <c r="B62" s="114"/>
      <c r="C62" s="115"/>
    </row>
    <row r="63" spans="2:3" s="113" customFormat="1">
      <c r="B63" s="114"/>
      <c r="C63" s="115"/>
    </row>
    <row r="64" spans="2:3" s="113" customFormat="1">
      <c r="B64" s="114"/>
      <c r="C64" s="115"/>
    </row>
    <row r="65" spans="2:3" s="113" customFormat="1">
      <c r="B65" s="114"/>
      <c r="C65" s="115"/>
    </row>
    <row r="66" spans="2:3" s="113" customFormat="1">
      <c r="B66" s="114"/>
      <c r="C66" s="115"/>
    </row>
    <row r="67" spans="2:3" s="113" customFormat="1">
      <c r="B67" s="114"/>
      <c r="C67" s="115"/>
    </row>
    <row r="68" spans="2:3" s="113" customFormat="1">
      <c r="B68" s="114"/>
      <c r="C68" s="115"/>
    </row>
    <row r="69" spans="2:3" s="113" customFormat="1">
      <c r="B69" s="114"/>
      <c r="C69" s="115"/>
    </row>
    <row r="70" spans="2:3" s="113" customFormat="1">
      <c r="B70" s="114"/>
      <c r="C70" s="115"/>
    </row>
    <row r="71" spans="2:3" s="113" customFormat="1">
      <c r="B71" s="114"/>
      <c r="C71" s="115"/>
    </row>
    <row r="72" spans="2:3" s="113" customFormat="1">
      <c r="B72" s="114"/>
      <c r="C72" s="115"/>
    </row>
    <row r="73" spans="2:3" s="113" customFormat="1">
      <c r="B73" s="114"/>
      <c r="C73" s="115"/>
    </row>
    <row r="74" spans="2:3" s="113" customFormat="1">
      <c r="B74" s="114"/>
      <c r="C74" s="115"/>
    </row>
    <row r="75" spans="2:3" s="113" customFormat="1">
      <c r="B75" s="114"/>
      <c r="C75" s="115"/>
    </row>
    <row r="76" spans="2:3" s="113" customFormat="1">
      <c r="B76" s="114"/>
      <c r="C76" s="115"/>
    </row>
    <row r="77" spans="2:3" s="113" customFormat="1">
      <c r="B77" s="114"/>
      <c r="C77" s="115"/>
    </row>
    <row r="78" spans="2:3" s="113" customFormat="1">
      <c r="B78" s="114"/>
      <c r="C78" s="115"/>
    </row>
    <row r="79" spans="2:3" s="113" customFormat="1">
      <c r="B79" s="114"/>
      <c r="C79" s="115"/>
    </row>
    <row r="80" spans="2:3" s="113" customFormat="1">
      <c r="B80" s="114"/>
      <c r="C80" s="115"/>
    </row>
    <row r="81" spans="2:3" s="113" customFormat="1">
      <c r="B81" s="114"/>
      <c r="C81" s="115"/>
    </row>
    <row r="82" spans="2:3" s="113" customFormat="1">
      <c r="B82" s="114"/>
      <c r="C82" s="115"/>
    </row>
    <row r="83" spans="2:3" s="113" customFormat="1">
      <c r="B83" s="114"/>
      <c r="C83" s="115"/>
    </row>
    <row r="84" spans="2:3" s="113" customFormat="1">
      <c r="B84" s="114"/>
      <c r="C84" s="115"/>
    </row>
    <row r="85" spans="2:3" s="113" customFormat="1">
      <c r="B85" s="114"/>
      <c r="C85" s="115"/>
    </row>
    <row r="86" spans="2:3" s="113" customFormat="1">
      <c r="B86" s="114"/>
      <c r="C86" s="115"/>
    </row>
    <row r="87" spans="2:3" s="113" customFormat="1">
      <c r="B87" s="114"/>
      <c r="C87" s="115"/>
    </row>
    <row r="88" spans="2:3" s="113" customFormat="1">
      <c r="B88" s="114"/>
      <c r="C88" s="115"/>
    </row>
    <row r="89" spans="2:3" s="113" customFormat="1">
      <c r="B89" s="114"/>
      <c r="C89" s="115"/>
    </row>
    <row r="90" spans="2:3" s="113" customFormat="1">
      <c r="B90" s="114"/>
      <c r="C90" s="115"/>
    </row>
    <row r="91" spans="2:3" s="113" customFormat="1">
      <c r="B91" s="114"/>
      <c r="C91" s="115"/>
    </row>
    <row r="92" spans="2:3" s="113" customFormat="1">
      <c r="B92" s="114"/>
      <c r="C92" s="115"/>
    </row>
    <row r="93" spans="2:3" s="113" customFormat="1">
      <c r="B93" s="114"/>
      <c r="C93" s="115"/>
    </row>
    <row r="94" spans="2:3" s="113" customFormat="1">
      <c r="B94" s="114"/>
      <c r="C94" s="115"/>
    </row>
    <row r="95" spans="2:3" s="113" customFormat="1">
      <c r="B95" s="114"/>
      <c r="C95" s="115"/>
    </row>
    <row r="96" spans="2:3" s="113" customFormat="1">
      <c r="B96" s="114"/>
      <c r="C96" s="115"/>
    </row>
    <row r="97" spans="2:3" s="113" customFormat="1">
      <c r="B97" s="114"/>
      <c r="C97" s="115"/>
    </row>
    <row r="98" spans="2:3" s="113" customFormat="1">
      <c r="B98" s="114"/>
      <c r="C98" s="115"/>
    </row>
    <row r="99" spans="2:3" s="113" customFormat="1">
      <c r="B99" s="114"/>
      <c r="C99" s="115"/>
    </row>
    <row r="100" spans="2:3" s="113" customFormat="1">
      <c r="B100" s="114"/>
      <c r="C100" s="115"/>
    </row>
    <row r="101" spans="2:3" s="113" customFormat="1">
      <c r="B101" s="114"/>
      <c r="C101" s="115"/>
    </row>
    <row r="102" spans="2:3" s="113" customFormat="1">
      <c r="B102" s="114"/>
      <c r="C102" s="115"/>
    </row>
    <row r="103" spans="2:3" s="113" customFormat="1">
      <c r="B103" s="114"/>
      <c r="C103" s="115"/>
    </row>
    <row r="104" spans="2:3" s="113" customFormat="1">
      <c r="B104" s="114"/>
      <c r="C104" s="115"/>
    </row>
    <row r="105" spans="2:3" s="113" customFormat="1">
      <c r="B105" s="114"/>
      <c r="C105" s="115"/>
    </row>
    <row r="106" spans="2:3" s="113" customFormat="1">
      <c r="B106" s="114"/>
      <c r="C106" s="115"/>
    </row>
    <row r="107" spans="2:3" s="113" customFormat="1">
      <c r="B107" s="114"/>
      <c r="C107" s="115"/>
    </row>
    <row r="108" spans="2:3" s="113" customFormat="1">
      <c r="B108" s="114"/>
      <c r="C108" s="115"/>
    </row>
    <row r="109" spans="2:3" s="113" customFormat="1">
      <c r="B109" s="114"/>
      <c r="C109" s="115"/>
    </row>
    <row r="110" spans="2:3" s="113" customFormat="1">
      <c r="B110" s="114"/>
      <c r="C110" s="115"/>
    </row>
    <row r="111" spans="2:3" s="113" customFormat="1">
      <c r="B111" s="114"/>
      <c r="C111" s="115"/>
    </row>
    <row r="112" spans="2:3" s="113" customFormat="1">
      <c r="B112" s="114"/>
      <c r="C112" s="115"/>
    </row>
    <row r="113" spans="2:3" s="113" customFormat="1">
      <c r="B113" s="114"/>
      <c r="C113" s="115"/>
    </row>
    <row r="114" spans="2:3" s="113" customFormat="1">
      <c r="B114" s="114"/>
      <c r="C114" s="115"/>
    </row>
    <row r="115" spans="2:3" s="113" customFormat="1">
      <c r="B115" s="114"/>
      <c r="C115" s="115"/>
    </row>
    <row r="116" spans="2:3" s="113" customFormat="1">
      <c r="B116" s="114"/>
      <c r="C116" s="115"/>
    </row>
    <row r="117" spans="2:3" s="113" customFormat="1">
      <c r="B117" s="114"/>
      <c r="C117" s="115"/>
    </row>
    <row r="118" spans="2:3" s="113" customFormat="1">
      <c r="B118" s="114"/>
      <c r="C118" s="115"/>
    </row>
    <row r="119" spans="2:3" s="113" customFormat="1">
      <c r="B119" s="114"/>
      <c r="C119" s="115"/>
    </row>
    <row r="120" spans="2:3" s="113" customFormat="1">
      <c r="B120" s="114"/>
      <c r="C120" s="115"/>
    </row>
    <row r="121" spans="2:3" s="113" customFormat="1">
      <c r="B121" s="114"/>
      <c r="C121" s="115"/>
    </row>
    <row r="122" spans="2:3" s="113" customFormat="1">
      <c r="B122" s="114"/>
      <c r="C122" s="115"/>
    </row>
    <row r="123" spans="2:3" s="113" customFormat="1">
      <c r="B123" s="114"/>
      <c r="C123" s="115"/>
    </row>
    <row r="124" spans="2:3" s="113" customFormat="1">
      <c r="B124" s="114"/>
      <c r="C124" s="115"/>
    </row>
    <row r="125" spans="2:3" s="113" customFormat="1">
      <c r="B125" s="114"/>
      <c r="C125" s="115"/>
    </row>
    <row r="126" spans="2:3" s="113" customFormat="1">
      <c r="B126" s="114"/>
      <c r="C126" s="115"/>
    </row>
    <row r="127" spans="2:3" s="113" customFormat="1">
      <c r="B127" s="114"/>
      <c r="C127" s="115"/>
    </row>
    <row r="128" spans="2:3" s="113" customFormat="1">
      <c r="B128" s="114"/>
      <c r="C128" s="115"/>
    </row>
    <row r="129" spans="2:3" s="113" customFormat="1">
      <c r="B129" s="114"/>
      <c r="C129" s="115"/>
    </row>
    <row r="130" spans="2:3" s="113" customFormat="1">
      <c r="B130" s="114"/>
      <c r="C130" s="115"/>
    </row>
    <row r="131" spans="2:3" s="113" customFormat="1">
      <c r="B131" s="114"/>
      <c r="C131" s="115"/>
    </row>
    <row r="132" spans="2:3" s="113" customFormat="1">
      <c r="B132" s="114"/>
      <c r="C132" s="115"/>
    </row>
    <row r="133" spans="2:3" s="113" customFormat="1">
      <c r="B133" s="114"/>
      <c r="C133" s="115"/>
    </row>
    <row r="134" spans="2:3" s="113" customFormat="1">
      <c r="B134" s="114"/>
      <c r="C134" s="115"/>
    </row>
    <row r="135" spans="2:3" s="113" customFormat="1">
      <c r="B135" s="114"/>
      <c r="C135" s="115"/>
    </row>
    <row r="136" spans="2:3" s="113" customFormat="1">
      <c r="B136" s="114"/>
      <c r="C136" s="115"/>
    </row>
    <row r="137" spans="2:3" s="113" customFormat="1">
      <c r="B137" s="114"/>
      <c r="C137" s="115"/>
    </row>
    <row r="138" spans="2:3" s="113" customFormat="1">
      <c r="B138" s="114"/>
      <c r="C138" s="115"/>
    </row>
    <row r="139" spans="2:3" s="113" customFormat="1">
      <c r="B139" s="114"/>
      <c r="C139" s="115"/>
    </row>
    <row r="140" spans="2:3" s="113" customFormat="1">
      <c r="B140" s="114"/>
      <c r="C140" s="115"/>
    </row>
    <row r="141" spans="2:3" s="113" customFormat="1">
      <c r="B141" s="114"/>
      <c r="C141" s="115"/>
    </row>
    <row r="142" spans="2:3" s="113" customFormat="1">
      <c r="B142" s="114"/>
      <c r="C142" s="115"/>
    </row>
    <row r="143" spans="2:3" s="113" customFormat="1">
      <c r="B143" s="114"/>
      <c r="C143" s="115"/>
    </row>
    <row r="144" spans="2:3" s="113" customFormat="1">
      <c r="B144" s="114"/>
      <c r="C144" s="115"/>
    </row>
    <row r="145" spans="2:3" s="113" customFormat="1">
      <c r="B145" s="114"/>
      <c r="C145" s="115"/>
    </row>
    <row r="146" spans="2:3" s="113" customFormat="1">
      <c r="B146" s="114"/>
      <c r="C146" s="115"/>
    </row>
    <row r="147" spans="2:3" s="113" customFormat="1">
      <c r="B147" s="114"/>
      <c r="C147" s="115"/>
    </row>
    <row r="148" spans="2:3" s="113" customFormat="1">
      <c r="B148" s="114"/>
      <c r="C148" s="115"/>
    </row>
    <row r="149" spans="2:3" s="113" customFormat="1">
      <c r="B149" s="114"/>
      <c r="C149" s="115"/>
    </row>
    <row r="150" spans="2:3" s="113" customFormat="1">
      <c r="B150" s="114"/>
      <c r="C150" s="115"/>
    </row>
    <row r="151" spans="2:3" s="113" customFormat="1">
      <c r="B151" s="114"/>
      <c r="C151" s="115"/>
    </row>
    <row r="152" spans="2:3" s="113" customFormat="1">
      <c r="B152" s="114"/>
      <c r="C152" s="115"/>
    </row>
    <row r="153" spans="2:3" s="113" customFormat="1">
      <c r="B153" s="114"/>
      <c r="C153" s="115"/>
    </row>
    <row r="154" spans="2:3" s="113" customFormat="1">
      <c r="B154" s="114"/>
      <c r="C154" s="115"/>
    </row>
    <row r="155" spans="2:3" s="113" customFormat="1">
      <c r="B155" s="114"/>
      <c r="C155" s="115"/>
    </row>
    <row r="156" spans="2:3" s="113" customFormat="1">
      <c r="B156" s="114"/>
      <c r="C156" s="115"/>
    </row>
    <row r="157" spans="2:3" s="113" customFormat="1">
      <c r="B157" s="114"/>
      <c r="C157" s="115"/>
    </row>
    <row r="158" spans="2:3" s="113" customFormat="1">
      <c r="B158" s="114"/>
      <c r="C158" s="115"/>
    </row>
    <row r="159" spans="2:3" s="113" customFormat="1">
      <c r="B159" s="114"/>
      <c r="C159" s="115"/>
    </row>
    <row r="160" spans="2:3" s="113" customFormat="1">
      <c r="B160" s="114"/>
      <c r="C160" s="115"/>
    </row>
    <row r="161" spans="2:3" s="113" customFormat="1">
      <c r="B161" s="114"/>
      <c r="C161" s="115"/>
    </row>
    <row r="162" spans="2:3" s="113" customFormat="1">
      <c r="B162" s="114"/>
      <c r="C162" s="115"/>
    </row>
    <row r="163" spans="2:3" s="113" customFormat="1">
      <c r="B163" s="114"/>
      <c r="C163" s="115"/>
    </row>
    <row r="164" spans="2:3" s="113" customFormat="1">
      <c r="B164" s="114"/>
      <c r="C164" s="115"/>
    </row>
    <row r="165" spans="2:3" s="113" customFormat="1">
      <c r="B165" s="114"/>
      <c r="C165" s="115"/>
    </row>
    <row r="166" spans="2:3" s="113" customFormat="1">
      <c r="B166" s="114"/>
      <c r="C166" s="115"/>
    </row>
    <row r="167" spans="2:3" s="113" customFormat="1">
      <c r="B167" s="114"/>
      <c r="C167" s="115"/>
    </row>
    <row r="168" spans="2:3" s="113" customFormat="1">
      <c r="B168" s="114"/>
      <c r="C168" s="115"/>
    </row>
    <row r="169" spans="2:3" s="113" customFormat="1">
      <c r="B169" s="114"/>
      <c r="C169" s="115"/>
    </row>
    <row r="170" spans="2:3" s="113" customFormat="1">
      <c r="B170" s="114"/>
      <c r="C170" s="115"/>
    </row>
    <row r="171" spans="2:3" s="113" customFormat="1">
      <c r="B171" s="114"/>
      <c r="C171" s="115"/>
    </row>
    <row r="172" spans="2:3" s="113" customFormat="1">
      <c r="B172" s="114"/>
      <c r="C172" s="115"/>
    </row>
    <row r="173" spans="2:3" s="113" customFormat="1">
      <c r="B173" s="114"/>
      <c r="C173" s="115"/>
    </row>
    <row r="174" spans="2:3" s="113" customFormat="1">
      <c r="B174" s="114"/>
      <c r="C174" s="115"/>
    </row>
    <row r="175" spans="2:3" s="113" customFormat="1">
      <c r="B175" s="114"/>
      <c r="C175" s="11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B12 A13:A14 A15:B15 A16 A17:B17 A18 A19:B19 A2:B5 A22:B22 A7:B7 A8">
    <cfRule type="cellIs" dxfId="30" priority="16" operator="equal">
      <formula>0</formula>
    </cfRule>
  </conditionalFormatting>
  <conditionalFormatting sqref="A9:C9 A10:A11">
    <cfRule type="cellIs" dxfId="29" priority="14" operator="equal">
      <formula>0</formula>
    </cfRule>
  </conditionalFormatting>
  <conditionalFormatting sqref="A20">
    <cfRule type="cellIs" dxfId="28" priority="13" operator="equal">
      <formula>0</formula>
    </cfRule>
  </conditionalFormatting>
  <conditionalFormatting sqref="A21:B21">
    <cfRule type="cellIs" dxfId="27" priority="12" operator="equal">
      <formula>0</formula>
    </cfRule>
  </conditionalFormatting>
  <conditionalFormatting sqref="B23:B24">
    <cfRule type="cellIs" dxfId="26" priority="11" operator="equal">
      <formula>0</formula>
    </cfRule>
  </conditionalFormatting>
  <conditionalFormatting sqref="B10:B11">
    <cfRule type="cellIs" dxfId="25" priority="10" operator="equal">
      <formula>0</formula>
    </cfRule>
  </conditionalFormatting>
  <conditionalFormatting sqref="B13:B14">
    <cfRule type="cellIs" dxfId="24" priority="9" operator="equal">
      <formula>0</formula>
    </cfRule>
  </conditionalFormatting>
  <conditionalFormatting sqref="B16">
    <cfRule type="cellIs" dxfId="23" priority="8" operator="equal">
      <formula>0</formula>
    </cfRule>
  </conditionalFormatting>
  <conditionalFormatting sqref="B18">
    <cfRule type="cellIs" dxfId="22" priority="7" operator="equal">
      <formula>0</formula>
    </cfRule>
  </conditionalFormatting>
  <conditionalFormatting sqref="B20">
    <cfRule type="cellIs" dxfId="21" priority="6" operator="equal">
      <formula>0</formula>
    </cfRule>
  </conditionalFormatting>
  <conditionalFormatting sqref="B8">
    <cfRule type="cellIs" dxfId="20" priority="5" operator="equal">
      <formula>0</formula>
    </cfRule>
  </conditionalFormatting>
  <conditionalFormatting sqref="C12">
    <cfRule type="cellIs" dxfId="19" priority="4" operator="equal">
      <formula>0</formula>
    </cfRule>
  </conditionalFormatting>
  <conditionalFormatting sqref="C15">
    <cfRule type="cellIs" dxfId="18" priority="3" operator="equal">
      <formula>0</formula>
    </cfRule>
  </conditionalFormatting>
  <conditionalFormatting sqref="C17">
    <cfRule type="cellIs" dxfId="17" priority="2" operator="equal">
      <formula>0</formula>
    </cfRule>
  </conditionalFormatting>
  <conditionalFormatting sqref="C19">
    <cfRule type="cellIs" dxfId="16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4" sqref="B4"/>
    </sheetView>
  </sheetViews>
  <sheetFormatPr baseColWidth="10" defaultColWidth="9.140625" defaultRowHeight="15"/>
  <cols>
    <col min="1" max="1" width="27.42578125" customWidth="1"/>
    <col min="2" max="2" width="50.28515625" customWidth="1"/>
    <col min="3" max="3" width="10.7109375" style="113" bestFit="1" customWidth="1"/>
    <col min="4" max="6" width="9.140625" style="113"/>
    <col min="7" max="7" width="0" style="113" hidden="1" customWidth="1"/>
    <col min="8" max="28" width="9.140625" style="113"/>
  </cols>
  <sheetData>
    <row r="1" spans="1:7">
      <c r="A1" s="320" t="s">
        <v>83</v>
      </c>
      <c r="B1" s="320"/>
    </row>
    <row r="2" spans="1:7">
      <c r="A2" s="10" t="s">
        <v>84</v>
      </c>
      <c r="B2" s="216">
        <v>41206</v>
      </c>
      <c r="C2" s="215"/>
    </row>
    <row r="3" spans="1:7">
      <c r="A3" s="10" t="s">
        <v>750</v>
      </c>
      <c r="B3" s="12" t="s">
        <v>1177</v>
      </c>
    </row>
    <row r="4" spans="1:7">
      <c r="A4" s="10" t="s">
        <v>751</v>
      </c>
      <c r="B4" s="12"/>
    </row>
    <row r="5" spans="1:7">
      <c r="A5" s="318" t="s">
        <v>85</v>
      </c>
      <c r="B5" s="321"/>
      <c r="G5" s="113" t="s">
        <v>792</v>
      </c>
    </row>
    <row r="6" spans="1:7">
      <c r="A6" s="87" t="s">
        <v>95</v>
      </c>
      <c r="B6" s="10" t="s">
        <v>955</v>
      </c>
      <c r="C6" t="s">
        <v>956</v>
      </c>
      <c r="G6" s="113" t="s">
        <v>793</v>
      </c>
    </row>
    <row r="7" spans="1:7">
      <c r="A7" s="87" t="s">
        <v>741</v>
      </c>
      <c r="B7" s="10" t="s">
        <v>957</v>
      </c>
      <c r="G7" s="113" t="s">
        <v>794</v>
      </c>
    </row>
    <row r="8" spans="1:7">
      <c r="A8" s="87" t="s">
        <v>86</v>
      </c>
      <c r="B8" s="10" t="s">
        <v>958</v>
      </c>
      <c r="G8" s="113" t="s">
        <v>795</v>
      </c>
    </row>
    <row r="9" spans="1:7">
      <c r="A9" s="87" t="s">
        <v>86</v>
      </c>
      <c r="B9" s="10" t="s">
        <v>959</v>
      </c>
    </row>
    <row r="10" spans="1:7">
      <c r="A10" s="87" t="s">
        <v>86</v>
      </c>
      <c r="B10" s="10" t="s">
        <v>960</v>
      </c>
    </row>
    <row r="11" spans="1:7">
      <c r="A11" s="87" t="s">
        <v>86</v>
      </c>
      <c r="B11" s="10" t="s">
        <v>961</v>
      </c>
    </row>
    <row r="12" spans="1:7">
      <c r="A12" s="87" t="s">
        <v>86</v>
      </c>
      <c r="B12" s="10" t="s">
        <v>962</v>
      </c>
    </row>
    <row r="13" spans="1:7">
      <c r="A13" s="87" t="s">
        <v>86</v>
      </c>
      <c r="B13" s="10" t="s">
        <v>963</v>
      </c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3" t="s">
        <v>795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3" t="s">
        <v>795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8" t="s">
        <v>797</v>
      </c>
      <c r="B48" s="139" t="s">
        <v>796</v>
      </c>
    </row>
    <row r="49" spans="1:2">
      <c r="A49" s="10" t="s">
        <v>91</v>
      </c>
      <c r="B49" s="10" t="s">
        <v>960</v>
      </c>
    </row>
    <row r="50" spans="1:2">
      <c r="A50" s="10" t="s">
        <v>87</v>
      </c>
      <c r="B50" s="10" t="s">
        <v>961</v>
      </c>
    </row>
    <row r="51" spans="1:2">
      <c r="A51" s="10" t="s">
        <v>88</v>
      </c>
      <c r="B51" s="10" t="s">
        <v>962</v>
      </c>
    </row>
    <row r="52" spans="1:2">
      <c r="A52" s="10" t="s">
        <v>89</v>
      </c>
      <c r="B52" s="10" t="s">
        <v>959</v>
      </c>
    </row>
    <row r="53" spans="1:2">
      <c r="A53" s="10" t="s">
        <v>90</v>
      </c>
      <c r="B53" s="10" t="s">
        <v>958</v>
      </c>
    </row>
    <row r="54" spans="1:2">
      <c r="A54" s="10" t="s">
        <v>92</v>
      </c>
      <c r="B54" s="10" t="s">
        <v>957</v>
      </c>
    </row>
    <row r="55" spans="1:2">
      <c r="A55" s="10" t="s">
        <v>93</v>
      </c>
      <c r="B55" s="10" t="s">
        <v>955</v>
      </c>
    </row>
    <row r="56" spans="1:2">
      <c r="A56" s="10" t="s">
        <v>94</v>
      </c>
      <c r="B56" s="10" t="s">
        <v>963</v>
      </c>
    </row>
    <row r="57" spans="1:2">
      <c r="A57" s="108" t="s">
        <v>798</v>
      </c>
      <c r="B57" s="139" t="s">
        <v>796</v>
      </c>
    </row>
    <row r="58" spans="1:2">
      <c r="A58" s="10" t="s">
        <v>964</v>
      </c>
      <c r="B58" s="10" t="s">
        <v>955</v>
      </c>
    </row>
    <row r="59" spans="1:2">
      <c r="A59" s="10" t="s">
        <v>965</v>
      </c>
      <c r="B59" s="10" t="s">
        <v>955</v>
      </c>
    </row>
    <row r="60" spans="1:2">
      <c r="A60" s="10" t="s">
        <v>966</v>
      </c>
      <c r="B60" s="10" t="s">
        <v>955</v>
      </c>
    </row>
    <row r="61" spans="1:2">
      <c r="A61" s="10" t="s">
        <v>967</v>
      </c>
      <c r="B61" s="10" t="s">
        <v>957</v>
      </c>
    </row>
    <row r="62" spans="1:2">
      <c r="A62" s="10" t="s">
        <v>968</v>
      </c>
      <c r="B62" s="10" t="s">
        <v>955</v>
      </c>
    </row>
    <row r="63" spans="1:2">
      <c r="A63" s="10"/>
      <c r="B63" s="10"/>
    </row>
    <row r="64" spans="1:2" s="113" customFormat="1"/>
    <row r="65" s="113" customFormat="1"/>
    <row r="66" s="113" customFormat="1"/>
    <row r="67" s="113" customFormat="1"/>
    <row r="68" s="113" customFormat="1"/>
    <row r="69" s="113" customFormat="1"/>
    <row r="70" s="113" customFormat="1"/>
    <row r="71" s="113" customFormat="1"/>
    <row r="72" s="113" customFormat="1"/>
    <row r="73" s="113" customFormat="1"/>
    <row r="74" s="113" customFormat="1"/>
    <row r="75" s="113" customFormat="1"/>
    <row r="76" s="113" customFormat="1"/>
    <row r="77" s="113" customFormat="1"/>
    <row r="78" s="113" customFormat="1"/>
    <row r="79" s="113" customFormat="1"/>
    <row r="80" s="113" customFormat="1"/>
    <row r="81" s="113" customFormat="1"/>
    <row r="82" s="113" customFormat="1"/>
    <row r="83" s="113" customFormat="1"/>
    <row r="84" s="113" customFormat="1"/>
    <row r="85" s="113" customFormat="1"/>
    <row r="86" s="113" customFormat="1"/>
    <row r="87" s="113" customFormat="1"/>
    <row r="88" s="113" customFormat="1"/>
    <row r="89" s="113" customFormat="1"/>
    <row r="90" s="113" customFormat="1"/>
    <row r="91" s="113" customFormat="1"/>
    <row r="92" s="113" customFormat="1"/>
    <row r="93" s="113" customFormat="1"/>
    <row r="94" s="113" customFormat="1"/>
    <row r="95" s="113" customFormat="1"/>
    <row r="96" s="113" customFormat="1"/>
    <row r="97" s="113" customFormat="1"/>
    <row r="98" s="113" customFormat="1"/>
    <row r="99" s="113" customFormat="1"/>
    <row r="100" s="113" customFormat="1"/>
    <row r="101" s="113" customFormat="1"/>
    <row r="102" s="113" customFormat="1"/>
    <row r="103" s="113" customFormat="1"/>
    <row r="104" s="113" customFormat="1"/>
    <row r="105" s="113" customFormat="1"/>
    <row r="106" s="113" customFormat="1"/>
    <row r="107" s="113" customFormat="1"/>
    <row r="108" s="113" customFormat="1"/>
    <row r="109" s="113" customFormat="1"/>
    <row r="110" s="113" customFormat="1"/>
    <row r="111" s="113" customFormat="1"/>
    <row r="112" s="113" customFormat="1"/>
    <row r="113" s="113" customFormat="1"/>
    <row r="114" s="113" customFormat="1"/>
    <row r="115" s="113" customFormat="1"/>
    <row r="116" s="113" customFormat="1"/>
    <row r="117" s="113" customFormat="1"/>
    <row r="118" s="113" customFormat="1"/>
    <row r="119" s="113" customFormat="1"/>
    <row r="120" s="113" customFormat="1"/>
    <row r="121" s="113" customFormat="1"/>
    <row r="122" s="113" customFormat="1"/>
    <row r="123" s="113" customFormat="1"/>
    <row r="124" s="113" customFormat="1"/>
    <row r="125" s="113" customFormat="1"/>
    <row r="126" s="113" customFormat="1"/>
    <row r="127" s="113" customFormat="1"/>
    <row r="128" s="113" customFormat="1"/>
    <row r="129" s="113" customFormat="1"/>
    <row r="130" s="113" customFormat="1"/>
    <row r="131" s="113" customFormat="1"/>
    <row r="132" s="113" customFormat="1"/>
    <row r="133" s="113" customFormat="1"/>
    <row r="134" s="113" customFormat="1"/>
    <row r="135" s="113" customFormat="1"/>
    <row r="136" s="113" customFormat="1"/>
    <row r="137" s="113" customFormat="1"/>
    <row r="138" s="113" customFormat="1"/>
    <row r="139" s="113" customFormat="1"/>
    <row r="140" s="113" customFormat="1"/>
    <row r="141" s="113" customFormat="1"/>
    <row r="142" s="113" customFormat="1"/>
    <row r="143" s="113" customFormat="1"/>
    <row r="144" s="113" customFormat="1"/>
    <row r="145" s="113" customFormat="1"/>
    <row r="146" s="113" customFormat="1"/>
    <row r="147" s="113" customFormat="1"/>
    <row r="148" s="113" customFormat="1"/>
    <row r="149" s="113" customFormat="1"/>
    <row r="150" s="113" customFormat="1"/>
    <row r="151" s="113" customFormat="1"/>
    <row r="152" s="113" customFormat="1"/>
    <row r="153" s="113" customFormat="1"/>
    <row r="154" s="113" customFormat="1"/>
    <row r="155" s="113" customFormat="1"/>
    <row r="156" s="113" customFormat="1"/>
    <row r="157" s="113" customFormat="1"/>
    <row r="158" s="113" customFormat="1"/>
    <row r="159" s="113" customFormat="1"/>
    <row r="160" s="113" customFormat="1"/>
    <row r="161" s="113" customFormat="1"/>
    <row r="162" s="113" customFormat="1"/>
    <row r="163" s="113" customFormat="1"/>
    <row r="164" s="113" customFormat="1"/>
    <row r="165" s="113" customFormat="1"/>
    <row r="166" s="113" customFormat="1"/>
    <row r="167" s="113" customFormat="1"/>
    <row r="168" s="113" customFormat="1"/>
    <row r="169" s="113" customFormat="1"/>
    <row r="170" s="113" customFormat="1"/>
    <row r="171" s="113" customFormat="1"/>
    <row r="172" s="113" customFormat="1"/>
    <row r="173" s="113" customFormat="1"/>
    <row r="174" s="113" customFormat="1"/>
    <row r="175" s="113" customFormat="1"/>
    <row r="176" s="113" customFormat="1"/>
    <row r="177" s="113" customFormat="1"/>
    <row r="178" s="113" customFormat="1"/>
    <row r="179" s="113" customFormat="1"/>
    <row r="180" s="113" customFormat="1"/>
    <row r="181" s="113" customFormat="1"/>
    <row r="182" s="113" customFormat="1"/>
    <row r="183" s="113" customFormat="1"/>
    <row r="184" s="113" customFormat="1"/>
    <row r="185" s="113" customFormat="1"/>
    <row r="186" s="113" customFormat="1"/>
    <row r="187" s="113" customFormat="1"/>
    <row r="188" s="113" customFormat="1"/>
    <row r="189" s="113" customFormat="1"/>
  </sheetData>
  <mergeCells count="2">
    <mergeCell ref="A1:B1"/>
    <mergeCell ref="A5:B5"/>
  </mergeCells>
  <conditionalFormatting sqref="B3:B4">
    <cfRule type="cellIs" dxfId="15" priority="8" operator="equal">
      <formula>0</formula>
    </cfRule>
  </conditionalFormatting>
  <conditionalFormatting sqref="B6:B7 B35:B47">
    <cfRule type="cellIs" dxfId="14" priority="7" operator="equal">
      <formula>0</formula>
    </cfRule>
  </conditionalFormatting>
  <conditionalFormatting sqref="B49:B56">
    <cfRule type="cellIs" dxfId="13" priority="6" operator="equal">
      <formula>0</formula>
    </cfRule>
  </conditionalFormatting>
  <conditionalFormatting sqref="A58:B60">
    <cfRule type="cellIs" dxfId="12" priority="5" operator="equal">
      <formula>0</formula>
    </cfRule>
  </conditionalFormatting>
  <conditionalFormatting sqref="B8:B19 B34">
    <cfRule type="cellIs" dxfId="11" priority="4" operator="equal">
      <formula>0</formula>
    </cfRule>
  </conditionalFormatting>
  <conditionalFormatting sqref="B21:B33">
    <cfRule type="cellIs" dxfId="10" priority="3" operator="equal">
      <formula>0</formula>
    </cfRule>
  </conditionalFormatting>
  <conditionalFormatting sqref="B20">
    <cfRule type="cellIs" dxfId="9" priority="2" operator="equal">
      <formula>0</formula>
    </cfRule>
  </conditionalFormatting>
  <conditionalFormatting sqref="A61:B63">
    <cfRule type="cellIs" dxfId="8" priority="1" operator="equal">
      <formula>0</formula>
    </cfRule>
  </conditionalFormatting>
  <dataValidations count="2">
    <dataValidation type="list" allowBlank="1" showInputMessage="1" showErrorMessage="1" sqref="B4">
      <formula1>$G$5:$G$35</formula1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workbookViewId="0">
      <selection activeCell="B2" sqref="B2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108" t="s">
        <v>96</v>
      </c>
      <c r="B1" s="109" t="s">
        <v>762</v>
      </c>
    </row>
    <row r="2" spans="1:3">
      <c r="A2" s="10" t="s">
        <v>97</v>
      </c>
      <c r="B2" s="12">
        <v>41257</v>
      </c>
      <c r="C2" s="213"/>
    </row>
    <row r="3" spans="1:3">
      <c r="A3" s="10" t="s">
        <v>98</v>
      </c>
      <c r="B3" s="199"/>
    </row>
    <row r="4" spans="1:3">
      <c r="A4" s="10" t="s">
        <v>99</v>
      </c>
      <c r="B4" s="199"/>
    </row>
    <row r="5" spans="1:3">
      <c r="A5" s="10" t="s">
        <v>100</v>
      </c>
      <c r="B5" s="199"/>
    </row>
    <row r="6" spans="1:3">
      <c r="A6" s="108" t="s">
        <v>101</v>
      </c>
      <c r="B6" s="212" t="s">
        <v>762</v>
      </c>
    </row>
    <row r="7" spans="1:3">
      <c r="A7" s="10" t="s">
        <v>97</v>
      </c>
      <c r="B7" s="199">
        <v>41193</v>
      </c>
    </row>
    <row r="8" spans="1:3">
      <c r="A8" s="10" t="s">
        <v>102</v>
      </c>
      <c r="B8" s="199"/>
    </row>
    <row r="9" spans="1:3">
      <c r="A9" s="10" t="s">
        <v>99</v>
      </c>
      <c r="B9" s="199"/>
    </row>
    <row r="10" spans="1:3">
      <c r="A10" s="10" t="s">
        <v>100</v>
      </c>
      <c r="B10" s="199"/>
    </row>
    <row r="11" spans="1:3">
      <c r="A11" s="108" t="s">
        <v>103</v>
      </c>
      <c r="B11" s="212" t="s">
        <v>762</v>
      </c>
    </row>
    <row r="12" spans="1:3">
      <c r="A12" s="10"/>
      <c r="B12" s="199" t="s">
        <v>1121</v>
      </c>
    </row>
    <row r="13" spans="1:3">
      <c r="A13" s="10"/>
      <c r="B13" s="199"/>
    </row>
    <row r="14" spans="1:3">
      <c r="A14" s="10"/>
      <c r="B14" s="199"/>
    </row>
    <row r="15" spans="1:3">
      <c r="A15" s="10"/>
      <c r="B15" s="199"/>
    </row>
    <row r="16" spans="1:3">
      <c r="A16" s="10"/>
      <c r="B16" s="199"/>
    </row>
    <row r="17" spans="1:2">
      <c r="A17" s="10"/>
      <c r="B17" s="199"/>
    </row>
    <row r="18" spans="1:2">
      <c r="A18" s="10"/>
      <c r="B18" s="199"/>
    </row>
    <row r="19" spans="1:2">
      <c r="A19" s="10"/>
      <c r="B19" s="199"/>
    </row>
    <row r="20" spans="1:2">
      <c r="B20" s="200"/>
    </row>
  </sheetData>
  <pageMargins left="0.7" right="0.7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108" t="s">
        <v>96</v>
      </c>
      <c r="B1" s="109" t="s">
        <v>762</v>
      </c>
    </row>
    <row r="2" spans="1:3">
      <c r="A2" s="10" t="s">
        <v>97</v>
      </c>
      <c r="B2" s="214" t="s">
        <v>1118</v>
      </c>
    </row>
    <row r="3" spans="1:3">
      <c r="A3" s="10" t="s">
        <v>98</v>
      </c>
      <c r="B3" s="214" t="s">
        <v>1119</v>
      </c>
    </row>
    <row r="4" spans="1:3">
      <c r="A4" s="10" t="s">
        <v>99</v>
      </c>
      <c r="B4" s="214" t="s">
        <v>1120</v>
      </c>
    </row>
    <row r="5" spans="1:3">
      <c r="A5" s="10" t="s">
        <v>100</v>
      </c>
      <c r="B5" s="12">
        <v>41614</v>
      </c>
      <c r="C5" s="213"/>
    </row>
    <row r="6" spans="1:3">
      <c r="A6" s="108" t="s">
        <v>101</v>
      </c>
      <c r="B6" s="212" t="s">
        <v>762</v>
      </c>
    </row>
    <row r="7" spans="1:3">
      <c r="A7" s="10" t="s">
        <v>97</v>
      </c>
      <c r="B7" s="12">
        <v>41300</v>
      </c>
      <c r="C7" s="213"/>
    </row>
    <row r="8" spans="1:3">
      <c r="A8" s="10" t="s">
        <v>102</v>
      </c>
      <c r="B8" s="12">
        <v>41384</v>
      </c>
      <c r="C8" s="213"/>
    </row>
    <row r="9" spans="1:3">
      <c r="A9" s="10" t="s">
        <v>99</v>
      </c>
      <c r="B9" s="12">
        <v>41453</v>
      </c>
      <c r="C9" s="213"/>
    </row>
    <row r="10" spans="1:3">
      <c r="A10" s="10" t="s">
        <v>100</v>
      </c>
      <c r="B10" s="12">
        <v>41573</v>
      </c>
      <c r="C10" s="213"/>
    </row>
    <row r="11" spans="1:3">
      <c r="A11" s="108" t="s">
        <v>103</v>
      </c>
      <c r="B11" s="212" t="s">
        <v>762</v>
      </c>
    </row>
    <row r="12" spans="1:3">
      <c r="A12" s="10"/>
      <c r="B12" s="199">
        <v>41626</v>
      </c>
    </row>
    <row r="13" spans="1:3">
      <c r="A13" s="10"/>
      <c r="B13" s="199"/>
    </row>
    <row r="14" spans="1:3">
      <c r="A14" s="10"/>
      <c r="B14" s="199"/>
    </row>
    <row r="15" spans="1:3">
      <c r="A15" s="10"/>
      <c r="B15" s="199"/>
    </row>
    <row r="16" spans="1:3">
      <c r="A16" s="10"/>
      <c r="B16" s="199"/>
    </row>
    <row r="17" spans="1:2">
      <c r="A17" s="10"/>
      <c r="B17" s="199"/>
    </row>
    <row r="18" spans="1:2">
      <c r="A18" s="10"/>
      <c r="B18" s="199"/>
    </row>
    <row r="19" spans="1:2">
      <c r="A19" s="10"/>
      <c r="B19" s="199"/>
    </row>
    <row r="20" spans="1:2">
      <c r="B20" s="200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zoomScale="75" zoomScaleNormal="75" zoomScalePageLayoutView="75" workbookViewId="0">
      <selection activeCell="B17" sqref="B1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9.7109375" customWidth="1"/>
    <col min="5" max="5" width="18" customWidth="1"/>
    <col min="7" max="9" width="15.42578125" bestFit="1" customWidth="1"/>
    <col min="10" max="10" width="20.42578125" bestFit="1" customWidth="1"/>
  </cols>
  <sheetData>
    <row r="1" spans="1:14">
      <c r="A1" s="281" t="s">
        <v>30</v>
      </c>
      <c r="B1" s="282"/>
      <c r="C1" s="283"/>
      <c r="D1" s="152" t="s">
        <v>845</v>
      </c>
      <c r="E1" s="152" t="s">
        <v>844</v>
      </c>
      <c r="G1" s="42" t="s">
        <v>31</v>
      </c>
      <c r="H1" s="43"/>
      <c r="I1" s="44"/>
      <c r="J1" s="45" t="b">
        <f>AND(H1=I1)</f>
        <v>1</v>
      </c>
    </row>
    <row r="2" spans="1:14">
      <c r="A2" s="273" t="s">
        <v>60</v>
      </c>
      <c r="B2" s="289"/>
      <c r="C2" s="153">
        <v>1336100</v>
      </c>
      <c r="D2" s="153">
        <v>1336100</v>
      </c>
      <c r="E2" s="153">
        <v>1336100</v>
      </c>
      <c r="G2" s="38" t="s">
        <v>60</v>
      </c>
      <c r="H2" s="40"/>
      <c r="I2" s="41"/>
      <c r="J2" s="39" t="b">
        <f>AND(H2=I2)</f>
        <v>1</v>
      </c>
    </row>
    <row r="3" spans="1:14">
      <c r="A3" s="286" t="s">
        <v>578</v>
      </c>
      <c r="B3" s="288"/>
      <c r="C3" s="154">
        <v>570100</v>
      </c>
      <c r="D3" s="154">
        <v>570100</v>
      </c>
      <c r="E3" s="154">
        <v>570100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84" t="s">
        <v>124</v>
      </c>
      <c r="B4" s="285"/>
      <c r="C4" s="155">
        <v>245500</v>
      </c>
      <c r="D4" s="155">
        <v>245500</v>
      </c>
      <c r="E4" s="155">
        <v>245500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156">
        <v>1101</v>
      </c>
      <c r="B5" s="157" t="s">
        <v>0</v>
      </c>
      <c r="C5" s="158">
        <v>120000</v>
      </c>
      <c r="D5" s="158">
        <v>120000</v>
      </c>
      <c r="E5" s="158">
        <v>120000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156">
        <v>1102</v>
      </c>
      <c r="B6" s="157" t="s">
        <v>1</v>
      </c>
      <c r="C6" s="158">
        <v>15000</v>
      </c>
      <c r="D6" s="158">
        <v>15000</v>
      </c>
      <c r="E6" s="158">
        <v>15000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156">
        <v>1201</v>
      </c>
      <c r="B7" s="157" t="s">
        <v>2</v>
      </c>
      <c r="C7" s="158">
        <v>110000</v>
      </c>
      <c r="D7" s="158">
        <v>110000</v>
      </c>
      <c r="E7" s="158">
        <v>110000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156">
        <v>1201</v>
      </c>
      <c r="B8" s="157" t="s">
        <v>64</v>
      </c>
      <c r="C8" s="158"/>
      <c r="D8" s="158" t="s">
        <v>1002</v>
      </c>
      <c r="E8" s="158" t="s">
        <v>1002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156">
        <v>1202</v>
      </c>
      <c r="B9" s="157" t="s">
        <v>123</v>
      </c>
      <c r="C9" s="158"/>
      <c r="D9" s="158" t="s">
        <v>1002</v>
      </c>
      <c r="E9" s="158" t="s">
        <v>1002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156">
        <v>1203</v>
      </c>
      <c r="B10" s="157" t="s">
        <v>3</v>
      </c>
      <c r="C10" s="158">
        <v>500</v>
      </c>
      <c r="D10" s="158">
        <v>500</v>
      </c>
      <c r="E10" s="158">
        <v>500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84" t="s">
        <v>125</v>
      </c>
      <c r="B11" s="285"/>
      <c r="C11" s="155">
        <v>206500</v>
      </c>
      <c r="D11" s="155">
        <v>206500</v>
      </c>
      <c r="E11" s="155">
        <v>206500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156">
        <v>2101</v>
      </c>
      <c r="B12" s="157" t="s">
        <v>4</v>
      </c>
      <c r="C12" s="158">
        <v>100000</v>
      </c>
      <c r="D12" s="158">
        <v>100000</v>
      </c>
      <c r="E12" s="158">
        <v>100000</v>
      </c>
    </row>
    <row r="13" spans="1:14" outlineLevel="1">
      <c r="A13" s="156">
        <v>2102</v>
      </c>
      <c r="B13" s="157" t="s">
        <v>126</v>
      </c>
      <c r="C13" s="158">
        <v>60000</v>
      </c>
      <c r="D13" s="158">
        <v>60000</v>
      </c>
      <c r="E13" s="158">
        <v>60000</v>
      </c>
    </row>
    <row r="14" spans="1:14" outlineLevel="1">
      <c r="A14" s="156">
        <v>2201</v>
      </c>
      <c r="B14" s="157" t="s">
        <v>5</v>
      </c>
      <c r="C14" s="158"/>
      <c r="D14" s="158" t="s">
        <v>1002</v>
      </c>
      <c r="E14" s="158" t="s">
        <v>1002</v>
      </c>
    </row>
    <row r="15" spans="1:14" outlineLevel="1">
      <c r="A15" s="156">
        <v>2201</v>
      </c>
      <c r="B15" s="157" t="s">
        <v>127</v>
      </c>
      <c r="C15" s="158">
        <v>20000</v>
      </c>
      <c r="D15" s="158">
        <v>20000</v>
      </c>
      <c r="E15" s="158">
        <v>20000</v>
      </c>
    </row>
    <row r="16" spans="1:14" outlineLevel="1">
      <c r="A16" s="156">
        <v>2201</v>
      </c>
      <c r="B16" s="157" t="s">
        <v>128</v>
      </c>
      <c r="C16" s="158"/>
      <c r="D16" s="158" t="s">
        <v>1002</v>
      </c>
      <c r="E16" s="158" t="s">
        <v>1002</v>
      </c>
    </row>
    <row r="17" spans="1:5" outlineLevel="1">
      <c r="A17" s="156">
        <v>2202</v>
      </c>
      <c r="B17" s="157" t="s">
        <v>129</v>
      </c>
      <c r="C17" s="158"/>
      <c r="D17" s="158" t="s">
        <v>1002</v>
      </c>
      <c r="E17" s="158" t="s">
        <v>1002</v>
      </c>
    </row>
    <row r="18" spans="1:5" outlineLevel="1">
      <c r="A18" s="156">
        <v>2203</v>
      </c>
      <c r="B18" s="157" t="s">
        <v>130</v>
      </c>
      <c r="C18" s="158"/>
      <c r="D18" s="158" t="s">
        <v>1002</v>
      </c>
      <c r="E18" s="158" t="s">
        <v>1002</v>
      </c>
    </row>
    <row r="19" spans="1:5" outlineLevel="1">
      <c r="A19" s="156">
        <v>2204</v>
      </c>
      <c r="B19" s="157" t="s">
        <v>131</v>
      </c>
      <c r="C19" s="158"/>
      <c r="D19" s="158" t="s">
        <v>1002</v>
      </c>
      <c r="E19" s="158" t="s">
        <v>1002</v>
      </c>
    </row>
    <row r="20" spans="1:5" outlineLevel="1">
      <c r="A20" s="156">
        <v>2299</v>
      </c>
      <c r="B20" s="157" t="s">
        <v>132</v>
      </c>
      <c r="C20" s="158"/>
      <c r="D20" s="158" t="s">
        <v>1002</v>
      </c>
      <c r="E20" s="158" t="s">
        <v>1002</v>
      </c>
    </row>
    <row r="21" spans="1:5" outlineLevel="1">
      <c r="A21" s="156">
        <v>2301</v>
      </c>
      <c r="B21" s="157" t="s">
        <v>133</v>
      </c>
      <c r="C21" s="158"/>
      <c r="D21" s="158" t="s">
        <v>1002</v>
      </c>
      <c r="E21" s="158" t="s">
        <v>1002</v>
      </c>
    </row>
    <row r="22" spans="1:5" outlineLevel="1">
      <c r="A22" s="156">
        <v>2302</v>
      </c>
      <c r="B22" s="157" t="s">
        <v>134</v>
      </c>
      <c r="C22" s="158"/>
      <c r="D22" s="158" t="s">
        <v>1002</v>
      </c>
      <c r="E22" s="158" t="s">
        <v>1002</v>
      </c>
    </row>
    <row r="23" spans="1:5" outlineLevel="1">
      <c r="A23" s="156">
        <v>2303</v>
      </c>
      <c r="B23" s="157" t="s">
        <v>135</v>
      </c>
      <c r="C23" s="158"/>
      <c r="D23" s="158" t="s">
        <v>1002</v>
      </c>
      <c r="E23" s="158" t="s">
        <v>1002</v>
      </c>
    </row>
    <row r="24" spans="1:5" outlineLevel="1">
      <c r="A24" s="156">
        <v>2304</v>
      </c>
      <c r="B24" s="157" t="s">
        <v>136</v>
      </c>
      <c r="C24" s="158"/>
      <c r="D24" s="158" t="s">
        <v>1002</v>
      </c>
      <c r="E24" s="158" t="s">
        <v>1002</v>
      </c>
    </row>
    <row r="25" spans="1:5" outlineLevel="1">
      <c r="A25" s="156">
        <v>2305</v>
      </c>
      <c r="B25" s="157" t="s">
        <v>137</v>
      </c>
      <c r="C25" s="158"/>
      <c r="D25" s="158" t="s">
        <v>1002</v>
      </c>
      <c r="E25" s="158" t="s">
        <v>1002</v>
      </c>
    </row>
    <row r="26" spans="1:5" outlineLevel="1">
      <c r="A26" s="156">
        <v>2306</v>
      </c>
      <c r="B26" s="157" t="s">
        <v>138</v>
      </c>
      <c r="C26" s="158"/>
      <c r="D26" s="158" t="s">
        <v>1002</v>
      </c>
      <c r="E26" s="158" t="s">
        <v>1002</v>
      </c>
    </row>
    <row r="27" spans="1:5" outlineLevel="1">
      <c r="A27" s="156">
        <v>2307</v>
      </c>
      <c r="B27" s="157" t="s">
        <v>139</v>
      </c>
      <c r="C27" s="158"/>
      <c r="D27" s="158" t="s">
        <v>1002</v>
      </c>
      <c r="E27" s="158" t="s">
        <v>1002</v>
      </c>
    </row>
    <row r="28" spans="1:5" outlineLevel="1">
      <c r="A28" s="156">
        <v>2308</v>
      </c>
      <c r="B28" s="157" t="s">
        <v>140</v>
      </c>
      <c r="C28" s="158"/>
      <c r="D28" s="158" t="s">
        <v>1002</v>
      </c>
      <c r="E28" s="158" t="s">
        <v>1002</v>
      </c>
    </row>
    <row r="29" spans="1:5" outlineLevel="1">
      <c r="A29" s="156">
        <v>2401</v>
      </c>
      <c r="B29" s="157" t="s">
        <v>141</v>
      </c>
      <c r="C29" s="158"/>
      <c r="D29" s="158" t="s">
        <v>1002</v>
      </c>
      <c r="E29" s="158" t="s">
        <v>1002</v>
      </c>
    </row>
    <row r="30" spans="1:5" ht="12.75" customHeight="1" outlineLevel="1">
      <c r="A30" s="156">
        <v>2401</v>
      </c>
      <c r="B30" s="157" t="s">
        <v>142</v>
      </c>
      <c r="C30" s="158"/>
      <c r="D30" s="158" t="s">
        <v>1002</v>
      </c>
      <c r="E30" s="158" t="s">
        <v>1002</v>
      </c>
    </row>
    <row r="31" spans="1:5" outlineLevel="1">
      <c r="A31" s="156">
        <v>2401</v>
      </c>
      <c r="B31" s="157" t="s">
        <v>143</v>
      </c>
      <c r="C31" s="158"/>
      <c r="D31" s="158" t="s">
        <v>1002</v>
      </c>
      <c r="E31" s="158" t="s">
        <v>1002</v>
      </c>
    </row>
    <row r="32" spans="1:5" outlineLevel="1">
      <c r="A32" s="156">
        <v>2402</v>
      </c>
      <c r="B32" s="157" t="s">
        <v>6</v>
      </c>
      <c r="C32" s="158">
        <v>7000</v>
      </c>
      <c r="D32" s="158">
        <v>7000</v>
      </c>
      <c r="E32" s="158">
        <v>7000</v>
      </c>
    </row>
    <row r="33" spans="1:10" outlineLevel="1">
      <c r="A33" s="156">
        <v>2403</v>
      </c>
      <c r="B33" s="157" t="s">
        <v>144</v>
      </c>
      <c r="C33" s="158">
        <v>4000</v>
      </c>
      <c r="D33" s="158">
        <v>4000</v>
      </c>
      <c r="E33" s="158">
        <v>4000</v>
      </c>
    </row>
    <row r="34" spans="1:10" outlineLevel="1">
      <c r="A34" s="156">
        <v>2404</v>
      </c>
      <c r="B34" s="157" t="s">
        <v>7</v>
      </c>
      <c r="C34" s="158">
        <v>8000</v>
      </c>
      <c r="D34" s="158">
        <v>8000</v>
      </c>
      <c r="E34" s="158">
        <v>8000</v>
      </c>
    </row>
    <row r="35" spans="1:10" outlineLevel="1">
      <c r="A35" s="156">
        <v>2405</v>
      </c>
      <c r="B35" s="157" t="s">
        <v>8</v>
      </c>
      <c r="C35" s="158"/>
      <c r="D35" s="158" t="s">
        <v>1002</v>
      </c>
      <c r="E35" s="158" t="s">
        <v>1002</v>
      </c>
    </row>
    <row r="36" spans="1:10" outlineLevel="1">
      <c r="A36" s="156">
        <v>2406</v>
      </c>
      <c r="B36" s="157" t="s">
        <v>9</v>
      </c>
      <c r="C36" s="158">
        <v>7500</v>
      </c>
      <c r="D36" s="158">
        <v>7500</v>
      </c>
      <c r="E36" s="158">
        <v>7500</v>
      </c>
    </row>
    <row r="37" spans="1:10" outlineLevel="1">
      <c r="A37" s="156">
        <v>2499</v>
      </c>
      <c r="B37" s="157" t="s">
        <v>10</v>
      </c>
      <c r="C37" s="158"/>
      <c r="D37" s="158" t="s">
        <v>1002</v>
      </c>
      <c r="E37" s="158" t="s">
        <v>1002</v>
      </c>
    </row>
    <row r="38" spans="1:10">
      <c r="A38" s="284" t="s">
        <v>145</v>
      </c>
      <c r="B38" s="285"/>
      <c r="C38" s="155">
        <v>118100</v>
      </c>
      <c r="D38" s="155">
        <v>118100</v>
      </c>
      <c r="E38" s="155">
        <v>118100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60">
        <v>3101</v>
      </c>
      <c r="B39" s="161" t="s">
        <v>11</v>
      </c>
      <c r="C39" s="158">
        <v>11000</v>
      </c>
      <c r="D39" s="158">
        <v>11000</v>
      </c>
      <c r="E39" s="158">
        <v>11000</v>
      </c>
    </row>
    <row r="40" spans="1:10" outlineLevel="1">
      <c r="A40" s="160">
        <v>3102</v>
      </c>
      <c r="B40" s="161" t="s">
        <v>12</v>
      </c>
      <c r="C40" s="158">
        <v>3600</v>
      </c>
      <c r="D40" s="158">
        <v>3600</v>
      </c>
      <c r="E40" s="158">
        <v>3600</v>
      </c>
    </row>
    <row r="41" spans="1:10" outlineLevel="1">
      <c r="A41" s="160">
        <v>3103</v>
      </c>
      <c r="B41" s="161" t="s">
        <v>13</v>
      </c>
      <c r="C41" s="158">
        <v>5000</v>
      </c>
      <c r="D41" s="158">
        <v>5000</v>
      </c>
      <c r="E41" s="158">
        <v>5000</v>
      </c>
    </row>
    <row r="42" spans="1:10" outlineLevel="1">
      <c r="A42" s="160">
        <v>3199</v>
      </c>
      <c r="B42" s="161" t="s">
        <v>14</v>
      </c>
      <c r="C42" s="158">
        <v>400</v>
      </c>
      <c r="D42" s="158">
        <v>400</v>
      </c>
      <c r="E42" s="158">
        <v>400</v>
      </c>
    </row>
    <row r="43" spans="1:10" outlineLevel="1">
      <c r="A43" s="160">
        <v>3201</v>
      </c>
      <c r="B43" s="161" t="s">
        <v>146</v>
      </c>
      <c r="C43" s="158"/>
      <c r="D43" s="158" t="s">
        <v>1002</v>
      </c>
      <c r="E43" s="158" t="s">
        <v>1002</v>
      </c>
    </row>
    <row r="44" spans="1:10" outlineLevel="1">
      <c r="A44" s="160">
        <v>3202</v>
      </c>
      <c r="B44" s="161" t="s">
        <v>15</v>
      </c>
      <c r="C44" s="158"/>
      <c r="D44" s="158" t="s">
        <v>1002</v>
      </c>
      <c r="E44" s="158" t="s">
        <v>1002</v>
      </c>
    </row>
    <row r="45" spans="1:10" outlineLevel="1">
      <c r="A45" s="160">
        <v>3203</v>
      </c>
      <c r="B45" s="161" t="s">
        <v>16</v>
      </c>
      <c r="C45" s="158">
        <v>5000</v>
      </c>
      <c r="D45" s="158">
        <v>5000</v>
      </c>
      <c r="E45" s="158">
        <v>5000</v>
      </c>
    </row>
    <row r="46" spans="1:10" outlineLevel="1">
      <c r="A46" s="160">
        <v>3204</v>
      </c>
      <c r="B46" s="161" t="s">
        <v>147</v>
      </c>
      <c r="C46" s="158"/>
      <c r="D46" s="158" t="s">
        <v>1002</v>
      </c>
      <c r="E46" s="158" t="s">
        <v>1002</v>
      </c>
    </row>
    <row r="47" spans="1:10" outlineLevel="1">
      <c r="A47" s="160">
        <v>3205</v>
      </c>
      <c r="B47" s="161" t="s">
        <v>148</v>
      </c>
      <c r="C47" s="158"/>
      <c r="D47" s="158" t="s">
        <v>1002</v>
      </c>
      <c r="E47" s="158" t="s">
        <v>1002</v>
      </c>
    </row>
    <row r="48" spans="1:10" outlineLevel="1">
      <c r="A48" s="160">
        <v>3206</v>
      </c>
      <c r="B48" s="161" t="s">
        <v>17</v>
      </c>
      <c r="C48" s="158">
        <v>7000</v>
      </c>
      <c r="D48" s="158">
        <v>7000</v>
      </c>
      <c r="E48" s="158">
        <v>7000</v>
      </c>
    </row>
    <row r="49" spans="1:10" outlineLevel="1">
      <c r="A49" s="160">
        <v>3207</v>
      </c>
      <c r="B49" s="161" t="s">
        <v>149</v>
      </c>
      <c r="C49" s="158"/>
      <c r="D49" s="158" t="s">
        <v>1002</v>
      </c>
      <c r="E49" s="158" t="s">
        <v>1002</v>
      </c>
    </row>
    <row r="50" spans="1:10" outlineLevel="1">
      <c r="A50" s="160">
        <v>3208</v>
      </c>
      <c r="B50" s="161" t="s">
        <v>150</v>
      </c>
      <c r="C50" s="158"/>
      <c r="D50" s="158" t="s">
        <v>1002</v>
      </c>
      <c r="E50" s="158" t="s">
        <v>1002</v>
      </c>
    </row>
    <row r="51" spans="1:10" outlineLevel="1">
      <c r="A51" s="160">
        <v>3209</v>
      </c>
      <c r="B51" s="161" t="s">
        <v>151</v>
      </c>
      <c r="C51" s="158">
        <v>100</v>
      </c>
      <c r="D51" s="158">
        <v>100</v>
      </c>
      <c r="E51" s="158">
        <v>100</v>
      </c>
    </row>
    <row r="52" spans="1:10" outlineLevel="1">
      <c r="A52" s="160">
        <v>3299</v>
      </c>
      <c r="B52" s="161" t="s">
        <v>152</v>
      </c>
      <c r="C52" s="158">
        <v>1000</v>
      </c>
      <c r="D52" s="158">
        <v>1000</v>
      </c>
      <c r="E52" s="158">
        <v>1000</v>
      </c>
    </row>
    <row r="53" spans="1:10" outlineLevel="1">
      <c r="A53" s="160">
        <v>3301</v>
      </c>
      <c r="B53" s="161" t="s">
        <v>18</v>
      </c>
      <c r="C53" s="158"/>
      <c r="D53" s="158" t="s">
        <v>1002</v>
      </c>
      <c r="E53" s="158" t="s">
        <v>1002</v>
      </c>
    </row>
    <row r="54" spans="1:10" outlineLevel="1">
      <c r="A54" s="160">
        <v>3302</v>
      </c>
      <c r="B54" s="161" t="s">
        <v>19</v>
      </c>
      <c r="C54" s="158">
        <v>5000</v>
      </c>
      <c r="D54" s="158">
        <v>5000</v>
      </c>
      <c r="E54" s="158">
        <v>5000</v>
      </c>
    </row>
    <row r="55" spans="1:10" outlineLevel="1">
      <c r="A55" s="160">
        <v>3303</v>
      </c>
      <c r="B55" s="161" t="s">
        <v>153</v>
      </c>
      <c r="C55" s="158"/>
      <c r="D55" s="158" t="s">
        <v>1002</v>
      </c>
      <c r="E55" s="158" t="s">
        <v>1002</v>
      </c>
    </row>
    <row r="56" spans="1:10" outlineLevel="1">
      <c r="A56" s="160">
        <v>3303</v>
      </c>
      <c r="B56" s="161" t="s">
        <v>154</v>
      </c>
      <c r="C56" s="158">
        <v>70000</v>
      </c>
      <c r="D56" s="158">
        <v>70000</v>
      </c>
      <c r="E56" s="158">
        <v>70000</v>
      </c>
    </row>
    <row r="57" spans="1:10" outlineLevel="1">
      <c r="A57" s="160">
        <v>3304</v>
      </c>
      <c r="B57" s="161" t="s">
        <v>155</v>
      </c>
      <c r="C57" s="158">
        <v>10000</v>
      </c>
      <c r="D57" s="158">
        <v>10000</v>
      </c>
      <c r="E57" s="158">
        <v>10000</v>
      </c>
    </row>
    <row r="58" spans="1:10" outlineLevel="1">
      <c r="A58" s="160">
        <v>3305</v>
      </c>
      <c r="B58" s="161" t="s">
        <v>156</v>
      </c>
      <c r="C58" s="158"/>
      <c r="D58" s="158" t="s">
        <v>1002</v>
      </c>
      <c r="E58" s="158" t="s">
        <v>1002</v>
      </c>
    </row>
    <row r="59" spans="1:10" outlineLevel="1">
      <c r="A59" s="160">
        <v>3306</v>
      </c>
      <c r="B59" s="161" t="s">
        <v>157</v>
      </c>
      <c r="C59" s="158"/>
      <c r="D59" s="158" t="s">
        <v>1002</v>
      </c>
      <c r="E59" s="158" t="s">
        <v>1002</v>
      </c>
    </row>
    <row r="60" spans="1:10" outlineLevel="1">
      <c r="A60" s="160">
        <v>3399</v>
      </c>
      <c r="B60" s="161" t="s">
        <v>104</v>
      </c>
      <c r="C60" s="158"/>
      <c r="D60" s="158" t="s">
        <v>1002</v>
      </c>
      <c r="E60" s="158" t="s">
        <v>1002</v>
      </c>
    </row>
    <row r="61" spans="1:10">
      <c r="A61" s="284" t="s">
        <v>158</v>
      </c>
      <c r="B61" s="285"/>
      <c r="C61" s="155" t="s">
        <v>1002</v>
      </c>
      <c r="D61" s="155" t="s">
        <v>1002</v>
      </c>
      <c r="E61" s="155" t="s">
        <v>1002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156">
        <v>4001</v>
      </c>
      <c r="B62" s="157" t="s">
        <v>159</v>
      </c>
      <c r="C62" s="158"/>
      <c r="D62" s="158" t="s">
        <v>1002</v>
      </c>
      <c r="E62" s="158" t="s">
        <v>1002</v>
      </c>
    </row>
    <row r="63" spans="1:10" outlineLevel="1">
      <c r="A63" s="156">
        <v>4002</v>
      </c>
      <c r="B63" s="157" t="s">
        <v>160</v>
      </c>
      <c r="C63" s="158"/>
      <c r="D63" s="158" t="s">
        <v>1002</v>
      </c>
      <c r="E63" s="158" t="s">
        <v>1002</v>
      </c>
    </row>
    <row r="64" spans="1:10" outlineLevel="1">
      <c r="A64" s="156">
        <v>4003</v>
      </c>
      <c r="B64" s="157" t="s">
        <v>106</v>
      </c>
      <c r="C64" s="158"/>
      <c r="D64" s="158" t="s">
        <v>1002</v>
      </c>
      <c r="E64" s="158" t="s">
        <v>1002</v>
      </c>
    </row>
    <row r="65" spans="1:10" outlineLevel="1">
      <c r="A65" s="162">
        <v>4004</v>
      </c>
      <c r="B65" s="163" t="s">
        <v>161</v>
      </c>
      <c r="C65" s="158"/>
      <c r="D65" s="158" t="s">
        <v>1002</v>
      </c>
      <c r="E65" s="158" t="s">
        <v>1002</v>
      </c>
    </row>
    <row r="66" spans="1:10" outlineLevel="1">
      <c r="A66" s="162">
        <v>4099</v>
      </c>
      <c r="B66" s="163" t="s">
        <v>162</v>
      </c>
      <c r="C66" s="158"/>
      <c r="D66" s="158" t="s">
        <v>1002</v>
      </c>
      <c r="E66" s="158" t="s">
        <v>1002</v>
      </c>
    </row>
    <row r="67" spans="1:10">
      <c r="A67" s="286" t="s">
        <v>579</v>
      </c>
      <c r="B67" s="288"/>
      <c r="C67" s="154">
        <v>766000</v>
      </c>
      <c r="D67" s="154">
        <v>766000</v>
      </c>
      <c r="E67" s="154">
        <v>766000</v>
      </c>
      <c r="G67" s="38" t="s">
        <v>59</v>
      </c>
      <c r="H67" s="40"/>
      <c r="I67" s="41"/>
      <c r="J67" s="39" t="b">
        <f>AND(H67=I67)</f>
        <v>1</v>
      </c>
    </row>
    <row r="68" spans="1:10">
      <c r="A68" s="284" t="s">
        <v>163</v>
      </c>
      <c r="B68" s="285"/>
      <c r="C68" s="155">
        <v>306000</v>
      </c>
      <c r="D68" s="155">
        <v>306000</v>
      </c>
      <c r="E68" s="155">
        <v>306000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156">
        <v>5101</v>
      </c>
      <c r="B69" s="158" t="s">
        <v>1003</v>
      </c>
      <c r="C69" s="158"/>
      <c r="D69" s="158" t="s">
        <v>1002</v>
      </c>
      <c r="E69" s="158" t="s">
        <v>1002</v>
      </c>
    </row>
    <row r="70" spans="1:10" ht="15" customHeight="1" outlineLevel="1">
      <c r="A70" s="156">
        <v>5102</v>
      </c>
      <c r="B70" s="158" t="s">
        <v>1004</v>
      </c>
      <c r="C70" s="158"/>
      <c r="D70" s="158" t="s">
        <v>1002</v>
      </c>
      <c r="E70" s="158" t="s">
        <v>1002</v>
      </c>
    </row>
    <row r="71" spans="1:10" ht="15" customHeight="1" outlineLevel="1">
      <c r="A71" s="156">
        <v>5102</v>
      </c>
      <c r="B71" s="158" t="s">
        <v>1005</v>
      </c>
      <c r="C71" s="158"/>
      <c r="D71" s="158" t="s">
        <v>1002</v>
      </c>
      <c r="E71" s="158" t="s">
        <v>1002</v>
      </c>
    </row>
    <row r="72" spans="1:10" ht="15" customHeight="1" outlineLevel="1">
      <c r="A72" s="156">
        <v>5102</v>
      </c>
      <c r="B72" s="158" t="s">
        <v>1006</v>
      </c>
      <c r="C72" s="158"/>
      <c r="D72" s="158" t="s">
        <v>1002</v>
      </c>
      <c r="E72" s="158" t="s">
        <v>1002</v>
      </c>
    </row>
    <row r="73" spans="1:10" ht="15" customHeight="1" outlineLevel="1">
      <c r="A73" s="156">
        <v>5103</v>
      </c>
      <c r="B73" s="158" t="s">
        <v>1007</v>
      </c>
      <c r="C73" s="158"/>
      <c r="D73" s="158" t="s">
        <v>1002</v>
      </c>
      <c r="E73" s="158" t="s">
        <v>1002</v>
      </c>
    </row>
    <row r="74" spans="1:10" ht="15" customHeight="1" outlineLevel="1">
      <c r="A74" s="156">
        <v>5104</v>
      </c>
      <c r="B74" s="158" t="s">
        <v>1008</v>
      </c>
      <c r="C74" s="158"/>
      <c r="D74" s="158" t="s">
        <v>1002</v>
      </c>
      <c r="E74" s="158" t="s">
        <v>1002</v>
      </c>
    </row>
    <row r="75" spans="1:10" ht="15" customHeight="1" outlineLevel="1">
      <c r="A75" s="156">
        <v>5105</v>
      </c>
      <c r="B75" s="158" t="s">
        <v>1009</v>
      </c>
      <c r="C75" s="158"/>
      <c r="D75" s="158" t="s">
        <v>1002</v>
      </c>
      <c r="E75" s="158" t="s">
        <v>1002</v>
      </c>
    </row>
    <row r="76" spans="1:10" ht="15" customHeight="1" outlineLevel="1">
      <c r="A76" s="156">
        <v>5106</v>
      </c>
      <c r="B76" s="158" t="s">
        <v>1010</v>
      </c>
      <c r="C76" s="158"/>
      <c r="D76" s="158" t="s">
        <v>1002</v>
      </c>
      <c r="E76" s="158" t="s">
        <v>1002</v>
      </c>
    </row>
    <row r="77" spans="1:10" ht="15" customHeight="1" outlineLevel="1">
      <c r="A77" s="156">
        <v>5107</v>
      </c>
      <c r="B77" s="158" t="s">
        <v>1011</v>
      </c>
      <c r="C77" s="158"/>
      <c r="D77" s="158" t="s">
        <v>1002</v>
      </c>
      <c r="E77" s="158" t="s">
        <v>1002</v>
      </c>
    </row>
    <row r="78" spans="1:10" ht="15" customHeight="1" outlineLevel="1">
      <c r="A78" s="156">
        <v>5199</v>
      </c>
      <c r="B78" s="158" t="s">
        <v>1012</v>
      </c>
      <c r="C78" s="158"/>
      <c r="D78" s="158" t="s">
        <v>1002</v>
      </c>
      <c r="E78" s="158" t="s">
        <v>1002</v>
      </c>
    </row>
    <row r="79" spans="1:10" ht="15" customHeight="1" outlineLevel="1">
      <c r="A79" s="156">
        <v>5201</v>
      </c>
      <c r="B79" s="158" t="s">
        <v>1013</v>
      </c>
      <c r="C79" s="164">
        <v>175000</v>
      </c>
      <c r="D79" s="158">
        <v>175000</v>
      </c>
      <c r="E79" s="158">
        <v>175000</v>
      </c>
    </row>
    <row r="80" spans="1:10" ht="15" customHeight="1" outlineLevel="1">
      <c r="A80" s="156">
        <v>5202</v>
      </c>
      <c r="B80" s="158" t="s">
        <v>1014</v>
      </c>
      <c r="C80" s="158">
        <v>100000</v>
      </c>
      <c r="D80" s="158">
        <v>100000</v>
      </c>
      <c r="E80" s="158">
        <v>100000</v>
      </c>
    </row>
    <row r="81" spans="1:5" ht="15" customHeight="1" outlineLevel="1">
      <c r="A81" s="156">
        <v>5203</v>
      </c>
      <c r="B81" s="158" t="s">
        <v>1015</v>
      </c>
      <c r="C81" s="158">
        <v>8000</v>
      </c>
      <c r="D81" s="158">
        <v>8000</v>
      </c>
      <c r="E81" s="158">
        <v>8000</v>
      </c>
    </row>
    <row r="82" spans="1:5" ht="15" customHeight="1" outlineLevel="1">
      <c r="A82" s="156">
        <v>5204</v>
      </c>
      <c r="B82" s="158" t="s">
        <v>1016</v>
      </c>
      <c r="C82" s="158"/>
      <c r="D82" s="158" t="s">
        <v>1002</v>
      </c>
      <c r="E82" s="158" t="s">
        <v>1002</v>
      </c>
    </row>
    <row r="83" spans="1:5" s="15" customFormat="1" ht="15" customHeight="1" outlineLevel="1">
      <c r="A83" s="156">
        <v>5205</v>
      </c>
      <c r="B83" s="158" t="s">
        <v>1017</v>
      </c>
      <c r="C83" s="158">
        <v>8000</v>
      </c>
      <c r="D83" s="158">
        <v>8000</v>
      </c>
      <c r="E83" s="158">
        <v>8000</v>
      </c>
    </row>
    <row r="84" spans="1:5" ht="15" customHeight="1" outlineLevel="1">
      <c r="A84" s="156">
        <v>5206</v>
      </c>
      <c r="B84" s="158" t="s">
        <v>1018</v>
      </c>
      <c r="C84" s="158"/>
      <c r="D84" s="158" t="s">
        <v>1002</v>
      </c>
      <c r="E84" s="158" t="s">
        <v>1002</v>
      </c>
    </row>
    <row r="85" spans="1:5" ht="15" customHeight="1" outlineLevel="1">
      <c r="A85" s="156">
        <v>5206</v>
      </c>
      <c r="B85" s="158" t="s">
        <v>1019</v>
      </c>
      <c r="C85" s="158"/>
      <c r="D85" s="158" t="s">
        <v>1002</v>
      </c>
      <c r="E85" s="158" t="s">
        <v>1002</v>
      </c>
    </row>
    <row r="86" spans="1:5" ht="15" customHeight="1" outlineLevel="1">
      <c r="A86" s="156">
        <v>5206</v>
      </c>
      <c r="B86" s="158" t="s">
        <v>1020</v>
      </c>
      <c r="C86" s="158"/>
      <c r="D86" s="158" t="s">
        <v>1002</v>
      </c>
      <c r="E86" s="158" t="s">
        <v>1002</v>
      </c>
    </row>
    <row r="87" spans="1:5" ht="15" customHeight="1" outlineLevel="1">
      <c r="A87" s="156">
        <v>5207</v>
      </c>
      <c r="B87" s="158" t="s">
        <v>1021</v>
      </c>
      <c r="C87" s="158"/>
      <c r="D87" s="158" t="s">
        <v>1002</v>
      </c>
      <c r="E87" s="158" t="s">
        <v>1002</v>
      </c>
    </row>
    <row r="88" spans="1:5" ht="15" customHeight="1" outlineLevel="1">
      <c r="A88" s="156">
        <v>5208</v>
      </c>
      <c r="B88" s="158" t="s">
        <v>1022</v>
      </c>
      <c r="C88" s="158"/>
      <c r="D88" s="158" t="s">
        <v>1002</v>
      </c>
      <c r="E88" s="158" t="s">
        <v>1002</v>
      </c>
    </row>
    <row r="89" spans="1:5" ht="15" customHeight="1" outlineLevel="1">
      <c r="A89" s="156">
        <v>5209</v>
      </c>
      <c r="B89" s="158" t="s">
        <v>1023</v>
      </c>
      <c r="C89" s="158"/>
      <c r="D89" s="158" t="s">
        <v>1002</v>
      </c>
      <c r="E89" s="158" t="s">
        <v>1002</v>
      </c>
    </row>
    <row r="90" spans="1:5" ht="15" customHeight="1" outlineLevel="1">
      <c r="A90" s="156">
        <v>5210</v>
      </c>
      <c r="B90" s="158" t="s">
        <v>1024</v>
      </c>
      <c r="C90" s="158">
        <v>8000</v>
      </c>
      <c r="D90" s="158">
        <v>8000</v>
      </c>
      <c r="E90" s="158">
        <v>8000</v>
      </c>
    </row>
    <row r="91" spans="1:5" ht="15" customHeight="1" outlineLevel="1">
      <c r="A91" s="156">
        <v>5211</v>
      </c>
      <c r="B91" s="158" t="s">
        <v>1025</v>
      </c>
      <c r="C91" s="158">
        <v>7000</v>
      </c>
      <c r="D91" s="158">
        <v>7000</v>
      </c>
      <c r="E91" s="158">
        <v>7000</v>
      </c>
    </row>
    <row r="92" spans="1:5" ht="15" customHeight="1" outlineLevel="1">
      <c r="A92" s="156">
        <v>5212</v>
      </c>
      <c r="B92" s="158" t="s">
        <v>1026</v>
      </c>
      <c r="C92" s="158"/>
      <c r="D92" s="158" t="s">
        <v>1002</v>
      </c>
      <c r="E92" s="158" t="s">
        <v>1002</v>
      </c>
    </row>
    <row r="93" spans="1:5" ht="15" customHeight="1" outlineLevel="1">
      <c r="A93" s="156">
        <v>5299</v>
      </c>
      <c r="B93" s="158" t="s">
        <v>1027</v>
      </c>
      <c r="C93" s="158"/>
      <c r="D93" s="158" t="s">
        <v>1002</v>
      </c>
      <c r="E93" s="158" t="s">
        <v>1002</v>
      </c>
    </row>
    <row r="94" spans="1:5" ht="15" customHeight="1" outlineLevel="1">
      <c r="A94" s="156">
        <v>5301</v>
      </c>
      <c r="B94" s="158" t="s">
        <v>1028</v>
      </c>
      <c r="C94" s="158"/>
      <c r="D94" s="158" t="s">
        <v>1002</v>
      </c>
      <c r="E94" s="158" t="s">
        <v>1002</v>
      </c>
    </row>
    <row r="95" spans="1:5" ht="13.5" customHeight="1" outlineLevel="1">
      <c r="A95" s="156">
        <v>5302</v>
      </c>
      <c r="B95" s="158" t="s">
        <v>1029</v>
      </c>
      <c r="C95" s="158"/>
      <c r="D95" s="158" t="s">
        <v>1002</v>
      </c>
      <c r="E95" s="158" t="s">
        <v>1002</v>
      </c>
    </row>
    <row r="96" spans="1:5" ht="13.5" customHeight="1" outlineLevel="1">
      <c r="A96" s="156">
        <v>5399</v>
      </c>
      <c r="B96" s="158" t="s">
        <v>1030</v>
      </c>
      <c r="C96" s="158"/>
      <c r="D96" s="158" t="s">
        <v>1002</v>
      </c>
      <c r="E96" s="158" t="s">
        <v>1002</v>
      </c>
    </row>
    <row r="97" spans="1:10">
      <c r="A97" s="165" t="s">
        <v>184</v>
      </c>
      <c r="B97" s="166"/>
      <c r="C97" s="155">
        <v>460000</v>
      </c>
      <c r="D97" s="155">
        <v>460000</v>
      </c>
      <c r="E97" s="155">
        <v>460000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156">
        <v>6001</v>
      </c>
      <c r="B98" s="157" t="s">
        <v>25</v>
      </c>
      <c r="C98" s="158">
        <v>450000</v>
      </c>
      <c r="D98" s="158">
        <v>450000</v>
      </c>
      <c r="E98" s="158">
        <v>450000</v>
      </c>
    </row>
    <row r="99" spans="1:10" ht="15" customHeight="1" outlineLevel="1">
      <c r="A99" s="156">
        <v>6002</v>
      </c>
      <c r="B99" s="157" t="s">
        <v>185</v>
      </c>
      <c r="C99" s="158"/>
      <c r="D99" s="158" t="s">
        <v>1002</v>
      </c>
      <c r="E99" s="158" t="s">
        <v>1002</v>
      </c>
    </row>
    <row r="100" spans="1:10" ht="15" customHeight="1" outlineLevel="1">
      <c r="A100" s="156">
        <v>6003</v>
      </c>
      <c r="B100" s="157" t="s">
        <v>186</v>
      </c>
      <c r="C100" s="158"/>
      <c r="D100" s="158" t="s">
        <v>1002</v>
      </c>
      <c r="E100" s="158" t="s">
        <v>1002</v>
      </c>
    </row>
    <row r="101" spans="1:10" ht="15" customHeight="1" outlineLevel="1">
      <c r="A101" s="156">
        <v>6004</v>
      </c>
      <c r="B101" s="157" t="s">
        <v>187</v>
      </c>
      <c r="C101" s="158"/>
      <c r="D101" s="158" t="s">
        <v>1002</v>
      </c>
      <c r="E101" s="158" t="s">
        <v>1002</v>
      </c>
    </row>
    <row r="102" spans="1:10" ht="15" customHeight="1" outlineLevel="1">
      <c r="A102" s="156">
        <v>6005</v>
      </c>
      <c r="B102" s="157" t="s">
        <v>188</v>
      </c>
      <c r="C102" s="158"/>
      <c r="D102" s="158" t="s">
        <v>1002</v>
      </c>
      <c r="E102" s="158" t="s">
        <v>1002</v>
      </c>
    </row>
    <row r="103" spans="1:10" outlineLevel="1">
      <c r="A103" s="156">
        <v>6006</v>
      </c>
      <c r="B103" s="157" t="s">
        <v>26</v>
      </c>
      <c r="C103" s="158">
        <v>2000</v>
      </c>
      <c r="D103" s="158">
        <v>2000</v>
      </c>
      <c r="E103" s="158">
        <v>2000</v>
      </c>
    </row>
    <row r="104" spans="1:10" ht="15" customHeight="1" outlineLevel="1">
      <c r="A104" s="156">
        <v>6007</v>
      </c>
      <c r="B104" s="157" t="s">
        <v>27</v>
      </c>
      <c r="C104" s="158"/>
      <c r="D104" s="158" t="s">
        <v>1002</v>
      </c>
      <c r="E104" s="158" t="s">
        <v>1002</v>
      </c>
    </row>
    <row r="105" spans="1:10" outlineLevel="1">
      <c r="A105" s="156">
        <v>6008</v>
      </c>
      <c r="B105" s="157" t="s">
        <v>110</v>
      </c>
      <c r="C105" s="158"/>
      <c r="D105" s="158" t="s">
        <v>1002</v>
      </c>
      <c r="E105" s="158" t="s">
        <v>1002</v>
      </c>
    </row>
    <row r="106" spans="1:10" outlineLevel="1">
      <c r="A106" s="156">
        <v>6009</v>
      </c>
      <c r="B106" s="157" t="s">
        <v>28</v>
      </c>
      <c r="C106" s="158">
        <v>5000</v>
      </c>
      <c r="D106" s="158">
        <v>5000</v>
      </c>
      <c r="E106" s="158">
        <v>5000</v>
      </c>
    </row>
    <row r="107" spans="1:10" outlineLevel="1">
      <c r="A107" s="156">
        <v>6010</v>
      </c>
      <c r="B107" s="157" t="s">
        <v>189</v>
      </c>
      <c r="C107" s="158"/>
      <c r="D107" s="158" t="s">
        <v>1002</v>
      </c>
      <c r="E107" s="158" t="s">
        <v>1002</v>
      </c>
    </row>
    <row r="108" spans="1:10" outlineLevel="1">
      <c r="A108" s="156">
        <v>6011</v>
      </c>
      <c r="B108" s="157" t="s">
        <v>190</v>
      </c>
      <c r="C108" s="158"/>
      <c r="D108" s="158" t="s">
        <v>1002</v>
      </c>
      <c r="E108" s="158" t="s">
        <v>1002</v>
      </c>
    </row>
    <row r="109" spans="1:10" outlineLevel="1">
      <c r="A109" s="156">
        <v>6099</v>
      </c>
      <c r="B109" s="157" t="s">
        <v>191</v>
      </c>
      <c r="C109" s="158">
        <v>3000</v>
      </c>
      <c r="D109" s="158">
        <v>3000</v>
      </c>
      <c r="E109" s="158">
        <v>3000</v>
      </c>
    </row>
    <row r="110" spans="1:10" outlineLevel="1">
      <c r="A110" s="156">
        <v>6099</v>
      </c>
      <c r="B110" s="157" t="s">
        <v>192</v>
      </c>
      <c r="C110" s="158"/>
      <c r="D110" s="158" t="s">
        <v>1002</v>
      </c>
      <c r="E110" s="158" t="s">
        <v>1002</v>
      </c>
    </row>
    <row r="111" spans="1:10" outlineLevel="1">
      <c r="A111" s="156">
        <v>6099</v>
      </c>
      <c r="B111" s="157" t="s">
        <v>193</v>
      </c>
      <c r="C111" s="158"/>
      <c r="D111" s="158" t="s">
        <v>1002</v>
      </c>
      <c r="E111" s="158" t="s">
        <v>1002</v>
      </c>
    </row>
    <row r="112" spans="1:10" outlineLevel="1">
      <c r="A112" s="156">
        <v>6099</v>
      </c>
      <c r="B112" s="157" t="s">
        <v>194</v>
      </c>
      <c r="C112" s="158"/>
      <c r="D112" s="158" t="s">
        <v>1002</v>
      </c>
      <c r="E112" s="158" t="s">
        <v>1002</v>
      </c>
    </row>
    <row r="113" spans="1:10" outlineLevel="1">
      <c r="A113" s="167">
        <v>6099</v>
      </c>
      <c r="B113" s="157" t="s">
        <v>29</v>
      </c>
      <c r="C113" s="158"/>
      <c r="D113" s="158" t="s">
        <v>1002</v>
      </c>
      <c r="E113" s="158" t="s">
        <v>1002</v>
      </c>
    </row>
    <row r="114" spans="1:10">
      <c r="A114" s="273" t="s">
        <v>62</v>
      </c>
      <c r="B114" s="274"/>
      <c r="C114" s="153">
        <v>565996</v>
      </c>
      <c r="D114" s="153">
        <v>667027.19999999995</v>
      </c>
      <c r="E114" s="153">
        <v>667027.19999999995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86" t="s">
        <v>580</v>
      </c>
      <c r="B115" s="287"/>
      <c r="C115" s="154">
        <v>565996</v>
      </c>
      <c r="D115" s="154">
        <v>565996</v>
      </c>
      <c r="E115" s="154">
        <v>565996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84" t="s">
        <v>195</v>
      </c>
      <c r="B116" s="285"/>
      <c r="C116" s="155">
        <v>259532</v>
      </c>
      <c r="D116" s="155">
        <v>259532</v>
      </c>
      <c r="E116" s="155">
        <v>259532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156">
        <v>7001</v>
      </c>
      <c r="B117" s="157" t="s">
        <v>196</v>
      </c>
      <c r="C117" s="158">
        <v>129532</v>
      </c>
      <c r="D117" s="158">
        <v>129532</v>
      </c>
      <c r="E117" s="158">
        <v>129532</v>
      </c>
    </row>
    <row r="118" spans="1:10" ht="15" customHeight="1" outlineLevel="2">
      <c r="A118" s="168"/>
      <c r="B118" s="169" t="s">
        <v>847</v>
      </c>
      <c r="C118" s="170"/>
      <c r="D118" s="170" t="s">
        <v>1002</v>
      </c>
      <c r="E118" s="170" t="s">
        <v>1002</v>
      </c>
    </row>
    <row r="119" spans="1:10" ht="15" customHeight="1" outlineLevel="2">
      <c r="A119" s="168"/>
      <c r="B119" s="169" t="s">
        <v>852</v>
      </c>
      <c r="C119" s="170">
        <v>129532</v>
      </c>
      <c r="D119" s="170">
        <v>129532</v>
      </c>
      <c r="E119" s="170">
        <v>129532</v>
      </c>
    </row>
    <row r="120" spans="1:10" ht="15" customHeight="1" outlineLevel="1">
      <c r="A120" s="156">
        <v>7001</v>
      </c>
      <c r="B120" s="157" t="s">
        <v>197</v>
      </c>
      <c r="C120" s="158">
        <v>130000</v>
      </c>
      <c r="D120" s="158">
        <v>130000</v>
      </c>
      <c r="E120" s="158">
        <v>130000</v>
      </c>
    </row>
    <row r="121" spans="1:10" ht="15" customHeight="1" outlineLevel="2">
      <c r="A121" s="168"/>
      <c r="B121" s="169" t="s">
        <v>847</v>
      </c>
      <c r="C121" s="170"/>
      <c r="D121" s="170" t="s">
        <v>1002</v>
      </c>
      <c r="E121" s="170" t="s">
        <v>1002</v>
      </c>
    </row>
    <row r="122" spans="1:10" ht="15" customHeight="1" outlineLevel="2">
      <c r="A122" s="168"/>
      <c r="B122" s="169" t="s">
        <v>852</v>
      </c>
      <c r="C122" s="170">
        <v>130000</v>
      </c>
      <c r="D122" s="170">
        <v>130000</v>
      </c>
      <c r="E122" s="170">
        <v>130000</v>
      </c>
    </row>
    <row r="123" spans="1:10" ht="15" customHeight="1" outlineLevel="1">
      <c r="A123" s="156">
        <v>7001</v>
      </c>
      <c r="B123" s="157" t="s">
        <v>198</v>
      </c>
      <c r="C123" s="158" t="s">
        <v>1002</v>
      </c>
      <c r="D123" s="158" t="s">
        <v>1002</v>
      </c>
      <c r="E123" s="158" t="s">
        <v>1002</v>
      </c>
    </row>
    <row r="124" spans="1:10" ht="15" customHeight="1" outlineLevel="2">
      <c r="A124" s="168"/>
      <c r="B124" s="169" t="s">
        <v>847</v>
      </c>
      <c r="C124" s="170"/>
      <c r="D124" s="170" t="s">
        <v>1002</v>
      </c>
      <c r="E124" s="170" t="s">
        <v>1002</v>
      </c>
    </row>
    <row r="125" spans="1:10" ht="15" customHeight="1" outlineLevel="2">
      <c r="A125" s="168"/>
      <c r="B125" s="169" t="s">
        <v>852</v>
      </c>
      <c r="C125" s="170"/>
      <c r="D125" s="170" t="s">
        <v>1002</v>
      </c>
      <c r="E125" s="170" t="s">
        <v>1002</v>
      </c>
    </row>
    <row r="126" spans="1:10" ht="15" customHeight="1" outlineLevel="1">
      <c r="A126" s="156">
        <v>7001</v>
      </c>
      <c r="B126" s="157" t="s">
        <v>199</v>
      </c>
      <c r="C126" s="158" t="s">
        <v>1002</v>
      </c>
      <c r="D126" s="158" t="s">
        <v>1002</v>
      </c>
      <c r="E126" s="158" t="s">
        <v>1002</v>
      </c>
    </row>
    <row r="127" spans="1:10" ht="15" customHeight="1" outlineLevel="2">
      <c r="A127" s="168"/>
      <c r="B127" s="169" t="s">
        <v>847</v>
      </c>
      <c r="C127" s="170"/>
      <c r="D127" s="170" t="s">
        <v>1002</v>
      </c>
      <c r="E127" s="170" t="s">
        <v>1002</v>
      </c>
    </row>
    <row r="128" spans="1:10" ht="15" customHeight="1" outlineLevel="2">
      <c r="A128" s="168"/>
      <c r="B128" s="169" t="s">
        <v>852</v>
      </c>
      <c r="C128" s="170"/>
      <c r="D128" s="170" t="s">
        <v>1002</v>
      </c>
      <c r="E128" s="170" t="s">
        <v>1002</v>
      </c>
    </row>
    <row r="129" spans="1:10" ht="15" customHeight="1" outlineLevel="1">
      <c r="A129" s="156">
        <v>7002</v>
      </c>
      <c r="B129" s="157" t="s">
        <v>200</v>
      </c>
      <c r="C129" s="158" t="s">
        <v>1002</v>
      </c>
      <c r="D129" s="158" t="s">
        <v>1002</v>
      </c>
      <c r="E129" s="158" t="s">
        <v>1002</v>
      </c>
    </row>
    <row r="130" spans="1:10" ht="15" customHeight="1" outlineLevel="2">
      <c r="A130" s="168"/>
      <c r="B130" s="169" t="s">
        <v>847</v>
      </c>
      <c r="C130" s="170"/>
      <c r="D130" s="170" t="s">
        <v>1002</v>
      </c>
      <c r="E130" s="170" t="s">
        <v>1002</v>
      </c>
    </row>
    <row r="131" spans="1:10" ht="15" customHeight="1" outlineLevel="2">
      <c r="A131" s="168"/>
      <c r="B131" s="169" t="s">
        <v>852</v>
      </c>
      <c r="C131" s="170"/>
      <c r="D131" s="170" t="s">
        <v>1002</v>
      </c>
      <c r="E131" s="170" t="s">
        <v>1002</v>
      </c>
    </row>
    <row r="132" spans="1:10" ht="15" customHeight="1" outlineLevel="1">
      <c r="A132" s="156">
        <v>7002</v>
      </c>
      <c r="B132" s="157" t="s">
        <v>201</v>
      </c>
      <c r="C132" s="158" t="s">
        <v>1002</v>
      </c>
      <c r="D132" s="158" t="s">
        <v>1002</v>
      </c>
      <c r="E132" s="158" t="s">
        <v>1002</v>
      </c>
    </row>
    <row r="133" spans="1:10" ht="15" customHeight="1" outlineLevel="2">
      <c r="A133" s="168"/>
      <c r="B133" s="169" t="s">
        <v>847</v>
      </c>
      <c r="C133" s="170"/>
      <c r="D133" s="170" t="s">
        <v>1002</v>
      </c>
      <c r="E133" s="170" t="s">
        <v>1002</v>
      </c>
    </row>
    <row r="134" spans="1:10" ht="15" customHeight="1" outlineLevel="2">
      <c r="A134" s="168"/>
      <c r="B134" s="169" t="s">
        <v>852</v>
      </c>
      <c r="C134" s="170"/>
      <c r="D134" s="170" t="s">
        <v>1002</v>
      </c>
      <c r="E134" s="170" t="s">
        <v>1002</v>
      </c>
    </row>
    <row r="135" spans="1:10">
      <c r="A135" s="284" t="s">
        <v>202</v>
      </c>
      <c r="B135" s="285"/>
      <c r="C135" s="155">
        <v>306464</v>
      </c>
      <c r="D135" s="155">
        <v>306464</v>
      </c>
      <c r="E135" s="155">
        <v>306464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156">
        <v>8001</v>
      </c>
      <c r="B136" s="157" t="s">
        <v>203</v>
      </c>
      <c r="C136" s="158">
        <v>189455</v>
      </c>
      <c r="D136" s="158">
        <v>189455</v>
      </c>
      <c r="E136" s="158">
        <v>189455</v>
      </c>
    </row>
    <row r="137" spans="1:10" ht="15" customHeight="1" outlineLevel="2">
      <c r="A137" s="168"/>
      <c r="B137" s="169" t="s">
        <v>847</v>
      </c>
      <c r="C137" s="170"/>
      <c r="D137" s="170" t="s">
        <v>1002</v>
      </c>
      <c r="E137" s="170" t="s">
        <v>1002</v>
      </c>
    </row>
    <row r="138" spans="1:10" ht="15" customHeight="1" outlineLevel="2">
      <c r="A138" s="168"/>
      <c r="B138" s="169" t="s">
        <v>854</v>
      </c>
      <c r="C138" s="170">
        <v>154520</v>
      </c>
      <c r="D138" s="170">
        <v>154520</v>
      </c>
      <c r="E138" s="170">
        <v>154520</v>
      </c>
    </row>
    <row r="139" spans="1:10" ht="15" customHeight="1" outlineLevel="2">
      <c r="A139" s="168"/>
      <c r="B139" s="169" t="s">
        <v>853</v>
      </c>
      <c r="C139" s="170">
        <v>34935</v>
      </c>
      <c r="D139" s="170">
        <v>34935</v>
      </c>
      <c r="E139" s="170">
        <v>34935</v>
      </c>
    </row>
    <row r="140" spans="1:10" ht="15" customHeight="1" outlineLevel="1">
      <c r="A140" s="156">
        <v>8002</v>
      </c>
      <c r="B140" s="157" t="s">
        <v>204</v>
      </c>
      <c r="C140" s="158" t="s">
        <v>1002</v>
      </c>
      <c r="D140" s="158" t="s">
        <v>1002</v>
      </c>
      <c r="E140" s="158" t="s">
        <v>1002</v>
      </c>
    </row>
    <row r="141" spans="1:10" ht="15" customHeight="1" outlineLevel="2">
      <c r="A141" s="168"/>
      <c r="B141" s="169" t="s">
        <v>847</v>
      </c>
      <c r="C141" s="170"/>
      <c r="D141" s="170" t="s">
        <v>1002</v>
      </c>
      <c r="E141" s="170" t="s">
        <v>1002</v>
      </c>
    </row>
    <row r="142" spans="1:10" ht="15" customHeight="1" outlineLevel="2">
      <c r="A142" s="168"/>
      <c r="B142" s="169" t="s">
        <v>852</v>
      </c>
      <c r="C142" s="170"/>
      <c r="D142" s="170" t="s">
        <v>1002</v>
      </c>
      <c r="E142" s="170" t="s">
        <v>1002</v>
      </c>
    </row>
    <row r="143" spans="1:10" ht="15" customHeight="1" outlineLevel="1">
      <c r="A143" s="156">
        <v>8003</v>
      </c>
      <c r="B143" s="157" t="s">
        <v>205</v>
      </c>
      <c r="C143" s="158" t="s">
        <v>1002</v>
      </c>
      <c r="D143" s="158" t="s">
        <v>1002</v>
      </c>
      <c r="E143" s="158" t="s">
        <v>1002</v>
      </c>
    </row>
    <row r="144" spans="1:10" ht="15" customHeight="1" outlineLevel="2">
      <c r="A144" s="168"/>
      <c r="B144" s="169" t="s">
        <v>847</v>
      </c>
      <c r="C144" s="170"/>
      <c r="D144" s="170" t="s">
        <v>1002</v>
      </c>
      <c r="E144" s="170" t="s">
        <v>1002</v>
      </c>
    </row>
    <row r="145" spans="1:10" ht="15" customHeight="1" outlineLevel="2">
      <c r="A145" s="168"/>
      <c r="B145" s="169" t="s">
        <v>852</v>
      </c>
      <c r="C145" s="170"/>
      <c r="D145" s="170" t="s">
        <v>1002</v>
      </c>
      <c r="E145" s="170" t="s">
        <v>1002</v>
      </c>
    </row>
    <row r="146" spans="1:10" ht="15" customHeight="1" outlineLevel="1">
      <c r="A146" s="156">
        <v>8004</v>
      </c>
      <c r="B146" s="157" t="s">
        <v>206</v>
      </c>
      <c r="C146" s="158" t="s">
        <v>1002</v>
      </c>
      <c r="D146" s="158" t="s">
        <v>1002</v>
      </c>
      <c r="E146" s="158" t="s">
        <v>1002</v>
      </c>
    </row>
    <row r="147" spans="1:10" ht="15" customHeight="1" outlineLevel="2">
      <c r="A147" s="168"/>
      <c r="B147" s="169" t="s">
        <v>847</v>
      </c>
      <c r="C147" s="170"/>
      <c r="D147" s="170" t="s">
        <v>1002</v>
      </c>
      <c r="E147" s="170" t="s">
        <v>1002</v>
      </c>
    </row>
    <row r="148" spans="1:10" ht="15" customHeight="1" outlineLevel="2">
      <c r="A148" s="168"/>
      <c r="B148" s="169" t="s">
        <v>852</v>
      </c>
      <c r="C148" s="170"/>
      <c r="D148" s="170" t="s">
        <v>1002</v>
      </c>
      <c r="E148" s="170" t="s">
        <v>1002</v>
      </c>
    </row>
    <row r="149" spans="1:10" ht="15" customHeight="1" outlineLevel="1">
      <c r="A149" s="156">
        <v>8005</v>
      </c>
      <c r="B149" s="157" t="s">
        <v>207</v>
      </c>
      <c r="C149" s="158">
        <v>117009</v>
      </c>
      <c r="D149" s="158">
        <v>117009</v>
      </c>
      <c r="E149" s="158">
        <v>117009</v>
      </c>
    </row>
    <row r="150" spans="1:10" ht="15" customHeight="1" outlineLevel="2">
      <c r="A150" s="168"/>
      <c r="B150" s="169" t="s">
        <v>847</v>
      </c>
      <c r="C150" s="170">
        <v>80000</v>
      </c>
      <c r="D150" s="170">
        <v>80000</v>
      </c>
      <c r="E150" s="170">
        <v>80000</v>
      </c>
    </row>
    <row r="151" spans="1:10" ht="15" customHeight="1" outlineLevel="2">
      <c r="A151" s="168"/>
      <c r="B151" s="169" t="s">
        <v>852</v>
      </c>
      <c r="C151" s="170">
        <v>37009</v>
      </c>
      <c r="D151" s="170">
        <v>37009</v>
      </c>
      <c r="E151" s="170">
        <v>37009</v>
      </c>
    </row>
    <row r="152" spans="1:10">
      <c r="A152" s="286" t="s">
        <v>581</v>
      </c>
      <c r="B152" s="287"/>
      <c r="C152" s="154" t="s">
        <v>1031</v>
      </c>
      <c r="D152" s="154" t="s">
        <v>1031</v>
      </c>
      <c r="E152" s="154" t="s">
        <v>1031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84" t="s">
        <v>208</v>
      </c>
      <c r="B153" s="285"/>
      <c r="C153" s="155" t="s">
        <v>1002</v>
      </c>
      <c r="D153" s="155" t="s">
        <v>1002</v>
      </c>
      <c r="E153" s="155" t="s">
        <v>1002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156">
        <v>9001</v>
      </c>
      <c r="B154" s="157" t="s">
        <v>209</v>
      </c>
      <c r="C154" s="158" t="s">
        <v>1002</v>
      </c>
      <c r="D154" s="158" t="s">
        <v>1002</v>
      </c>
      <c r="E154" s="158" t="s">
        <v>1002</v>
      </c>
    </row>
    <row r="155" spans="1:10" ht="15" customHeight="1" outlineLevel="2">
      <c r="A155" s="168"/>
      <c r="B155" s="169" t="s">
        <v>847</v>
      </c>
      <c r="C155" s="170"/>
      <c r="D155" s="170" t="s">
        <v>1002</v>
      </c>
      <c r="E155" s="170" t="s">
        <v>1002</v>
      </c>
    </row>
    <row r="156" spans="1:10" ht="15" customHeight="1" outlineLevel="2">
      <c r="A156" s="168"/>
      <c r="B156" s="169" t="s">
        <v>852</v>
      </c>
      <c r="C156" s="170"/>
      <c r="D156" s="170" t="s">
        <v>1002</v>
      </c>
      <c r="E156" s="170" t="s">
        <v>1002</v>
      </c>
    </row>
    <row r="157" spans="1:10" ht="15" customHeight="1" outlineLevel="1">
      <c r="A157" s="156">
        <v>9002</v>
      </c>
      <c r="B157" s="157" t="s">
        <v>210</v>
      </c>
      <c r="C157" s="158" t="s">
        <v>1002</v>
      </c>
      <c r="D157" s="158" t="s">
        <v>1002</v>
      </c>
      <c r="E157" s="158" t="s">
        <v>1002</v>
      </c>
    </row>
    <row r="158" spans="1:10" ht="15" customHeight="1" outlineLevel="2">
      <c r="A158" s="168"/>
      <c r="B158" s="169" t="s">
        <v>847</v>
      </c>
      <c r="C158" s="170"/>
      <c r="D158" s="170" t="s">
        <v>1002</v>
      </c>
      <c r="E158" s="170" t="s">
        <v>1002</v>
      </c>
    </row>
    <row r="159" spans="1:10" ht="15" customHeight="1" outlineLevel="2">
      <c r="A159" s="168"/>
      <c r="B159" s="169" t="s">
        <v>852</v>
      </c>
      <c r="C159" s="170"/>
      <c r="D159" s="170" t="s">
        <v>1002</v>
      </c>
      <c r="E159" s="170" t="s">
        <v>1002</v>
      </c>
    </row>
    <row r="160" spans="1:10" ht="15" customHeight="1" outlineLevel="1">
      <c r="A160" s="156">
        <v>9003</v>
      </c>
      <c r="B160" s="157" t="s">
        <v>211</v>
      </c>
      <c r="C160" s="158" t="s">
        <v>1002</v>
      </c>
      <c r="D160" s="158" t="s">
        <v>1002</v>
      </c>
      <c r="E160" s="158" t="s">
        <v>1002</v>
      </c>
    </row>
    <row r="161" spans="1:10" ht="15" customHeight="1" outlineLevel="2">
      <c r="A161" s="168"/>
      <c r="B161" s="169" t="s">
        <v>847</v>
      </c>
      <c r="C161" s="170"/>
      <c r="D161" s="170" t="s">
        <v>1002</v>
      </c>
      <c r="E161" s="170" t="s">
        <v>1002</v>
      </c>
    </row>
    <row r="162" spans="1:10" ht="15" customHeight="1" outlineLevel="2">
      <c r="A162" s="168"/>
      <c r="B162" s="169" t="s">
        <v>852</v>
      </c>
      <c r="C162" s="170"/>
      <c r="D162" s="170" t="s">
        <v>1002</v>
      </c>
      <c r="E162" s="170" t="s">
        <v>1002</v>
      </c>
    </row>
    <row r="163" spans="1:10">
      <c r="A163" s="284" t="s">
        <v>212</v>
      </c>
      <c r="B163" s="285"/>
      <c r="C163" s="155" t="s">
        <v>1002</v>
      </c>
      <c r="D163" s="155" t="s">
        <v>1002</v>
      </c>
      <c r="E163" s="155" t="s">
        <v>1002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156">
        <v>10001</v>
      </c>
      <c r="B164" s="157" t="s">
        <v>213</v>
      </c>
      <c r="C164" s="158" t="s">
        <v>1002</v>
      </c>
      <c r="D164" s="158" t="s">
        <v>1002</v>
      </c>
      <c r="E164" s="158" t="s">
        <v>1002</v>
      </c>
    </row>
    <row r="165" spans="1:10" ht="15" customHeight="1" outlineLevel="2">
      <c r="A165" s="168"/>
      <c r="B165" s="169" t="s">
        <v>847</v>
      </c>
      <c r="C165" s="170"/>
      <c r="D165" s="170" t="s">
        <v>1002</v>
      </c>
      <c r="E165" s="170" t="s">
        <v>1002</v>
      </c>
    </row>
    <row r="166" spans="1:10" ht="15" customHeight="1" outlineLevel="2">
      <c r="A166" s="168"/>
      <c r="B166" s="169" t="s">
        <v>852</v>
      </c>
      <c r="C166" s="170"/>
      <c r="D166" s="170" t="s">
        <v>1002</v>
      </c>
      <c r="E166" s="170" t="s">
        <v>1002</v>
      </c>
    </row>
    <row r="167" spans="1:10" ht="15" customHeight="1" outlineLevel="1">
      <c r="A167" s="156">
        <v>10002</v>
      </c>
      <c r="B167" s="157" t="s">
        <v>215</v>
      </c>
      <c r="C167" s="158" t="s">
        <v>1002</v>
      </c>
      <c r="D167" s="158" t="s">
        <v>1002</v>
      </c>
      <c r="E167" s="158" t="s">
        <v>1002</v>
      </c>
    </row>
    <row r="168" spans="1:10" ht="15" customHeight="1" outlineLevel="2">
      <c r="A168" s="168"/>
      <c r="B168" s="169" t="s">
        <v>847</v>
      </c>
      <c r="C168" s="170"/>
      <c r="D168" s="170" t="s">
        <v>1002</v>
      </c>
      <c r="E168" s="170" t="s">
        <v>1002</v>
      </c>
    </row>
    <row r="169" spans="1:10" ht="15" customHeight="1" outlineLevel="2">
      <c r="A169" s="168"/>
      <c r="B169" s="169" t="s">
        <v>852</v>
      </c>
      <c r="C169" s="170"/>
      <c r="D169" s="170" t="s">
        <v>1002</v>
      </c>
      <c r="E169" s="170" t="s">
        <v>1002</v>
      </c>
    </row>
    <row r="170" spans="1:10">
      <c r="A170" s="284" t="s">
        <v>214</v>
      </c>
      <c r="B170" s="285"/>
      <c r="C170" s="155" t="s">
        <v>1002</v>
      </c>
      <c r="D170" s="155" t="s">
        <v>1002</v>
      </c>
      <c r="E170" s="155" t="s">
        <v>1002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156">
        <v>11001</v>
      </c>
      <c r="B171" s="157" t="s">
        <v>213</v>
      </c>
      <c r="C171" s="158" t="s">
        <v>1002</v>
      </c>
      <c r="D171" s="158" t="s">
        <v>1002</v>
      </c>
      <c r="E171" s="158" t="s">
        <v>1002</v>
      </c>
    </row>
    <row r="172" spans="1:10" ht="15" customHeight="1" outlineLevel="2">
      <c r="A172" s="168"/>
      <c r="B172" s="169" t="s">
        <v>847</v>
      </c>
      <c r="C172" s="170"/>
      <c r="D172" s="170" t="s">
        <v>1002</v>
      </c>
      <c r="E172" s="170" t="s">
        <v>1002</v>
      </c>
    </row>
    <row r="173" spans="1:10" ht="15" customHeight="1" outlineLevel="2">
      <c r="A173" s="168"/>
      <c r="B173" s="169" t="s">
        <v>852</v>
      </c>
      <c r="C173" s="170"/>
      <c r="D173" s="170" t="s">
        <v>1002</v>
      </c>
      <c r="E173" s="170" t="s">
        <v>1002</v>
      </c>
    </row>
    <row r="174" spans="1:10" ht="15" customHeight="1" outlineLevel="1">
      <c r="A174" s="156">
        <v>11002</v>
      </c>
      <c r="B174" s="157" t="s">
        <v>215</v>
      </c>
      <c r="C174" s="158" t="s">
        <v>1002</v>
      </c>
      <c r="D174" s="158" t="s">
        <v>1002</v>
      </c>
      <c r="E174" s="158" t="s">
        <v>1002</v>
      </c>
    </row>
    <row r="175" spans="1:10" ht="15" customHeight="1" outlineLevel="2">
      <c r="A175" s="168"/>
      <c r="B175" s="169" t="s">
        <v>847</v>
      </c>
      <c r="C175" s="170"/>
      <c r="D175" s="170" t="s">
        <v>1002</v>
      </c>
      <c r="E175" s="170" t="s">
        <v>1002</v>
      </c>
    </row>
    <row r="176" spans="1:10" ht="15" customHeight="1" outlineLevel="2">
      <c r="A176" s="168"/>
      <c r="B176" s="169" t="s">
        <v>852</v>
      </c>
      <c r="C176" s="170"/>
      <c r="D176" s="170" t="s">
        <v>1002</v>
      </c>
      <c r="E176" s="170" t="s">
        <v>1002</v>
      </c>
    </row>
    <row r="177" spans="1:10">
      <c r="A177" s="286" t="s">
        <v>582</v>
      </c>
      <c r="B177" s="287"/>
      <c r="C177" s="171" t="s">
        <v>1002</v>
      </c>
      <c r="D177" s="171">
        <v>101031.2</v>
      </c>
      <c r="E177" s="171">
        <v>101031.2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84" t="s">
        <v>217</v>
      </c>
      <c r="B178" s="285"/>
      <c r="C178" s="155" t="s">
        <v>1002</v>
      </c>
      <c r="D178" s="155">
        <v>101031.2</v>
      </c>
      <c r="E178" s="155">
        <v>101031.2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79" t="s">
        <v>841</v>
      </c>
      <c r="B179" s="280"/>
      <c r="C179" s="158" t="s">
        <v>1002</v>
      </c>
      <c r="D179" s="158" t="s">
        <v>1002</v>
      </c>
      <c r="E179" s="158" t="s">
        <v>1002</v>
      </c>
    </row>
    <row r="180" spans="1:10" outlineLevel="2">
      <c r="A180" s="168">
        <v>3</v>
      </c>
      <c r="B180" s="169" t="s">
        <v>849</v>
      </c>
      <c r="C180" s="170"/>
      <c r="D180" s="170" t="s">
        <v>1002</v>
      </c>
      <c r="E180" s="170" t="s">
        <v>1002</v>
      </c>
    </row>
    <row r="181" spans="1:10" outlineLevel="2">
      <c r="A181" s="172"/>
      <c r="B181" s="173" t="s">
        <v>847</v>
      </c>
      <c r="C181" s="174"/>
      <c r="D181" s="174" t="s">
        <v>1002</v>
      </c>
      <c r="E181" s="174" t="s">
        <v>1002</v>
      </c>
    </row>
    <row r="182" spans="1:10" outlineLevel="2">
      <c r="A182" s="168">
        <v>4</v>
      </c>
      <c r="B182" s="169" t="s">
        <v>850</v>
      </c>
      <c r="C182" s="170"/>
      <c r="D182" s="170" t="s">
        <v>1002</v>
      </c>
      <c r="E182" s="170" t="s">
        <v>1002</v>
      </c>
    </row>
    <row r="183" spans="1:10" outlineLevel="2">
      <c r="A183" s="172"/>
      <c r="B183" s="173" t="s">
        <v>847</v>
      </c>
      <c r="C183" s="174"/>
      <c r="D183" s="174" t="s">
        <v>1002</v>
      </c>
      <c r="E183" s="174" t="s">
        <v>1002</v>
      </c>
    </row>
    <row r="184" spans="1:10" outlineLevel="1">
      <c r="A184" s="279" t="s">
        <v>840</v>
      </c>
      <c r="B184" s="280"/>
      <c r="C184" s="158" t="s">
        <v>1002</v>
      </c>
      <c r="D184" s="158" t="s">
        <v>1002</v>
      </c>
      <c r="E184" s="158" t="s">
        <v>1002</v>
      </c>
    </row>
    <row r="185" spans="1:10" outlineLevel="2">
      <c r="A185" s="168">
        <v>2</v>
      </c>
      <c r="B185" s="169" t="s">
        <v>848</v>
      </c>
      <c r="C185" s="170" t="s">
        <v>1002</v>
      </c>
      <c r="D185" s="170" t="s">
        <v>1002</v>
      </c>
      <c r="E185" s="170" t="s">
        <v>1002</v>
      </c>
    </row>
    <row r="186" spans="1:10" outlineLevel="3">
      <c r="A186" s="172"/>
      <c r="B186" s="173" t="s">
        <v>847</v>
      </c>
      <c r="C186" s="174"/>
      <c r="D186" s="174" t="s">
        <v>1002</v>
      </c>
      <c r="E186" s="174" t="s">
        <v>1002</v>
      </c>
    </row>
    <row r="187" spans="1:10" outlineLevel="3">
      <c r="A187" s="172"/>
      <c r="B187" s="173" t="s">
        <v>839</v>
      </c>
      <c r="C187" s="174"/>
      <c r="D187" s="174" t="s">
        <v>1002</v>
      </c>
      <c r="E187" s="174" t="s">
        <v>1002</v>
      </c>
    </row>
    <row r="188" spans="1:10" outlineLevel="1">
      <c r="A188" s="279" t="s">
        <v>838</v>
      </c>
      <c r="B188" s="280"/>
      <c r="C188" s="158" t="s">
        <v>1002</v>
      </c>
      <c r="D188" s="158" t="s">
        <v>1002</v>
      </c>
      <c r="E188" s="158" t="s">
        <v>1002</v>
      </c>
    </row>
    <row r="189" spans="1:10" outlineLevel="2">
      <c r="A189" s="168">
        <v>1</v>
      </c>
      <c r="B189" s="169" t="s">
        <v>851</v>
      </c>
      <c r="C189" s="170" t="s">
        <v>1002</v>
      </c>
      <c r="D189" s="170" t="s">
        <v>1002</v>
      </c>
      <c r="E189" s="170" t="s">
        <v>1002</v>
      </c>
    </row>
    <row r="190" spans="1:10" outlineLevel="3">
      <c r="A190" s="172"/>
      <c r="B190" s="173" t="s">
        <v>847</v>
      </c>
      <c r="C190" s="174" t="s">
        <v>1002</v>
      </c>
      <c r="D190" s="174" t="s">
        <v>1002</v>
      </c>
      <c r="E190" s="174" t="s">
        <v>1002</v>
      </c>
    </row>
    <row r="191" spans="1:10" outlineLevel="3">
      <c r="A191" s="172"/>
      <c r="B191" s="173" t="s">
        <v>837</v>
      </c>
      <c r="C191" s="174" t="s">
        <v>1002</v>
      </c>
      <c r="D191" s="174" t="s">
        <v>1002</v>
      </c>
      <c r="E191" s="174" t="s">
        <v>1002</v>
      </c>
    </row>
    <row r="192" spans="1:10" outlineLevel="3">
      <c r="A192" s="172"/>
      <c r="B192" s="173" t="s">
        <v>836</v>
      </c>
      <c r="C192" s="174" t="s">
        <v>1002</v>
      </c>
      <c r="D192" s="174" t="s">
        <v>1002</v>
      </c>
      <c r="E192" s="174" t="s">
        <v>1002</v>
      </c>
    </row>
    <row r="193" spans="1:5" outlineLevel="2">
      <c r="A193" s="168">
        <v>3</v>
      </c>
      <c r="B193" s="169" t="s">
        <v>849</v>
      </c>
      <c r="C193" s="170" t="s">
        <v>1002</v>
      </c>
      <c r="D193" s="170" t="s">
        <v>1002</v>
      </c>
      <c r="E193" s="170" t="s">
        <v>1002</v>
      </c>
    </row>
    <row r="194" spans="1:5" outlineLevel="3">
      <c r="A194" s="172"/>
      <c r="B194" s="173" t="s">
        <v>847</v>
      </c>
      <c r="C194" s="174" t="s">
        <v>1002</v>
      </c>
      <c r="D194" s="174" t="s">
        <v>1002</v>
      </c>
      <c r="E194" s="174" t="s">
        <v>1002</v>
      </c>
    </row>
    <row r="195" spans="1:5" outlineLevel="2">
      <c r="A195" s="168">
        <v>4</v>
      </c>
      <c r="B195" s="169" t="s">
        <v>850</v>
      </c>
      <c r="C195" s="170" t="s">
        <v>1002</v>
      </c>
      <c r="D195" s="170" t="s">
        <v>1002</v>
      </c>
      <c r="E195" s="170" t="s">
        <v>1002</v>
      </c>
    </row>
    <row r="196" spans="1:5" outlineLevel="3">
      <c r="A196" s="172"/>
      <c r="B196" s="173" t="s">
        <v>847</v>
      </c>
      <c r="C196" s="174" t="s">
        <v>1002</v>
      </c>
      <c r="D196" s="174" t="s">
        <v>1002</v>
      </c>
      <c r="E196" s="174" t="s">
        <v>1002</v>
      </c>
    </row>
    <row r="197" spans="1:5" outlineLevel="1">
      <c r="A197" s="279" t="s">
        <v>835</v>
      </c>
      <c r="B197" s="280"/>
      <c r="C197" s="158" t="s">
        <v>1002</v>
      </c>
      <c r="D197" s="158" t="s">
        <v>1002</v>
      </c>
      <c r="E197" s="158" t="s">
        <v>1002</v>
      </c>
    </row>
    <row r="198" spans="1:5" outlineLevel="2">
      <c r="A198" s="168">
        <v>4</v>
      </c>
      <c r="B198" s="169" t="s">
        <v>850</v>
      </c>
      <c r="C198" s="170" t="s">
        <v>1002</v>
      </c>
      <c r="D198" s="170" t="s">
        <v>1002</v>
      </c>
      <c r="E198" s="170" t="s">
        <v>1002</v>
      </c>
    </row>
    <row r="199" spans="1:5" outlineLevel="3">
      <c r="A199" s="172"/>
      <c r="B199" s="173" t="s">
        <v>847</v>
      </c>
      <c r="C199" s="174" t="s">
        <v>1002</v>
      </c>
      <c r="D199" s="174" t="s">
        <v>1002</v>
      </c>
      <c r="E199" s="174" t="s">
        <v>1002</v>
      </c>
    </row>
    <row r="200" spans="1:5" outlineLevel="1">
      <c r="A200" s="279" t="s">
        <v>834</v>
      </c>
      <c r="B200" s="280"/>
      <c r="C200" s="158" t="s">
        <v>1002</v>
      </c>
      <c r="D200" s="158" t="s">
        <v>1002</v>
      </c>
      <c r="E200" s="158" t="s">
        <v>1002</v>
      </c>
    </row>
    <row r="201" spans="1:5" outlineLevel="2">
      <c r="A201" s="168">
        <v>3</v>
      </c>
      <c r="B201" s="169" t="s">
        <v>849</v>
      </c>
      <c r="C201" s="170" t="s">
        <v>1002</v>
      </c>
      <c r="D201" s="170" t="s">
        <v>1002</v>
      </c>
      <c r="E201" s="170" t="s">
        <v>1002</v>
      </c>
    </row>
    <row r="202" spans="1:5" outlineLevel="3">
      <c r="A202" s="172"/>
      <c r="B202" s="173" t="s">
        <v>847</v>
      </c>
      <c r="C202" s="174" t="s">
        <v>1002</v>
      </c>
      <c r="D202" s="174" t="s">
        <v>1002</v>
      </c>
      <c r="E202" s="174" t="s">
        <v>1002</v>
      </c>
    </row>
    <row r="203" spans="1:5" outlineLevel="1">
      <c r="A203" s="279" t="s">
        <v>833</v>
      </c>
      <c r="B203" s="280"/>
      <c r="C203" s="158" t="s">
        <v>1002</v>
      </c>
      <c r="D203" s="158" t="s">
        <v>1002</v>
      </c>
      <c r="E203" s="158" t="s">
        <v>1002</v>
      </c>
    </row>
    <row r="204" spans="1:5" outlineLevel="2">
      <c r="A204" s="168">
        <v>1</v>
      </c>
      <c r="B204" s="169" t="s">
        <v>851</v>
      </c>
      <c r="C204" s="170" t="s">
        <v>1002</v>
      </c>
      <c r="D204" s="170" t="s">
        <v>1002</v>
      </c>
      <c r="E204" s="170" t="s">
        <v>1002</v>
      </c>
    </row>
    <row r="205" spans="1:5" outlineLevel="3">
      <c r="A205" s="172"/>
      <c r="B205" s="173" t="s">
        <v>847</v>
      </c>
      <c r="C205" s="174" t="s">
        <v>1002</v>
      </c>
      <c r="D205" s="174" t="s">
        <v>1002</v>
      </c>
      <c r="E205" s="174" t="s">
        <v>1002</v>
      </c>
    </row>
    <row r="206" spans="1:5" outlineLevel="3">
      <c r="A206" s="172"/>
      <c r="B206" s="173" t="s">
        <v>831</v>
      </c>
      <c r="C206" s="174" t="s">
        <v>1002</v>
      </c>
      <c r="D206" s="174" t="s">
        <v>1002</v>
      </c>
      <c r="E206" s="174" t="s">
        <v>1002</v>
      </c>
    </row>
    <row r="207" spans="1:5" outlineLevel="2">
      <c r="A207" s="168">
        <v>2</v>
      </c>
      <c r="B207" s="169" t="s">
        <v>848</v>
      </c>
      <c r="C207" s="170" t="s">
        <v>1002</v>
      </c>
      <c r="D207" s="170" t="s">
        <v>1002</v>
      </c>
      <c r="E207" s="170" t="s">
        <v>1002</v>
      </c>
    </row>
    <row r="208" spans="1:5" outlineLevel="3">
      <c r="A208" s="172"/>
      <c r="B208" s="173" t="s">
        <v>847</v>
      </c>
      <c r="C208" s="174" t="s">
        <v>1002</v>
      </c>
      <c r="D208" s="174" t="s">
        <v>1002</v>
      </c>
      <c r="E208" s="174" t="s">
        <v>1002</v>
      </c>
    </row>
    <row r="209" spans="1:5" outlineLevel="3">
      <c r="A209" s="172"/>
      <c r="B209" s="173" t="s">
        <v>830</v>
      </c>
      <c r="C209" s="174"/>
      <c r="D209" s="174" t="s">
        <v>1002</v>
      </c>
      <c r="E209" s="174" t="s">
        <v>1002</v>
      </c>
    </row>
    <row r="210" spans="1:5" outlineLevel="3">
      <c r="A210" s="172"/>
      <c r="B210" s="173" t="s">
        <v>847</v>
      </c>
      <c r="C210" s="174" t="s">
        <v>1002</v>
      </c>
      <c r="D210" s="174" t="s">
        <v>1002</v>
      </c>
      <c r="E210" s="174" t="s">
        <v>1002</v>
      </c>
    </row>
    <row r="211" spans="1:5" outlineLevel="2">
      <c r="A211" s="168">
        <v>3</v>
      </c>
      <c r="B211" s="169" t="s">
        <v>849</v>
      </c>
      <c r="C211" s="170" t="s">
        <v>1002</v>
      </c>
      <c r="D211" s="170" t="s">
        <v>1002</v>
      </c>
      <c r="E211" s="170" t="s">
        <v>1002</v>
      </c>
    </row>
    <row r="212" spans="1:5" outlineLevel="3">
      <c r="A212" s="172"/>
      <c r="B212" s="173" t="s">
        <v>847</v>
      </c>
      <c r="C212" s="174" t="s">
        <v>1002</v>
      </c>
      <c r="D212" s="174" t="s">
        <v>1002</v>
      </c>
      <c r="E212" s="174" t="s">
        <v>1002</v>
      </c>
    </row>
    <row r="213" spans="1:5" outlineLevel="2">
      <c r="A213" s="168">
        <v>4</v>
      </c>
      <c r="B213" s="169" t="s">
        <v>850</v>
      </c>
      <c r="C213" s="170" t="s">
        <v>1002</v>
      </c>
      <c r="D213" s="170" t="s">
        <v>1002</v>
      </c>
      <c r="E213" s="170" t="s">
        <v>1002</v>
      </c>
    </row>
    <row r="214" spans="1:5" outlineLevel="3">
      <c r="A214" s="172"/>
      <c r="B214" s="173" t="s">
        <v>847</v>
      </c>
      <c r="C214" s="174" t="s">
        <v>1002</v>
      </c>
      <c r="D214" s="174" t="s">
        <v>1002</v>
      </c>
      <c r="E214" s="174" t="s">
        <v>1002</v>
      </c>
    </row>
    <row r="215" spans="1:5" outlineLevel="1">
      <c r="A215" s="279" t="s">
        <v>828</v>
      </c>
      <c r="B215" s="280"/>
      <c r="C215" s="158" t="s">
        <v>1002</v>
      </c>
      <c r="D215" s="158" t="s">
        <v>1002</v>
      </c>
      <c r="E215" s="158" t="s">
        <v>1002</v>
      </c>
    </row>
    <row r="216" spans="1:5" outlineLevel="2">
      <c r="A216" s="168">
        <v>2</v>
      </c>
      <c r="B216" s="169" t="s">
        <v>848</v>
      </c>
      <c r="C216" s="170" t="s">
        <v>1002</v>
      </c>
      <c r="D216" s="170" t="s">
        <v>1002</v>
      </c>
      <c r="E216" s="170" t="s">
        <v>1002</v>
      </c>
    </row>
    <row r="217" spans="1:5" outlineLevel="3">
      <c r="A217" s="172"/>
      <c r="B217" s="173" t="s">
        <v>847</v>
      </c>
      <c r="C217" s="174" t="s">
        <v>1002</v>
      </c>
      <c r="D217" s="174" t="s">
        <v>1002</v>
      </c>
      <c r="E217" s="174" t="s">
        <v>1002</v>
      </c>
    </row>
    <row r="218" spans="1:5" s="119" customFormat="1" outlineLevel="3">
      <c r="A218" s="175"/>
      <c r="B218" s="176" t="s">
        <v>1032</v>
      </c>
      <c r="C218" s="177"/>
      <c r="D218" s="177" t="s">
        <v>1002</v>
      </c>
      <c r="E218" s="177" t="s">
        <v>1002</v>
      </c>
    </row>
    <row r="219" spans="1:5" s="119" customFormat="1" outlineLevel="3">
      <c r="A219" s="175"/>
      <c r="B219" s="176" t="s">
        <v>1033</v>
      </c>
      <c r="C219" s="177"/>
      <c r="D219" s="177" t="s">
        <v>1002</v>
      </c>
      <c r="E219" s="177" t="s">
        <v>1002</v>
      </c>
    </row>
    <row r="220" spans="1:5" outlineLevel="2">
      <c r="A220" s="168">
        <v>3</v>
      </c>
      <c r="B220" s="169" t="s">
        <v>849</v>
      </c>
      <c r="C220" s="170" t="s">
        <v>1002</v>
      </c>
      <c r="D220" s="170" t="s">
        <v>1002</v>
      </c>
      <c r="E220" s="170" t="s">
        <v>1002</v>
      </c>
    </row>
    <row r="221" spans="1:5" outlineLevel="3">
      <c r="A221" s="172"/>
      <c r="B221" s="173" t="s">
        <v>847</v>
      </c>
      <c r="C221" s="174" t="s">
        <v>1002</v>
      </c>
      <c r="D221" s="174" t="s">
        <v>1002</v>
      </c>
      <c r="E221" s="174" t="s">
        <v>1002</v>
      </c>
    </row>
    <row r="222" spans="1:5" outlineLevel="1">
      <c r="A222" s="279" t="s">
        <v>826</v>
      </c>
      <c r="B222" s="280"/>
      <c r="C222" s="158" t="s">
        <v>1002</v>
      </c>
      <c r="D222" s="158" t="s">
        <v>1002</v>
      </c>
      <c r="E222" s="158" t="s">
        <v>1002</v>
      </c>
    </row>
    <row r="223" spans="1:5" outlineLevel="2">
      <c r="A223" s="168">
        <v>2</v>
      </c>
      <c r="B223" s="169" t="s">
        <v>848</v>
      </c>
      <c r="C223" s="170" t="s">
        <v>1002</v>
      </c>
      <c r="D223" s="170" t="s">
        <v>1002</v>
      </c>
      <c r="E223" s="170" t="s">
        <v>1002</v>
      </c>
    </row>
    <row r="224" spans="1:5" outlineLevel="3">
      <c r="A224" s="172"/>
      <c r="B224" s="173" t="s">
        <v>847</v>
      </c>
      <c r="C224" s="174" t="s">
        <v>1002</v>
      </c>
      <c r="D224" s="174" t="s">
        <v>1002</v>
      </c>
      <c r="E224" s="174" t="s">
        <v>1002</v>
      </c>
    </row>
    <row r="225" spans="1:5" outlineLevel="3">
      <c r="A225" s="172"/>
      <c r="B225" s="173" t="s">
        <v>825</v>
      </c>
      <c r="C225" s="174"/>
      <c r="D225" s="174" t="s">
        <v>1002</v>
      </c>
      <c r="E225" s="174" t="s">
        <v>1002</v>
      </c>
    </row>
    <row r="226" spans="1:5" outlineLevel="3">
      <c r="A226" s="172"/>
      <c r="B226" s="173" t="s">
        <v>824</v>
      </c>
      <c r="C226" s="174"/>
      <c r="D226" s="174" t="s">
        <v>1002</v>
      </c>
      <c r="E226" s="174" t="s">
        <v>1002</v>
      </c>
    </row>
    <row r="227" spans="1:5" outlineLevel="3">
      <c r="A227" s="172"/>
      <c r="B227" s="173" t="s">
        <v>823</v>
      </c>
      <c r="C227" s="174"/>
      <c r="D227" s="174" t="s">
        <v>1002</v>
      </c>
      <c r="E227" s="174" t="s">
        <v>1002</v>
      </c>
    </row>
    <row r="228" spans="1:5" outlineLevel="1">
      <c r="A228" s="279" t="s">
        <v>822</v>
      </c>
      <c r="B228" s="280"/>
      <c r="C228" s="158" t="s">
        <v>1002</v>
      </c>
      <c r="D228" s="158" t="s">
        <v>1002</v>
      </c>
      <c r="E228" s="158" t="s">
        <v>1002</v>
      </c>
    </row>
    <row r="229" spans="1:5" outlineLevel="2">
      <c r="A229" s="168">
        <v>2</v>
      </c>
      <c r="B229" s="169" t="s">
        <v>848</v>
      </c>
      <c r="C229" s="170" t="s">
        <v>1002</v>
      </c>
      <c r="D229" s="170" t="s">
        <v>1002</v>
      </c>
      <c r="E229" s="170" t="s">
        <v>1002</v>
      </c>
    </row>
    <row r="230" spans="1:5" outlineLevel="3">
      <c r="A230" s="172"/>
      <c r="B230" s="173" t="s">
        <v>847</v>
      </c>
      <c r="C230" s="174" t="s">
        <v>1002</v>
      </c>
      <c r="D230" s="174" t="s">
        <v>1002</v>
      </c>
      <c r="E230" s="174" t="s">
        <v>1002</v>
      </c>
    </row>
    <row r="231" spans="1:5" outlineLevel="3">
      <c r="A231" s="172"/>
      <c r="B231" s="173" t="s">
        <v>821</v>
      </c>
      <c r="C231" s="174" t="s">
        <v>1002</v>
      </c>
      <c r="D231" s="174" t="s">
        <v>1002</v>
      </c>
      <c r="E231" s="174" t="s">
        <v>1002</v>
      </c>
    </row>
    <row r="232" spans="1:5" outlineLevel="3">
      <c r="A232" s="172"/>
      <c r="B232" s="173" t="s">
        <v>811</v>
      </c>
      <c r="C232" s="174"/>
      <c r="D232" s="174" t="s">
        <v>1002</v>
      </c>
      <c r="E232" s="174" t="s">
        <v>1002</v>
      </c>
    </row>
    <row r="233" spans="1:5" outlineLevel="2">
      <c r="A233" s="168">
        <v>3</v>
      </c>
      <c r="B233" s="169" t="s">
        <v>849</v>
      </c>
      <c r="C233" s="170" t="s">
        <v>1002</v>
      </c>
      <c r="D233" s="170" t="s">
        <v>1002</v>
      </c>
      <c r="E233" s="170" t="s">
        <v>1002</v>
      </c>
    </row>
    <row r="234" spans="1:5" outlineLevel="3">
      <c r="A234" s="172"/>
      <c r="B234" s="173" t="s">
        <v>847</v>
      </c>
      <c r="C234" s="174" t="s">
        <v>1002</v>
      </c>
      <c r="D234" s="174" t="s">
        <v>1002</v>
      </c>
      <c r="E234" s="174" t="s">
        <v>1002</v>
      </c>
    </row>
    <row r="235" spans="1:5" outlineLevel="1">
      <c r="A235" s="279" t="s">
        <v>820</v>
      </c>
      <c r="B235" s="280"/>
      <c r="C235" s="158" t="s">
        <v>1002</v>
      </c>
      <c r="D235" s="158" t="s">
        <v>1002</v>
      </c>
      <c r="E235" s="158" t="s">
        <v>1002</v>
      </c>
    </row>
    <row r="236" spans="1:5" outlineLevel="2">
      <c r="A236" s="168">
        <v>3</v>
      </c>
      <c r="B236" s="169" t="s">
        <v>849</v>
      </c>
      <c r="C236" s="170" t="s">
        <v>1002</v>
      </c>
      <c r="D236" s="170" t="s">
        <v>1002</v>
      </c>
      <c r="E236" s="170" t="s">
        <v>1002</v>
      </c>
    </row>
    <row r="237" spans="1:5" outlineLevel="3">
      <c r="A237" s="172"/>
      <c r="B237" s="173" t="s">
        <v>847</v>
      </c>
      <c r="C237" s="174" t="s">
        <v>1002</v>
      </c>
      <c r="D237" s="174" t="s">
        <v>1002</v>
      </c>
      <c r="E237" s="174" t="s">
        <v>1002</v>
      </c>
    </row>
    <row r="238" spans="1:5" outlineLevel="1">
      <c r="A238" s="279" t="s">
        <v>818</v>
      </c>
      <c r="B238" s="280"/>
      <c r="C238" s="158" t="s">
        <v>1002</v>
      </c>
      <c r="D238" s="158" t="s">
        <v>1002</v>
      </c>
      <c r="E238" s="158" t="s">
        <v>1002</v>
      </c>
    </row>
    <row r="239" spans="1:5" outlineLevel="2">
      <c r="A239" s="168">
        <v>2</v>
      </c>
      <c r="B239" s="169" t="s">
        <v>848</v>
      </c>
      <c r="C239" s="170" t="s">
        <v>1002</v>
      </c>
      <c r="D239" s="170" t="s">
        <v>1002</v>
      </c>
      <c r="E239" s="170" t="s">
        <v>1002</v>
      </c>
    </row>
    <row r="240" spans="1:5" outlineLevel="3">
      <c r="A240" s="172"/>
      <c r="B240" s="173" t="s">
        <v>847</v>
      </c>
      <c r="C240" s="174" t="s">
        <v>1002</v>
      </c>
      <c r="D240" s="174" t="s">
        <v>1002</v>
      </c>
      <c r="E240" s="174" t="s">
        <v>1002</v>
      </c>
    </row>
    <row r="241" spans="1:10" outlineLevel="3">
      <c r="A241" s="172"/>
      <c r="B241" s="173" t="s">
        <v>817</v>
      </c>
      <c r="C241" s="174"/>
      <c r="D241" s="174" t="s">
        <v>1002</v>
      </c>
      <c r="E241" s="174" t="s">
        <v>1002</v>
      </c>
    </row>
    <row r="242" spans="1:10" outlineLevel="3">
      <c r="A242" s="172"/>
      <c r="B242" s="173" t="s">
        <v>816</v>
      </c>
      <c r="C242" s="174"/>
      <c r="D242" s="174" t="s">
        <v>1002</v>
      </c>
      <c r="E242" s="174" t="s">
        <v>1002</v>
      </c>
    </row>
    <row r="243" spans="1:10" outlineLevel="1">
      <c r="A243" s="279" t="s">
        <v>815</v>
      </c>
      <c r="B243" s="280"/>
      <c r="C243" s="158" t="s">
        <v>1002</v>
      </c>
      <c r="D243" s="158">
        <v>100000</v>
      </c>
      <c r="E243" s="158">
        <v>100000</v>
      </c>
    </row>
    <row r="244" spans="1:10" outlineLevel="2">
      <c r="A244" s="168">
        <v>2</v>
      </c>
      <c r="B244" s="169" t="s">
        <v>848</v>
      </c>
      <c r="C244" s="170" t="s">
        <v>1002</v>
      </c>
      <c r="D244" s="170">
        <v>100000</v>
      </c>
      <c r="E244" s="170">
        <v>100000</v>
      </c>
    </row>
    <row r="245" spans="1:10" outlineLevel="3">
      <c r="A245" s="172"/>
      <c r="B245" s="173" t="s">
        <v>847</v>
      </c>
      <c r="C245" s="174" t="s">
        <v>1002</v>
      </c>
      <c r="D245" s="174" t="s">
        <v>1002</v>
      </c>
      <c r="E245" s="174" t="s">
        <v>1002</v>
      </c>
    </row>
    <row r="246" spans="1:10" outlineLevel="3">
      <c r="A246" s="172"/>
      <c r="B246" s="173" t="s">
        <v>813</v>
      </c>
      <c r="C246" s="174"/>
      <c r="D246" s="174" t="s">
        <v>1002</v>
      </c>
      <c r="E246" s="174" t="s">
        <v>1002</v>
      </c>
    </row>
    <row r="247" spans="1:10" outlineLevel="3">
      <c r="A247" s="172"/>
      <c r="B247" s="173" t="s">
        <v>812</v>
      </c>
      <c r="C247" s="174"/>
      <c r="D247" s="174">
        <v>100000</v>
      </c>
      <c r="E247" s="174">
        <v>100000</v>
      </c>
    </row>
    <row r="248" spans="1:10" outlineLevel="3">
      <c r="A248" s="172"/>
      <c r="B248" s="173" t="s">
        <v>811</v>
      </c>
      <c r="C248" s="174"/>
      <c r="D248" s="174" t="s">
        <v>1002</v>
      </c>
      <c r="E248" s="174" t="s">
        <v>1002</v>
      </c>
    </row>
    <row r="249" spans="1:10" outlineLevel="3">
      <c r="A249" s="172"/>
      <c r="B249" s="173" t="s">
        <v>810</v>
      </c>
      <c r="C249" s="174"/>
      <c r="D249" s="174" t="s">
        <v>1002</v>
      </c>
      <c r="E249" s="174" t="s">
        <v>1002</v>
      </c>
    </row>
    <row r="250" spans="1:10" outlineLevel="1">
      <c r="A250" s="279" t="s">
        <v>809</v>
      </c>
      <c r="B250" s="280"/>
      <c r="C250" s="158" t="s">
        <v>1002</v>
      </c>
      <c r="D250" s="158">
        <v>1031.2</v>
      </c>
      <c r="E250" s="158">
        <v>1031.2</v>
      </c>
    </row>
    <row r="251" spans="1:10" outlineLevel="3">
      <c r="A251" s="172"/>
      <c r="B251" s="173" t="s">
        <v>847</v>
      </c>
      <c r="C251" s="174" t="s">
        <v>1002</v>
      </c>
      <c r="D251" s="174">
        <v>1031.2</v>
      </c>
      <c r="E251" s="174">
        <v>1031.2</v>
      </c>
    </row>
    <row r="252" spans="1:10" outlineLevel="3">
      <c r="A252" s="172"/>
      <c r="B252" s="173" t="s">
        <v>846</v>
      </c>
      <c r="C252" s="174" t="s">
        <v>1002</v>
      </c>
      <c r="D252" s="174" t="s">
        <v>1002</v>
      </c>
      <c r="E252" s="174" t="s">
        <v>1002</v>
      </c>
    </row>
    <row r="253" spans="1:10">
      <c r="A253" s="159"/>
      <c r="B253" s="159"/>
      <c r="C253" s="159"/>
      <c r="D253" s="159"/>
      <c r="E253" s="159"/>
    </row>
    <row r="254" spans="1:10">
      <c r="A254" s="159"/>
      <c r="B254" s="159"/>
      <c r="C254" s="159"/>
      <c r="D254" s="159"/>
      <c r="E254" s="159"/>
    </row>
    <row r="255" spans="1:10">
      <c r="A255" s="159"/>
      <c r="B255" s="159"/>
      <c r="C255" s="159"/>
      <c r="D255" s="159"/>
      <c r="E255" s="159"/>
    </row>
    <row r="256" spans="1:10">
      <c r="A256" s="281" t="s">
        <v>67</v>
      </c>
      <c r="B256" s="282"/>
      <c r="C256" s="283"/>
      <c r="D256" s="152" t="s">
        <v>844</v>
      </c>
      <c r="E256" s="152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73" t="s">
        <v>60</v>
      </c>
      <c r="B257" s="274"/>
      <c r="C257" s="178">
        <v>1307014</v>
      </c>
      <c r="D257" s="178">
        <v>1214596</v>
      </c>
      <c r="E257" s="178">
        <v>948601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69" t="s">
        <v>266</v>
      </c>
      <c r="B258" s="270"/>
      <c r="C258" s="179">
        <v>1243420</v>
      </c>
      <c r="D258" s="179">
        <v>1151002</v>
      </c>
      <c r="E258" s="179">
        <v>885007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67" t="s">
        <v>1034</v>
      </c>
      <c r="B259" s="268"/>
      <c r="C259" s="180">
        <v>619570</v>
      </c>
      <c r="D259" s="180">
        <v>541152</v>
      </c>
      <c r="E259" s="180">
        <v>275157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271" t="s">
        <v>1035</v>
      </c>
      <c r="B260" s="272"/>
      <c r="C260" s="181">
        <v>4032</v>
      </c>
      <c r="D260" s="181">
        <v>4032</v>
      </c>
      <c r="E260" s="181">
        <v>4032</v>
      </c>
    </row>
    <row r="261" spans="1:10" outlineLevel="2">
      <c r="A261" s="182">
        <v>1100</v>
      </c>
      <c r="B261" s="183" t="s">
        <v>32</v>
      </c>
      <c r="C261" s="184">
        <v>960</v>
      </c>
      <c r="D261" s="184">
        <v>960</v>
      </c>
      <c r="E261" s="184">
        <v>960</v>
      </c>
    </row>
    <row r="262" spans="1:10" outlineLevel="2">
      <c r="A262" s="185">
        <v>1100</v>
      </c>
      <c r="B262" s="183" t="s">
        <v>33</v>
      </c>
      <c r="C262" s="184">
        <v>3072</v>
      </c>
      <c r="D262" s="184">
        <v>3072</v>
      </c>
      <c r="E262" s="184">
        <v>3072</v>
      </c>
    </row>
    <row r="263" spans="1:10" outlineLevel="1">
      <c r="A263" s="271" t="s">
        <v>1036</v>
      </c>
      <c r="B263" s="272"/>
      <c r="C263" s="181">
        <v>615538</v>
      </c>
      <c r="D263" s="181">
        <v>537120</v>
      </c>
      <c r="E263" s="181">
        <v>271125</v>
      </c>
    </row>
    <row r="264" spans="1:10" outlineLevel="2">
      <c r="A264" s="185">
        <v>1101</v>
      </c>
      <c r="B264" s="183" t="s">
        <v>34</v>
      </c>
      <c r="C264" s="184">
        <v>271125</v>
      </c>
      <c r="D264" s="184">
        <v>271125</v>
      </c>
      <c r="E264" s="184">
        <v>271125</v>
      </c>
    </row>
    <row r="265" spans="1:10" outlineLevel="2">
      <c r="A265" s="185">
        <v>1101</v>
      </c>
      <c r="B265" s="183" t="s">
        <v>35</v>
      </c>
      <c r="C265" s="184">
        <v>204002</v>
      </c>
      <c r="D265" s="184">
        <v>234002</v>
      </c>
      <c r="E265" s="184" t="s">
        <v>1002</v>
      </c>
    </row>
    <row r="266" spans="1:10" outlineLevel="3">
      <c r="A266" s="186"/>
      <c r="B266" s="187" t="s">
        <v>218</v>
      </c>
      <c r="C266" s="188"/>
      <c r="D266" s="188" t="s">
        <v>1002</v>
      </c>
      <c r="E266" s="188" t="s">
        <v>1002</v>
      </c>
    </row>
    <row r="267" spans="1:10" outlineLevel="3">
      <c r="A267" s="186"/>
      <c r="B267" s="187" t="s">
        <v>219</v>
      </c>
      <c r="C267" s="188"/>
      <c r="D267" s="188" t="s">
        <v>1002</v>
      </c>
      <c r="E267" s="188" t="s">
        <v>1002</v>
      </c>
    </row>
    <row r="268" spans="1:10" outlineLevel="3">
      <c r="A268" s="186"/>
      <c r="B268" s="187" t="s">
        <v>220</v>
      </c>
      <c r="C268" s="188"/>
      <c r="D268" s="188" t="s">
        <v>1002</v>
      </c>
      <c r="E268" s="188" t="s">
        <v>1002</v>
      </c>
    </row>
    <row r="269" spans="1:10" outlineLevel="3">
      <c r="A269" s="186"/>
      <c r="B269" s="187" t="s">
        <v>221</v>
      </c>
      <c r="C269" s="188"/>
      <c r="D269" s="188" t="s">
        <v>1002</v>
      </c>
      <c r="E269" s="188" t="s">
        <v>1002</v>
      </c>
    </row>
    <row r="270" spans="1:10" outlineLevel="3">
      <c r="A270" s="186"/>
      <c r="B270" s="187" t="s">
        <v>222</v>
      </c>
      <c r="C270" s="188"/>
      <c r="D270" s="188" t="s">
        <v>1002</v>
      </c>
      <c r="E270" s="188" t="s">
        <v>1002</v>
      </c>
    </row>
    <row r="271" spans="1:10" outlineLevel="3">
      <c r="A271" s="186"/>
      <c r="B271" s="187" t="s">
        <v>223</v>
      </c>
      <c r="C271" s="188"/>
      <c r="D271" s="188" t="s">
        <v>1002</v>
      </c>
      <c r="E271" s="188" t="s">
        <v>1002</v>
      </c>
    </row>
    <row r="272" spans="1:10" outlineLevel="3">
      <c r="A272" s="186"/>
      <c r="B272" s="187" t="s">
        <v>224</v>
      </c>
      <c r="C272" s="188"/>
      <c r="D272" s="188" t="s">
        <v>1002</v>
      </c>
      <c r="E272" s="188" t="s">
        <v>1002</v>
      </c>
    </row>
    <row r="273" spans="1:5" outlineLevel="3">
      <c r="A273" s="186"/>
      <c r="B273" s="187" t="s">
        <v>225</v>
      </c>
      <c r="C273" s="188"/>
      <c r="D273" s="188" t="s">
        <v>1002</v>
      </c>
      <c r="E273" s="188" t="s">
        <v>1002</v>
      </c>
    </row>
    <row r="274" spans="1:5" outlineLevel="3">
      <c r="A274" s="186"/>
      <c r="B274" s="187" t="s">
        <v>226</v>
      </c>
      <c r="C274" s="188"/>
      <c r="D274" s="188" t="s">
        <v>1002</v>
      </c>
      <c r="E274" s="188" t="s">
        <v>1002</v>
      </c>
    </row>
    <row r="275" spans="1:5" outlineLevel="3">
      <c r="A275" s="186"/>
      <c r="B275" s="187" t="s">
        <v>227</v>
      </c>
      <c r="C275" s="188"/>
      <c r="D275" s="188" t="s">
        <v>1002</v>
      </c>
      <c r="E275" s="188" t="s">
        <v>1002</v>
      </c>
    </row>
    <row r="276" spans="1:5" outlineLevel="3">
      <c r="A276" s="186"/>
      <c r="B276" s="187" t="s">
        <v>228</v>
      </c>
      <c r="C276" s="188"/>
      <c r="D276" s="188" t="s">
        <v>1002</v>
      </c>
      <c r="E276" s="188" t="s">
        <v>1002</v>
      </c>
    </row>
    <row r="277" spans="1:5" outlineLevel="3">
      <c r="A277" s="186"/>
      <c r="B277" s="187" t="s">
        <v>229</v>
      </c>
      <c r="C277" s="188"/>
      <c r="D277" s="188" t="s">
        <v>1002</v>
      </c>
      <c r="E277" s="188" t="s">
        <v>1002</v>
      </c>
    </row>
    <row r="278" spans="1:5" outlineLevel="3">
      <c r="A278" s="186"/>
      <c r="B278" s="187" t="s">
        <v>230</v>
      </c>
      <c r="C278" s="188"/>
      <c r="D278" s="188" t="s">
        <v>1002</v>
      </c>
      <c r="E278" s="188" t="s">
        <v>1002</v>
      </c>
    </row>
    <row r="279" spans="1:5" outlineLevel="3">
      <c r="A279" s="186"/>
      <c r="B279" s="187" t="s">
        <v>231</v>
      </c>
      <c r="C279" s="188"/>
      <c r="D279" s="188" t="s">
        <v>1002</v>
      </c>
      <c r="E279" s="188" t="s">
        <v>1002</v>
      </c>
    </row>
    <row r="280" spans="1:5" outlineLevel="3">
      <c r="A280" s="186"/>
      <c r="B280" s="187" t="s">
        <v>232</v>
      </c>
      <c r="C280" s="188"/>
      <c r="D280" s="188" t="s">
        <v>1002</v>
      </c>
      <c r="E280" s="188" t="s">
        <v>1002</v>
      </c>
    </row>
    <row r="281" spans="1:5" outlineLevel="3">
      <c r="A281" s="186"/>
      <c r="B281" s="187" t="s">
        <v>233</v>
      </c>
      <c r="C281" s="188"/>
      <c r="D281" s="188" t="s">
        <v>1002</v>
      </c>
      <c r="E281" s="188" t="s">
        <v>1002</v>
      </c>
    </row>
    <row r="282" spans="1:5" outlineLevel="3">
      <c r="A282" s="186"/>
      <c r="B282" s="187" t="s">
        <v>234</v>
      </c>
      <c r="C282" s="188"/>
      <c r="D282" s="188" t="s">
        <v>1002</v>
      </c>
      <c r="E282" s="188" t="s">
        <v>1002</v>
      </c>
    </row>
    <row r="283" spans="1:5" outlineLevel="3">
      <c r="A283" s="186"/>
      <c r="B283" s="187" t="s">
        <v>235</v>
      </c>
      <c r="C283" s="188"/>
      <c r="D283" s="188" t="s">
        <v>1002</v>
      </c>
      <c r="E283" s="188" t="s">
        <v>1002</v>
      </c>
    </row>
    <row r="284" spans="1:5" outlineLevel="3">
      <c r="A284" s="186"/>
      <c r="B284" s="187" t="s">
        <v>236</v>
      </c>
      <c r="C284" s="188"/>
      <c r="D284" s="188" t="s">
        <v>1002</v>
      </c>
      <c r="E284" s="188" t="s">
        <v>1002</v>
      </c>
    </row>
    <row r="285" spans="1:5" outlineLevel="3">
      <c r="A285" s="186"/>
      <c r="B285" s="187" t="s">
        <v>237</v>
      </c>
      <c r="C285" s="188"/>
      <c r="D285" s="188" t="s">
        <v>1002</v>
      </c>
      <c r="E285" s="188" t="s">
        <v>1002</v>
      </c>
    </row>
    <row r="286" spans="1:5" outlineLevel="3">
      <c r="A286" s="186"/>
      <c r="B286" s="187" t="s">
        <v>238</v>
      </c>
      <c r="C286" s="188"/>
      <c r="D286" s="188" t="s">
        <v>1002</v>
      </c>
      <c r="E286" s="188" t="s">
        <v>1002</v>
      </c>
    </row>
    <row r="287" spans="1:5" outlineLevel="3">
      <c r="A287" s="186"/>
      <c r="B287" s="187" t="s">
        <v>239</v>
      </c>
      <c r="C287" s="188"/>
      <c r="D287" s="188" t="s">
        <v>1002</v>
      </c>
      <c r="E287" s="188" t="s">
        <v>1002</v>
      </c>
    </row>
    <row r="288" spans="1:5" outlineLevel="3">
      <c r="A288" s="186"/>
      <c r="B288" s="187" t="s">
        <v>240</v>
      </c>
      <c r="C288" s="188"/>
      <c r="D288" s="188" t="s">
        <v>1002</v>
      </c>
      <c r="E288" s="188" t="s">
        <v>1002</v>
      </c>
    </row>
    <row r="289" spans="1:5" outlineLevel="2">
      <c r="A289" s="185">
        <v>1101</v>
      </c>
      <c r="B289" s="183" t="s">
        <v>36</v>
      </c>
      <c r="C289" s="184">
        <v>20024</v>
      </c>
      <c r="D289" s="184">
        <v>4024</v>
      </c>
      <c r="E289" s="184" t="s">
        <v>1002</v>
      </c>
    </row>
    <row r="290" spans="1:5" outlineLevel="3">
      <c r="A290" s="186"/>
      <c r="B290" s="187" t="s">
        <v>241</v>
      </c>
      <c r="C290" s="188"/>
      <c r="D290" s="188" t="s">
        <v>1002</v>
      </c>
      <c r="E290" s="188" t="s">
        <v>1002</v>
      </c>
    </row>
    <row r="291" spans="1:5" outlineLevel="3">
      <c r="A291" s="186"/>
      <c r="B291" s="187" t="s">
        <v>242</v>
      </c>
      <c r="C291" s="188"/>
      <c r="D291" s="188" t="s">
        <v>1002</v>
      </c>
      <c r="E291" s="188" t="s">
        <v>1002</v>
      </c>
    </row>
    <row r="292" spans="1:5" outlineLevel="3">
      <c r="A292" s="186"/>
      <c r="B292" s="187" t="s">
        <v>243</v>
      </c>
      <c r="C292" s="188"/>
      <c r="D292" s="188" t="s">
        <v>1002</v>
      </c>
      <c r="E292" s="188" t="s">
        <v>1002</v>
      </c>
    </row>
    <row r="293" spans="1:5" outlineLevel="3">
      <c r="A293" s="186"/>
      <c r="B293" s="187" t="s">
        <v>244</v>
      </c>
      <c r="C293" s="188"/>
      <c r="D293" s="188" t="s">
        <v>1002</v>
      </c>
      <c r="E293" s="188" t="s">
        <v>1002</v>
      </c>
    </row>
    <row r="294" spans="1:5" outlineLevel="3">
      <c r="A294" s="186"/>
      <c r="B294" s="187" t="s">
        <v>245</v>
      </c>
      <c r="C294" s="188"/>
      <c r="D294" s="188" t="s">
        <v>1002</v>
      </c>
      <c r="E294" s="188" t="s">
        <v>1002</v>
      </c>
    </row>
    <row r="295" spans="1:5" outlineLevel="3">
      <c r="A295" s="186"/>
      <c r="B295" s="187" t="s">
        <v>246</v>
      </c>
      <c r="C295" s="188"/>
      <c r="D295" s="188" t="s">
        <v>1002</v>
      </c>
      <c r="E295" s="188" t="s">
        <v>1002</v>
      </c>
    </row>
    <row r="296" spans="1:5" outlineLevel="2">
      <c r="A296" s="185">
        <v>1101</v>
      </c>
      <c r="B296" s="183" t="s">
        <v>247</v>
      </c>
      <c r="C296" s="184">
        <v>300</v>
      </c>
      <c r="D296" s="184" t="s">
        <v>1002</v>
      </c>
      <c r="E296" s="184" t="s">
        <v>1002</v>
      </c>
    </row>
    <row r="297" spans="1:5" outlineLevel="3">
      <c r="A297" s="186"/>
      <c r="B297" s="187" t="s">
        <v>111</v>
      </c>
      <c r="C297" s="188"/>
      <c r="D297" s="188" t="s">
        <v>1002</v>
      </c>
      <c r="E297" s="188" t="s">
        <v>1002</v>
      </c>
    </row>
    <row r="298" spans="1:5" outlineLevel="2">
      <c r="A298" s="185">
        <v>1101</v>
      </c>
      <c r="B298" s="183" t="s">
        <v>37</v>
      </c>
      <c r="C298" s="184">
        <v>19090</v>
      </c>
      <c r="D298" s="184">
        <v>17090</v>
      </c>
      <c r="E298" s="184" t="s">
        <v>1002</v>
      </c>
    </row>
    <row r="299" spans="1:5" outlineLevel="3">
      <c r="A299" s="186"/>
      <c r="B299" s="187" t="s">
        <v>248</v>
      </c>
      <c r="C299" s="188"/>
      <c r="D299" s="188" t="s">
        <v>1002</v>
      </c>
      <c r="E299" s="188" t="s">
        <v>1002</v>
      </c>
    </row>
    <row r="300" spans="1:5" outlineLevel="3">
      <c r="A300" s="186"/>
      <c r="B300" s="187" t="s">
        <v>249</v>
      </c>
      <c r="C300" s="188"/>
      <c r="D300" s="188" t="s">
        <v>1002</v>
      </c>
      <c r="E300" s="188" t="s">
        <v>1002</v>
      </c>
    </row>
    <row r="301" spans="1:5" outlineLevel="3">
      <c r="A301" s="186"/>
      <c r="B301" s="187" t="s">
        <v>250</v>
      </c>
      <c r="C301" s="188"/>
      <c r="D301" s="188" t="s">
        <v>1002</v>
      </c>
      <c r="E301" s="188" t="s">
        <v>1002</v>
      </c>
    </row>
    <row r="302" spans="1:5" outlineLevel="2">
      <c r="A302" s="185">
        <v>1101</v>
      </c>
      <c r="B302" s="183" t="s">
        <v>251</v>
      </c>
      <c r="C302" s="184">
        <v>5000</v>
      </c>
      <c r="D302" s="184">
        <v>3500</v>
      </c>
      <c r="E302" s="184" t="s">
        <v>1002</v>
      </c>
    </row>
    <row r="303" spans="1:5" outlineLevel="3">
      <c r="A303" s="186"/>
      <c r="B303" s="187" t="s">
        <v>252</v>
      </c>
      <c r="C303" s="188" t="s">
        <v>1002</v>
      </c>
      <c r="D303" s="188" t="s">
        <v>1002</v>
      </c>
      <c r="E303" s="188" t="s">
        <v>1002</v>
      </c>
    </row>
    <row r="304" spans="1:5" outlineLevel="3">
      <c r="A304" s="186"/>
      <c r="B304" s="187" t="s">
        <v>253</v>
      </c>
      <c r="C304" s="188" t="s">
        <v>1002</v>
      </c>
      <c r="D304" s="188" t="s">
        <v>1002</v>
      </c>
      <c r="E304" s="188" t="s">
        <v>1002</v>
      </c>
    </row>
    <row r="305" spans="1:5" outlineLevel="2">
      <c r="A305" s="185">
        <v>1101</v>
      </c>
      <c r="B305" s="183" t="s">
        <v>38</v>
      </c>
      <c r="C305" s="184">
        <v>5879</v>
      </c>
      <c r="D305" s="184">
        <v>7379</v>
      </c>
      <c r="E305" s="184" t="s">
        <v>1002</v>
      </c>
    </row>
    <row r="306" spans="1:5" outlineLevel="3">
      <c r="A306" s="186"/>
      <c r="B306" s="187" t="s">
        <v>254</v>
      </c>
      <c r="C306" s="188"/>
      <c r="D306" s="188" t="s">
        <v>1002</v>
      </c>
      <c r="E306" s="188" t="s">
        <v>1002</v>
      </c>
    </row>
    <row r="307" spans="1:5" outlineLevel="3">
      <c r="A307" s="186"/>
      <c r="B307" s="187" t="s">
        <v>255</v>
      </c>
      <c r="C307" s="188"/>
      <c r="D307" s="188" t="s">
        <v>1002</v>
      </c>
      <c r="E307" s="188" t="s">
        <v>1002</v>
      </c>
    </row>
    <row r="308" spans="1:5" outlineLevel="2">
      <c r="A308" s="185">
        <v>1101</v>
      </c>
      <c r="B308" s="183" t="s">
        <v>39</v>
      </c>
      <c r="C308" s="184">
        <v>90118</v>
      </c>
      <c r="D308" s="184" t="s">
        <v>1002</v>
      </c>
      <c r="E308" s="184" t="s">
        <v>1002</v>
      </c>
    </row>
    <row r="309" spans="1:5" outlineLevel="3">
      <c r="A309" s="186"/>
      <c r="B309" s="187" t="s">
        <v>256</v>
      </c>
      <c r="C309" s="188"/>
      <c r="D309" s="188" t="s">
        <v>1002</v>
      </c>
      <c r="E309" s="188" t="s">
        <v>1002</v>
      </c>
    </row>
    <row r="310" spans="1:5" outlineLevel="3">
      <c r="A310" s="186"/>
      <c r="B310" s="187" t="s">
        <v>257</v>
      </c>
      <c r="C310" s="188"/>
      <c r="D310" s="188" t="s">
        <v>1002</v>
      </c>
      <c r="E310" s="188" t="s">
        <v>1002</v>
      </c>
    </row>
    <row r="311" spans="1:5" outlineLevel="3">
      <c r="A311" s="186"/>
      <c r="B311" s="187" t="s">
        <v>258</v>
      </c>
      <c r="C311" s="188"/>
      <c r="D311" s="188" t="s">
        <v>1002</v>
      </c>
      <c r="E311" s="188" t="s">
        <v>1002</v>
      </c>
    </row>
    <row r="312" spans="1:5" outlineLevel="3">
      <c r="A312" s="186"/>
      <c r="B312" s="187" t="s">
        <v>259</v>
      </c>
      <c r="C312" s="188"/>
      <c r="D312" s="188" t="s">
        <v>1002</v>
      </c>
      <c r="E312" s="188" t="s">
        <v>1002</v>
      </c>
    </row>
    <row r="313" spans="1:5" outlineLevel="2">
      <c r="A313" s="185">
        <v>1101</v>
      </c>
      <c r="B313" s="183" t="s">
        <v>112</v>
      </c>
      <c r="C313" s="184" t="s">
        <v>1002</v>
      </c>
      <c r="D313" s="184" t="s">
        <v>1002</v>
      </c>
      <c r="E313" s="184" t="s">
        <v>1002</v>
      </c>
    </row>
    <row r="314" spans="1:5" outlineLevel="1">
      <c r="A314" s="271" t="s">
        <v>1037</v>
      </c>
      <c r="B314" s="272"/>
      <c r="C314" s="181" t="s">
        <v>1002</v>
      </c>
      <c r="D314" s="181" t="s">
        <v>1002</v>
      </c>
      <c r="E314" s="181" t="s">
        <v>1002</v>
      </c>
    </row>
    <row r="315" spans="1:5" outlineLevel="2">
      <c r="A315" s="185">
        <v>1102</v>
      </c>
      <c r="B315" s="183" t="s">
        <v>65</v>
      </c>
      <c r="C315" s="184" t="s">
        <v>1002</v>
      </c>
      <c r="D315" s="184" t="s">
        <v>1002</v>
      </c>
      <c r="E315" s="184" t="s">
        <v>1002</v>
      </c>
    </row>
    <row r="316" spans="1:5" outlineLevel="3">
      <c r="A316" s="186"/>
      <c r="B316" s="187" t="s">
        <v>260</v>
      </c>
      <c r="C316" s="188"/>
      <c r="D316" s="188" t="s">
        <v>1002</v>
      </c>
      <c r="E316" s="188" t="s">
        <v>1002</v>
      </c>
    </row>
    <row r="317" spans="1:5" outlineLevel="3">
      <c r="A317" s="186"/>
      <c r="B317" s="187" t="s">
        <v>218</v>
      </c>
      <c r="C317" s="188"/>
      <c r="D317" s="188" t="s">
        <v>1002</v>
      </c>
      <c r="E317" s="188" t="s">
        <v>1002</v>
      </c>
    </row>
    <row r="318" spans="1:5" outlineLevel="3">
      <c r="A318" s="186"/>
      <c r="B318" s="187" t="s">
        <v>261</v>
      </c>
      <c r="C318" s="188"/>
      <c r="D318" s="188" t="s">
        <v>1002</v>
      </c>
      <c r="E318" s="188" t="s">
        <v>1002</v>
      </c>
    </row>
    <row r="319" spans="1:5" outlineLevel="3">
      <c r="A319" s="186"/>
      <c r="B319" s="187" t="s">
        <v>248</v>
      </c>
      <c r="C319" s="188"/>
      <c r="D319" s="188" t="s">
        <v>1002</v>
      </c>
      <c r="E319" s="188" t="s">
        <v>1002</v>
      </c>
    </row>
    <row r="320" spans="1:5" outlineLevel="3">
      <c r="A320" s="186"/>
      <c r="B320" s="187" t="s">
        <v>262</v>
      </c>
      <c r="C320" s="188"/>
      <c r="D320" s="188" t="s">
        <v>1002</v>
      </c>
      <c r="E320" s="188" t="s">
        <v>1002</v>
      </c>
    </row>
    <row r="321" spans="1:5" outlineLevel="3">
      <c r="A321" s="186"/>
      <c r="B321" s="187" t="s">
        <v>252</v>
      </c>
      <c r="C321" s="188"/>
      <c r="D321" s="188" t="s">
        <v>1002</v>
      </c>
      <c r="E321" s="188" t="s">
        <v>1002</v>
      </c>
    </row>
    <row r="322" spans="1:5" outlineLevel="3">
      <c r="A322" s="186"/>
      <c r="B322" s="187" t="s">
        <v>253</v>
      </c>
      <c r="C322" s="188"/>
      <c r="D322" s="188" t="s">
        <v>1002</v>
      </c>
      <c r="E322" s="188" t="s">
        <v>1002</v>
      </c>
    </row>
    <row r="323" spans="1:5" outlineLevel="3">
      <c r="A323" s="186"/>
      <c r="B323" s="187" t="s">
        <v>238</v>
      </c>
      <c r="C323" s="188"/>
      <c r="D323" s="188" t="s">
        <v>1002</v>
      </c>
      <c r="E323" s="188" t="s">
        <v>1002</v>
      </c>
    </row>
    <row r="324" spans="1:5" outlineLevel="3">
      <c r="A324" s="186"/>
      <c r="B324" s="187" t="s">
        <v>239</v>
      </c>
      <c r="C324" s="188"/>
      <c r="D324" s="188" t="s">
        <v>1002</v>
      </c>
      <c r="E324" s="188" t="s">
        <v>1002</v>
      </c>
    </row>
    <row r="325" spans="1:5" outlineLevel="2">
      <c r="A325" s="185">
        <v>1102</v>
      </c>
      <c r="B325" s="183" t="s">
        <v>263</v>
      </c>
      <c r="C325" s="184" t="s">
        <v>1002</v>
      </c>
      <c r="D325" s="184" t="s">
        <v>1002</v>
      </c>
      <c r="E325" s="184" t="s">
        <v>1002</v>
      </c>
    </row>
    <row r="326" spans="1:5" outlineLevel="3">
      <c r="A326" s="186"/>
      <c r="B326" s="187" t="s">
        <v>264</v>
      </c>
      <c r="C326" s="188" t="s">
        <v>1002</v>
      </c>
      <c r="D326" s="188" t="s">
        <v>1002</v>
      </c>
      <c r="E326" s="188" t="s">
        <v>1002</v>
      </c>
    </row>
    <row r="327" spans="1:5" outlineLevel="3">
      <c r="A327" s="186"/>
      <c r="B327" s="187" t="s">
        <v>265</v>
      </c>
      <c r="C327" s="188" t="s">
        <v>1002</v>
      </c>
      <c r="D327" s="188" t="s">
        <v>1002</v>
      </c>
      <c r="E327" s="188" t="s">
        <v>1002</v>
      </c>
    </row>
    <row r="328" spans="1:5" outlineLevel="2">
      <c r="A328" s="185">
        <v>1102</v>
      </c>
      <c r="B328" s="183" t="s">
        <v>38</v>
      </c>
      <c r="C328" s="184" t="s">
        <v>1002</v>
      </c>
      <c r="D328" s="184" t="s">
        <v>1002</v>
      </c>
      <c r="E328" s="184" t="s">
        <v>1002</v>
      </c>
    </row>
    <row r="329" spans="1:5" outlineLevel="3">
      <c r="A329" s="186"/>
      <c r="B329" s="187" t="s">
        <v>254</v>
      </c>
      <c r="C329" s="188"/>
      <c r="D329" s="188" t="s">
        <v>1002</v>
      </c>
      <c r="E329" s="188" t="s">
        <v>1002</v>
      </c>
    </row>
    <row r="330" spans="1:5" outlineLevel="3">
      <c r="A330" s="186"/>
      <c r="B330" s="187" t="s">
        <v>255</v>
      </c>
      <c r="C330" s="188"/>
      <c r="D330" s="188" t="s">
        <v>1002</v>
      </c>
      <c r="E330" s="188" t="s">
        <v>1002</v>
      </c>
    </row>
    <row r="331" spans="1:5" outlineLevel="2">
      <c r="A331" s="185">
        <v>1102</v>
      </c>
      <c r="B331" s="183" t="s">
        <v>39</v>
      </c>
      <c r="C331" s="184" t="s">
        <v>1002</v>
      </c>
      <c r="D331" s="184" t="s">
        <v>1002</v>
      </c>
      <c r="E331" s="184" t="s">
        <v>1002</v>
      </c>
    </row>
    <row r="332" spans="1:5" outlineLevel="3">
      <c r="A332" s="186"/>
      <c r="B332" s="187" t="s">
        <v>256</v>
      </c>
      <c r="C332" s="188"/>
      <c r="D332" s="188" t="s">
        <v>1002</v>
      </c>
      <c r="E332" s="188" t="s">
        <v>1002</v>
      </c>
    </row>
    <row r="333" spans="1:5" outlineLevel="3">
      <c r="A333" s="186"/>
      <c r="B333" s="187" t="s">
        <v>257</v>
      </c>
      <c r="C333" s="188"/>
      <c r="D333" s="188" t="s">
        <v>1002</v>
      </c>
      <c r="E333" s="188" t="s">
        <v>1002</v>
      </c>
    </row>
    <row r="334" spans="1:5" outlineLevel="3">
      <c r="A334" s="186"/>
      <c r="B334" s="187" t="s">
        <v>258</v>
      </c>
      <c r="C334" s="188"/>
      <c r="D334" s="188" t="s">
        <v>1002</v>
      </c>
      <c r="E334" s="188" t="s">
        <v>1002</v>
      </c>
    </row>
    <row r="335" spans="1:5" outlineLevel="3">
      <c r="A335" s="186"/>
      <c r="B335" s="187" t="s">
        <v>259</v>
      </c>
      <c r="C335" s="188"/>
      <c r="D335" s="188" t="s">
        <v>1002</v>
      </c>
      <c r="E335" s="188" t="s">
        <v>1002</v>
      </c>
    </row>
    <row r="336" spans="1:5" outlineLevel="2">
      <c r="A336" s="185">
        <v>1102</v>
      </c>
      <c r="B336" s="189" t="s">
        <v>453</v>
      </c>
      <c r="C336" s="184" t="s">
        <v>1002</v>
      </c>
      <c r="D336" s="184" t="s">
        <v>1002</v>
      </c>
      <c r="E336" s="184" t="s">
        <v>1002</v>
      </c>
    </row>
    <row r="337" spans="1:10" outlineLevel="2">
      <c r="A337" s="185">
        <v>1102</v>
      </c>
      <c r="B337" s="183" t="s">
        <v>452</v>
      </c>
      <c r="C337" s="184" t="s">
        <v>1002</v>
      </c>
      <c r="D337" s="184" t="s">
        <v>1002</v>
      </c>
      <c r="E337" s="184" t="s">
        <v>1002</v>
      </c>
    </row>
    <row r="338" spans="1:10" outlineLevel="2">
      <c r="A338" s="185">
        <v>1102</v>
      </c>
      <c r="B338" s="183" t="s">
        <v>454</v>
      </c>
      <c r="C338" s="184" t="s">
        <v>1002</v>
      </c>
      <c r="D338" s="184" t="s">
        <v>1002</v>
      </c>
      <c r="E338" s="184" t="s">
        <v>1002</v>
      </c>
    </row>
    <row r="339" spans="1:10">
      <c r="A339" s="267" t="s">
        <v>1038</v>
      </c>
      <c r="B339" s="268"/>
      <c r="C339" s="180">
        <v>521450</v>
      </c>
      <c r="D339" s="180">
        <v>507450</v>
      </c>
      <c r="E339" s="180">
        <v>507450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271" t="s">
        <v>1039</v>
      </c>
      <c r="B340" s="272"/>
      <c r="C340" s="181">
        <v>362950</v>
      </c>
      <c r="D340" s="181">
        <v>368950</v>
      </c>
      <c r="E340" s="181">
        <v>368950</v>
      </c>
    </row>
    <row r="341" spans="1:10" outlineLevel="2">
      <c r="A341" s="185">
        <v>2201</v>
      </c>
      <c r="B341" s="183" t="s">
        <v>272</v>
      </c>
      <c r="C341" s="184" t="s">
        <v>1002</v>
      </c>
      <c r="D341" s="184" t="s">
        <v>1002</v>
      </c>
      <c r="E341" s="184" t="s">
        <v>1002</v>
      </c>
    </row>
    <row r="342" spans="1:10" outlineLevel="2">
      <c r="A342" s="185">
        <v>2201</v>
      </c>
      <c r="B342" s="183" t="s">
        <v>40</v>
      </c>
      <c r="C342" s="184">
        <v>25000</v>
      </c>
      <c r="D342" s="184">
        <v>25000</v>
      </c>
      <c r="E342" s="184">
        <v>25000</v>
      </c>
    </row>
    <row r="343" spans="1:10" outlineLevel="2">
      <c r="A343" s="185">
        <v>2201</v>
      </c>
      <c r="B343" s="183" t="s">
        <v>41</v>
      </c>
      <c r="C343" s="184">
        <v>129000</v>
      </c>
      <c r="D343" s="184">
        <v>129000</v>
      </c>
      <c r="E343" s="184">
        <v>129000</v>
      </c>
    </row>
    <row r="344" spans="1:10" outlineLevel="2">
      <c r="A344" s="185">
        <v>2201</v>
      </c>
      <c r="B344" s="183" t="s">
        <v>273</v>
      </c>
      <c r="C344" s="184">
        <v>9200</v>
      </c>
      <c r="D344" s="184">
        <v>9200</v>
      </c>
      <c r="E344" s="184">
        <v>9200</v>
      </c>
    </row>
    <row r="345" spans="1:10" outlineLevel="3">
      <c r="A345" s="186"/>
      <c r="B345" s="187" t="s">
        <v>274</v>
      </c>
      <c r="C345" s="188">
        <v>6000</v>
      </c>
      <c r="D345" s="188">
        <v>6000</v>
      </c>
      <c r="E345" s="188">
        <v>6000</v>
      </c>
    </row>
    <row r="346" spans="1:10" outlineLevel="3">
      <c r="A346" s="186"/>
      <c r="B346" s="187" t="s">
        <v>275</v>
      </c>
      <c r="C346" s="188">
        <v>3200</v>
      </c>
      <c r="D346" s="188">
        <v>3200</v>
      </c>
      <c r="E346" s="188">
        <v>3200</v>
      </c>
    </row>
    <row r="347" spans="1:10" outlineLevel="2">
      <c r="A347" s="185">
        <v>2201</v>
      </c>
      <c r="B347" s="183" t="s">
        <v>276</v>
      </c>
      <c r="C347" s="184">
        <v>5000</v>
      </c>
      <c r="D347" s="184">
        <v>5000</v>
      </c>
      <c r="E347" s="184">
        <v>5000</v>
      </c>
    </row>
    <row r="348" spans="1:10" outlineLevel="2">
      <c r="A348" s="185">
        <v>2201</v>
      </c>
      <c r="B348" s="183" t="s">
        <v>277</v>
      </c>
      <c r="C348" s="184">
        <v>60000</v>
      </c>
      <c r="D348" s="184">
        <v>60000</v>
      </c>
      <c r="E348" s="184">
        <v>60000</v>
      </c>
    </row>
    <row r="349" spans="1:10" outlineLevel="3">
      <c r="A349" s="186"/>
      <c r="B349" s="187" t="s">
        <v>278</v>
      </c>
      <c r="C349" s="188">
        <v>60000</v>
      </c>
      <c r="D349" s="188">
        <v>60000</v>
      </c>
      <c r="E349" s="188">
        <v>60000</v>
      </c>
    </row>
    <row r="350" spans="1:10" outlineLevel="3">
      <c r="A350" s="186"/>
      <c r="B350" s="187" t="s">
        <v>279</v>
      </c>
      <c r="C350" s="188" t="s">
        <v>1002</v>
      </c>
      <c r="D350" s="188" t="s">
        <v>1002</v>
      </c>
      <c r="E350" s="188" t="s">
        <v>1002</v>
      </c>
    </row>
    <row r="351" spans="1:10" outlineLevel="3">
      <c r="A351" s="186"/>
      <c r="B351" s="187" t="s">
        <v>280</v>
      </c>
      <c r="C351" s="188" t="s">
        <v>1002</v>
      </c>
      <c r="D351" s="188" t="s">
        <v>1002</v>
      </c>
      <c r="E351" s="188" t="s">
        <v>1002</v>
      </c>
    </row>
    <row r="352" spans="1:10" outlineLevel="3">
      <c r="A352" s="186"/>
      <c r="B352" s="187" t="s">
        <v>281</v>
      </c>
      <c r="C352" s="188" t="s">
        <v>1002</v>
      </c>
      <c r="D352" s="188" t="s">
        <v>1002</v>
      </c>
      <c r="E352" s="188" t="s">
        <v>1002</v>
      </c>
    </row>
    <row r="353" spans="1:5" outlineLevel="2">
      <c r="A353" s="185">
        <v>2201</v>
      </c>
      <c r="B353" s="183" t="s">
        <v>282</v>
      </c>
      <c r="C353" s="184">
        <v>500</v>
      </c>
      <c r="D353" s="184">
        <v>500</v>
      </c>
      <c r="E353" s="184">
        <v>500</v>
      </c>
    </row>
    <row r="354" spans="1:5" outlineLevel="3">
      <c r="A354" s="186"/>
      <c r="B354" s="187" t="s">
        <v>42</v>
      </c>
      <c r="C354" s="188">
        <v>500</v>
      </c>
      <c r="D354" s="188">
        <v>500</v>
      </c>
      <c r="E354" s="188">
        <v>500</v>
      </c>
    </row>
    <row r="355" spans="1:5" outlineLevel="3">
      <c r="A355" s="186"/>
      <c r="B355" s="187" t="s">
        <v>283</v>
      </c>
      <c r="C355" s="188" t="s">
        <v>1002</v>
      </c>
      <c r="D355" s="188" t="s">
        <v>1002</v>
      </c>
      <c r="E355" s="188" t="s">
        <v>1002</v>
      </c>
    </row>
    <row r="356" spans="1:5" outlineLevel="2">
      <c r="A356" s="185">
        <v>2201</v>
      </c>
      <c r="B356" s="183" t="s">
        <v>284</v>
      </c>
      <c r="C356" s="184">
        <v>500</v>
      </c>
      <c r="D356" s="184">
        <v>500</v>
      </c>
      <c r="E356" s="184">
        <v>500</v>
      </c>
    </row>
    <row r="357" spans="1:5" outlineLevel="2">
      <c r="A357" s="185">
        <v>2201</v>
      </c>
      <c r="B357" s="183" t="s">
        <v>285</v>
      </c>
      <c r="C357" s="184">
        <v>6500</v>
      </c>
      <c r="D357" s="184">
        <v>6500</v>
      </c>
      <c r="E357" s="184">
        <v>6500</v>
      </c>
    </row>
    <row r="358" spans="1:5" outlineLevel="3">
      <c r="A358" s="186"/>
      <c r="B358" s="187" t="s">
        <v>286</v>
      </c>
      <c r="C358" s="188">
        <v>4000</v>
      </c>
      <c r="D358" s="188">
        <v>4000</v>
      </c>
      <c r="E358" s="188">
        <v>4000</v>
      </c>
    </row>
    <row r="359" spans="1:5" outlineLevel="3">
      <c r="A359" s="186"/>
      <c r="B359" s="187" t="s">
        <v>287</v>
      </c>
      <c r="C359" s="188"/>
      <c r="D359" s="188" t="s">
        <v>1002</v>
      </c>
      <c r="E359" s="188" t="s">
        <v>1002</v>
      </c>
    </row>
    <row r="360" spans="1:5" outlineLevel="3">
      <c r="A360" s="186"/>
      <c r="B360" s="187" t="s">
        <v>288</v>
      </c>
      <c r="C360" s="188">
        <v>1500</v>
      </c>
      <c r="D360" s="188">
        <v>1500</v>
      </c>
      <c r="E360" s="188">
        <v>1500</v>
      </c>
    </row>
    <row r="361" spans="1:5" outlineLevel="3">
      <c r="A361" s="186"/>
      <c r="B361" s="187" t="s">
        <v>289</v>
      </c>
      <c r="C361" s="188">
        <v>1000</v>
      </c>
      <c r="D361" s="188">
        <v>1000</v>
      </c>
      <c r="E361" s="188">
        <v>1000</v>
      </c>
    </row>
    <row r="362" spans="1:5" outlineLevel="2">
      <c r="A362" s="185">
        <v>2201</v>
      </c>
      <c r="B362" s="183" t="s">
        <v>290</v>
      </c>
      <c r="C362" s="184">
        <v>50000</v>
      </c>
      <c r="D362" s="184">
        <v>60000</v>
      </c>
      <c r="E362" s="184">
        <v>60000</v>
      </c>
    </row>
    <row r="363" spans="1:5" outlineLevel="3">
      <c r="A363" s="186"/>
      <c r="B363" s="187" t="s">
        <v>291</v>
      </c>
      <c r="C363" s="188">
        <v>13000</v>
      </c>
      <c r="D363" s="188">
        <v>13000</v>
      </c>
      <c r="E363" s="188">
        <v>13000</v>
      </c>
    </row>
    <row r="364" spans="1:5" outlineLevel="3">
      <c r="A364" s="186"/>
      <c r="B364" s="187" t="s">
        <v>292</v>
      </c>
      <c r="C364" s="188">
        <v>35000</v>
      </c>
      <c r="D364" s="188">
        <v>45000</v>
      </c>
      <c r="E364" s="188">
        <v>45000</v>
      </c>
    </row>
    <row r="365" spans="1:5" outlineLevel="3">
      <c r="A365" s="186"/>
      <c r="B365" s="187" t="s">
        <v>293</v>
      </c>
      <c r="C365" s="188">
        <v>2000</v>
      </c>
      <c r="D365" s="188">
        <v>2000</v>
      </c>
      <c r="E365" s="188">
        <v>2000</v>
      </c>
    </row>
    <row r="366" spans="1:5" outlineLevel="3">
      <c r="A366" s="186"/>
      <c r="B366" s="187" t="s">
        <v>294</v>
      </c>
      <c r="C366" s="188"/>
      <c r="D366" s="188" t="s">
        <v>1002</v>
      </c>
      <c r="E366" s="188" t="s">
        <v>1002</v>
      </c>
    </row>
    <row r="367" spans="1:5" outlineLevel="2">
      <c r="A367" s="185">
        <v>2201</v>
      </c>
      <c r="B367" s="183" t="s">
        <v>43</v>
      </c>
      <c r="C367" s="184">
        <v>2000</v>
      </c>
      <c r="D367" s="184">
        <v>2000</v>
      </c>
      <c r="E367" s="184">
        <v>2000</v>
      </c>
    </row>
    <row r="368" spans="1:5" outlineLevel="2" collapsed="1">
      <c r="A368" s="185">
        <v>2201</v>
      </c>
      <c r="B368" s="183" t="s">
        <v>295</v>
      </c>
      <c r="C368" s="184" t="s">
        <v>1002</v>
      </c>
      <c r="D368" s="184" t="s">
        <v>1002</v>
      </c>
      <c r="E368" s="184" t="s">
        <v>1002</v>
      </c>
    </row>
    <row r="369" spans="1:5" outlineLevel="3">
      <c r="A369" s="186"/>
      <c r="B369" s="187" t="s">
        <v>296</v>
      </c>
      <c r="C369" s="188" t="s">
        <v>1002</v>
      </c>
      <c r="D369" s="188" t="s">
        <v>1002</v>
      </c>
      <c r="E369" s="188" t="s">
        <v>1002</v>
      </c>
    </row>
    <row r="370" spans="1:5" outlineLevel="3">
      <c r="A370" s="186"/>
      <c r="B370" s="187" t="s">
        <v>297</v>
      </c>
      <c r="C370" s="188" t="s">
        <v>1002</v>
      </c>
      <c r="D370" s="188" t="s">
        <v>1002</v>
      </c>
      <c r="E370" s="188" t="s">
        <v>1002</v>
      </c>
    </row>
    <row r="371" spans="1:5" outlineLevel="2">
      <c r="A371" s="185">
        <v>2201</v>
      </c>
      <c r="B371" s="183" t="s">
        <v>44</v>
      </c>
      <c r="C371" s="184">
        <v>3000</v>
      </c>
      <c r="D371" s="184">
        <v>3000</v>
      </c>
      <c r="E371" s="184">
        <v>3000</v>
      </c>
    </row>
    <row r="372" spans="1:5" outlineLevel="2">
      <c r="A372" s="185">
        <v>2201</v>
      </c>
      <c r="B372" s="183" t="s">
        <v>45</v>
      </c>
      <c r="C372" s="184">
        <v>4000</v>
      </c>
      <c r="D372" s="184">
        <v>4000</v>
      </c>
      <c r="E372" s="184">
        <v>4000</v>
      </c>
    </row>
    <row r="373" spans="1:5" outlineLevel="2" collapsed="1">
      <c r="A373" s="185">
        <v>2201</v>
      </c>
      <c r="B373" s="183" t="s">
        <v>298</v>
      </c>
      <c r="C373" s="184">
        <v>150</v>
      </c>
      <c r="D373" s="184">
        <v>150</v>
      </c>
      <c r="E373" s="184">
        <v>150</v>
      </c>
    </row>
    <row r="374" spans="1:5" outlineLevel="3">
      <c r="A374" s="186"/>
      <c r="B374" s="187" t="s">
        <v>299</v>
      </c>
      <c r="C374" s="188">
        <v>150</v>
      </c>
      <c r="D374" s="188">
        <v>150</v>
      </c>
      <c r="E374" s="188">
        <v>150</v>
      </c>
    </row>
    <row r="375" spans="1:5" outlineLevel="3">
      <c r="A375" s="186"/>
      <c r="B375" s="187" t="s">
        <v>300</v>
      </c>
      <c r="C375" s="188" t="s">
        <v>1002</v>
      </c>
      <c r="D375" s="188" t="s">
        <v>1002</v>
      </c>
      <c r="E375" s="188" t="s">
        <v>1002</v>
      </c>
    </row>
    <row r="376" spans="1:5" outlineLevel="2">
      <c r="A376" s="185">
        <v>2201</v>
      </c>
      <c r="B376" s="183" t="s">
        <v>301</v>
      </c>
      <c r="C376" s="184">
        <v>150</v>
      </c>
      <c r="D376" s="184">
        <v>150</v>
      </c>
      <c r="E376" s="184">
        <v>150</v>
      </c>
    </row>
    <row r="377" spans="1:5" outlineLevel="2" collapsed="1">
      <c r="A377" s="185">
        <v>2201</v>
      </c>
      <c r="B377" s="183" t="s">
        <v>302</v>
      </c>
      <c r="C377" s="184">
        <v>1500</v>
      </c>
      <c r="D377" s="184">
        <v>1500</v>
      </c>
      <c r="E377" s="184">
        <v>1500</v>
      </c>
    </row>
    <row r="378" spans="1:5" outlineLevel="2">
      <c r="A378" s="185">
        <v>2201</v>
      </c>
      <c r="B378" s="183" t="s">
        <v>303</v>
      </c>
      <c r="C378" s="184">
        <v>7400</v>
      </c>
      <c r="D378" s="184">
        <v>7400</v>
      </c>
      <c r="E378" s="184">
        <v>7400</v>
      </c>
    </row>
    <row r="379" spans="1:5" outlineLevel="3">
      <c r="A379" s="186"/>
      <c r="B379" s="187" t="s">
        <v>46</v>
      </c>
      <c r="C379" s="188">
        <v>5000</v>
      </c>
      <c r="D379" s="188">
        <v>5000</v>
      </c>
      <c r="E379" s="188">
        <v>5000</v>
      </c>
    </row>
    <row r="380" spans="1:5" outlineLevel="3">
      <c r="A380" s="186"/>
      <c r="B380" s="187" t="s">
        <v>113</v>
      </c>
      <c r="C380" s="188">
        <v>900</v>
      </c>
      <c r="D380" s="188">
        <v>900</v>
      </c>
      <c r="E380" s="188">
        <v>900</v>
      </c>
    </row>
    <row r="381" spans="1:5" outlineLevel="3">
      <c r="A381" s="186"/>
      <c r="B381" s="187" t="s">
        <v>47</v>
      </c>
      <c r="C381" s="188">
        <v>1500</v>
      </c>
      <c r="D381" s="188">
        <v>1500</v>
      </c>
      <c r="E381" s="188">
        <v>1500</v>
      </c>
    </row>
    <row r="382" spans="1:5" outlineLevel="2">
      <c r="A382" s="185">
        <v>2201</v>
      </c>
      <c r="B382" s="183" t="s">
        <v>114</v>
      </c>
      <c r="C382" s="184">
        <v>4000</v>
      </c>
      <c r="D382" s="184">
        <v>4000</v>
      </c>
      <c r="E382" s="184">
        <v>4000</v>
      </c>
    </row>
    <row r="383" spans="1:5" outlineLevel="3">
      <c r="A383" s="186"/>
      <c r="B383" s="187" t="s">
        <v>304</v>
      </c>
      <c r="C383" s="188">
        <v>1000</v>
      </c>
      <c r="D383" s="188">
        <v>1000</v>
      </c>
      <c r="E383" s="188">
        <v>1000</v>
      </c>
    </row>
    <row r="384" spans="1:5" outlineLevel="3">
      <c r="A384" s="186"/>
      <c r="B384" s="187" t="s">
        <v>305</v>
      </c>
      <c r="C384" s="188"/>
      <c r="D384" s="188" t="s">
        <v>1002</v>
      </c>
      <c r="E384" s="188" t="s">
        <v>1002</v>
      </c>
    </row>
    <row r="385" spans="1:5" outlineLevel="3">
      <c r="A385" s="186"/>
      <c r="B385" s="187" t="s">
        <v>306</v>
      </c>
      <c r="C385" s="188"/>
      <c r="D385" s="188" t="s">
        <v>1002</v>
      </c>
      <c r="E385" s="188" t="s">
        <v>1002</v>
      </c>
    </row>
    <row r="386" spans="1:5" outlineLevel="3">
      <c r="A386" s="186"/>
      <c r="B386" s="187" t="s">
        <v>307</v>
      </c>
      <c r="C386" s="188">
        <v>1500</v>
      </c>
      <c r="D386" s="188">
        <v>1500</v>
      </c>
      <c r="E386" s="188">
        <v>1500</v>
      </c>
    </row>
    <row r="387" spans="1:5" outlineLevel="3">
      <c r="A387" s="186"/>
      <c r="B387" s="187" t="s">
        <v>308</v>
      </c>
      <c r="C387" s="188">
        <v>1500</v>
      </c>
      <c r="D387" s="188">
        <v>1500</v>
      </c>
      <c r="E387" s="188">
        <v>1500</v>
      </c>
    </row>
    <row r="388" spans="1:5" outlineLevel="2">
      <c r="A388" s="185">
        <v>2201</v>
      </c>
      <c r="B388" s="183" t="s">
        <v>309</v>
      </c>
      <c r="C388" s="184">
        <v>500</v>
      </c>
      <c r="D388" s="184">
        <v>500</v>
      </c>
      <c r="E388" s="184">
        <v>500</v>
      </c>
    </row>
    <row r="389" spans="1:5" outlineLevel="3">
      <c r="A389" s="186"/>
      <c r="B389" s="187" t="s">
        <v>48</v>
      </c>
      <c r="C389" s="188">
        <v>500</v>
      </c>
      <c r="D389" s="188">
        <v>500</v>
      </c>
      <c r="E389" s="188">
        <v>500</v>
      </c>
    </row>
    <row r="390" spans="1:5" outlineLevel="3">
      <c r="A390" s="186"/>
      <c r="B390" s="187" t="s">
        <v>310</v>
      </c>
      <c r="C390" s="188" t="s">
        <v>1002</v>
      </c>
      <c r="D390" s="188" t="s">
        <v>1002</v>
      </c>
      <c r="E390" s="188" t="s">
        <v>1002</v>
      </c>
    </row>
    <row r="391" spans="1:5" outlineLevel="2">
      <c r="A391" s="185">
        <v>2201</v>
      </c>
      <c r="B391" s="183" t="s">
        <v>311</v>
      </c>
      <c r="C391" s="184" t="s">
        <v>1002</v>
      </c>
      <c r="D391" s="184" t="s">
        <v>1002</v>
      </c>
      <c r="E391" s="184" t="s">
        <v>1002</v>
      </c>
    </row>
    <row r="392" spans="1:5" outlineLevel="2" collapsed="1">
      <c r="A392" s="185">
        <v>2201</v>
      </c>
      <c r="B392" s="183" t="s">
        <v>312</v>
      </c>
      <c r="C392" s="184">
        <v>11500</v>
      </c>
      <c r="D392" s="184">
        <v>11500</v>
      </c>
      <c r="E392" s="184">
        <v>11500</v>
      </c>
    </row>
    <row r="393" spans="1:5" outlineLevel="3">
      <c r="A393" s="186"/>
      <c r="B393" s="187" t="s">
        <v>313</v>
      </c>
      <c r="C393" s="188">
        <v>2500</v>
      </c>
      <c r="D393" s="188">
        <v>2500</v>
      </c>
      <c r="E393" s="188">
        <v>2500</v>
      </c>
    </row>
    <row r="394" spans="1:5" outlineLevel="3">
      <c r="A394" s="186"/>
      <c r="B394" s="187" t="s">
        <v>314</v>
      </c>
      <c r="C394" s="188">
        <v>9000</v>
      </c>
      <c r="D394" s="188">
        <v>9000</v>
      </c>
      <c r="E394" s="188">
        <v>9000</v>
      </c>
    </row>
    <row r="395" spans="1:5" outlineLevel="2">
      <c r="A395" s="185">
        <v>2201</v>
      </c>
      <c r="B395" s="183" t="s">
        <v>115</v>
      </c>
      <c r="C395" s="184" t="s">
        <v>1002</v>
      </c>
      <c r="D395" s="184" t="s">
        <v>1002</v>
      </c>
      <c r="E395" s="184" t="s">
        <v>1002</v>
      </c>
    </row>
    <row r="396" spans="1:5" outlineLevel="3">
      <c r="A396" s="186"/>
      <c r="B396" s="187" t="s">
        <v>315</v>
      </c>
      <c r="C396" s="188"/>
      <c r="D396" s="188" t="s">
        <v>1002</v>
      </c>
      <c r="E396" s="188" t="s">
        <v>1002</v>
      </c>
    </row>
    <row r="397" spans="1:5" outlineLevel="3">
      <c r="A397" s="186"/>
      <c r="B397" s="187" t="s">
        <v>316</v>
      </c>
      <c r="C397" s="188" t="s">
        <v>1002</v>
      </c>
      <c r="D397" s="188" t="s">
        <v>1002</v>
      </c>
      <c r="E397" s="188" t="s">
        <v>1002</v>
      </c>
    </row>
    <row r="398" spans="1:5" outlineLevel="2">
      <c r="A398" s="185">
        <v>2201</v>
      </c>
      <c r="B398" s="183" t="s">
        <v>317</v>
      </c>
      <c r="C398" s="184" t="s">
        <v>1002</v>
      </c>
      <c r="D398" s="184" t="s">
        <v>1002</v>
      </c>
      <c r="E398" s="184" t="s">
        <v>1002</v>
      </c>
    </row>
    <row r="399" spans="1:5" outlineLevel="2" collapsed="1">
      <c r="A399" s="185">
        <v>2201</v>
      </c>
      <c r="B399" s="183" t="s">
        <v>116</v>
      </c>
      <c r="C399" s="184" t="s">
        <v>1002</v>
      </c>
      <c r="D399" s="184" t="s">
        <v>1002</v>
      </c>
      <c r="E399" s="184" t="s">
        <v>1002</v>
      </c>
    </row>
    <row r="400" spans="1:5" outlineLevel="3">
      <c r="A400" s="186"/>
      <c r="B400" s="187" t="s">
        <v>318</v>
      </c>
      <c r="C400" s="188" t="s">
        <v>1002</v>
      </c>
      <c r="D400" s="188" t="s">
        <v>1002</v>
      </c>
      <c r="E400" s="188" t="s">
        <v>1002</v>
      </c>
    </row>
    <row r="401" spans="1:5" outlineLevel="3">
      <c r="A401" s="186"/>
      <c r="B401" s="187" t="s">
        <v>319</v>
      </c>
      <c r="C401" s="188"/>
      <c r="D401" s="188" t="s">
        <v>1002</v>
      </c>
      <c r="E401" s="188" t="s">
        <v>1002</v>
      </c>
    </row>
    <row r="402" spans="1:5" outlineLevel="3">
      <c r="A402" s="186"/>
      <c r="B402" s="187" t="s">
        <v>320</v>
      </c>
      <c r="C402" s="188" t="s">
        <v>1002</v>
      </c>
      <c r="D402" s="188" t="s">
        <v>1002</v>
      </c>
      <c r="E402" s="188" t="s">
        <v>1002</v>
      </c>
    </row>
    <row r="403" spans="1:5" outlineLevel="3">
      <c r="A403" s="186"/>
      <c r="B403" s="187" t="s">
        <v>321</v>
      </c>
      <c r="C403" s="188" t="s">
        <v>1002</v>
      </c>
      <c r="D403" s="188" t="s">
        <v>1002</v>
      </c>
      <c r="E403" s="188" t="s">
        <v>1002</v>
      </c>
    </row>
    <row r="404" spans="1:5" outlineLevel="2">
      <c r="A404" s="185">
        <v>2201</v>
      </c>
      <c r="B404" s="183" t="s">
        <v>322</v>
      </c>
      <c r="C404" s="184">
        <v>200</v>
      </c>
      <c r="D404" s="184">
        <v>200</v>
      </c>
      <c r="E404" s="184">
        <v>200</v>
      </c>
    </row>
    <row r="405" spans="1:5" outlineLevel="3">
      <c r="A405" s="186"/>
      <c r="B405" s="187" t="s">
        <v>323</v>
      </c>
      <c r="C405" s="188">
        <v>100</v>
      </c>
      <c r="D405" s="188">
        <v>100</v>
      </c>
      <c r="E405" s="188">
        <v>100</v>
      </c>
    </row>
    <row r="406" spans="1:5" outlineLevel="3">
      <c r="A406" s="186"/>
      <c r="B406" s="187" t="s">
        <v>324</v>
      </c>
      <c r="C406" s="188">
        <v>100</v>
      </c>
      <c r="D406" s="188">
        <v>100</v>
      </c>
      <c r="E406" s="188">
        <v>100</v>
      </c>
    </row>
    <row r="407" spans="1:5" outlineLevel="2">
      <c r="A407" s="185">
        <v>2201</v>
      </c>
      <c r="B407" s="183" t="s">
        <v>325</v>
      </c>
      <c r="C407" s="184" t="s">
        <v>1002</v>
      </c>
      <c r="D407" s="184" t="s">
        <v>1002</v>
      </c>
      <c r="E407" s="184" t="s">
        <v>1002</v>
      </c>
    </row>
    <row r="408" spans="1:5" outlineLevel="2" collapsed="1">
      <c r="A408" s="185">
        <v>2201</v>
      </c>
      <c r="B408" s="183" t="s">
        <v>326</v>
      </c>
      <c r="C408" s="184" t="s">
        <v>1002</v>
      </c>
      <c r="D408" s="184" t="s">
        <v>1002</v>
      </c>
      <c r="E408" s="184" t="s">
        <v>1002</v>
      </c>
    </row>
    <row r="409" spans="1:5" outlineLevel="2" collapsed="1">
      <c r="A409" s="185">
        <v>2201</v>
      </c>
      <c r="B409" s="183" t="s">
        <v>327</v>
      </c>
      <c r="C409" s="184">
        <v>2000</v>
      </c>
      <c r="D409" s="184">
        <v>2000</v>
      </c>
      <c r="E409" s="184">
        <v>2000</v>
      </c>
    </row>
    <row r="410" spans="1:5" outlineLevel="3" collapsed="1">
      <c r="A410" s="186"/>
      <c r="B410" s="187" t="s">
        <v>49</v>
      </c>
      <c r="C410" s="188">
        <v>2000</v>
      </c>
      <c r="D410" s="188">
        <v>2000</v>
      </c>
      <c r="E410" s="188">
        <v>2000</v>
      </c>
    </row>
    <row r="411" spans="1:5" outlineLevel="3">
      <c r="A411" s="186"/>
      <c r="B411" s="187" t="s">
        <v>50</v>
      </c>
      <c r="C411" s="188"/>
      <c r="D411" s="188" t="s">
        <v>1002</v>
      </c>
      <c r="E411" s="188" t="s">
        <v>1002</v>
      </c>
    </row>
    <row r="412" spans="1:5" outlineLevel="2">
      <c r="A412" s="185">
        <v>2201</v>
      </c>
      <c r="B412" s="183" t="s">
        <v>117</v>
      </c>
      <c r="C412" s="184">
        <v>6000</v>
      </c>
      <c r="D412" s="184">
        <v>2000</v>
      </c>
      <c r="E412" s="184">
        <v>2000</v>
      </c>
    </row>
    <row r="413" spans="1:5" outlineLevel="3" collapsed="1">
      <c r="A413" s="186"/>
      <c r="B413" s="187" t="s">
        <v>328</v>
      </c>
      <c r="C413" s="188">
        <v>5500</v>
      </c>
      <c r="D413" s="188">
        <v>1500</v>
      </c>
      <c r="E413" s="188">
        <v>1500</v>
      </c>
    </row>
    <row r="414" spans="1:5" outlineLevel="3">
      <c r="A414" s="186"/>
      <c r="B414" s="187" t="s">
        <v>329</v>
      </c>
      <c r="C414" s="188">
        <v>500</v>
      </c>
      <c r="D414" s="188">
        <v>500</v>
      </c>
      <c r="E414" s="188">
        <v>500</v>
      </c>
    </row>
    <row r="415" spans="1:5" outlineLevel="2">
      <c r="A415" s="185">
        <v>2201</v>
      </c>
      <c r="B415" s="183" t="s">
        <v>118</v>
      </c>
      <c r="C415" s="184">
        <v>2000</v>
      </c>
      <c r="D415" s="184">
        <v>2000</v>
      </c>
      <c r="E415" s="184">
        <v>2000</v>
      </c>
    </row>
    <row r="416" spans="1:5" outlineLevel="2" collapsed="1">
      <c r="A416" s="185">
        <v>2201</v>
      </c>
      <c r="B416" s="183" t="s">
        <v>332</v>
      </c>
      <c r="C416" s="184">
        <v>1800</v>
      </c>
      <c r="D416" s="184">
        <v>1800</v>
      </c>
      <c r="E416" s="184">
        <v>1800</v>
      </c>
    </row>
    <row r="417" spans="1:5" outlineLevel="3" collapsed="1">
      <c r="A417" s="186"/>
      <c r="B417" s="187" t="s">
        <v>330</v>
      </c>
      <c r="C417" s="188">
        <v>1800</v>
      </c>
      <c r="D417" s="188">
        <v>1800</v>
      </c>
      <c r="E417" s="188">
        <v>1800</v>
      </c>
    </row>
    <row r="418" spans="1:5" outlineLevel="3">
      <c r="A418" s="186"/>
      <c r="B418" s="190" t="s">
        <v>331</v>
      </c>
      <c r="C418" s="188" t="s">
        <v>1002</v>
      </c>
      <c r="D418" s="188" t="s">
        <v>1002</v>
      </c>
      <c r="E418" s="188" t="s">
        <v>1002</v>
      </c>
    </row>
    <row r="419" spans="1:5" outlineLevel="2">
      <c r="A419" s="185">
        <v>2201</v>
      </c>
      <c r="B419" s="183" t="s">
        <v>333</v>
      </c>
      <c r="C419" s="184" t="s">
        <v>1002</v>
      </c>
      <c r="D419" s="184" t="s">
        <v>1002</v>
      </c>
      <c r="E419" s="184" t="s">
        <v>1002</v>
      </c>
    </row>
    <row r="420" spans="1:5" outlineLevel="2">
      <c r="A420" s="185">
        <v>2201</v>
      </c>
      <c r="B420" s="183" t="s">
        <v>334</v>
      </c>
      <c r="C420" s="184">
        <v>2000</v>
      </c>
      <c r="D420" s="184">
        <v>2000</v>
      </c>
      <c r="E420" s="184">
        <v>2000</v>
      </c>
    </row>
    <row r="421" spans="1:5" outlineLevel="2" collapsed="1">
      <c r="A421" s="185">
        <v>2201</v>
      </c>
      <c r="B421" s="183" t="s">
        <v>335</v>
      </c>
      <c r="C421" s="184" t="s">
        <v>1002</v>
      </c>
      <c r="D421" s="184" t="s">
        <v>1002</v>
      </c>
      <c r="E421" s="184" t="s">
        <v>1002</v>
      </c>
    </row>
    <row r="422" spans="1:5" outlineLevel="2" collapsed="1">
      <c r="A422" s="185">
        <v>2201</v>
      </c>
      <c r="B422" s="183" t="s">
        <v>119</v>
      </c>
      <c r="C422" s="184">
        <v>350</v>
      </c>
      <c r="D422" s="184">
        <v>350</v>
      </c>
      <c r="E422" s="184">
        <v>350</v>
      </c>
    </row>
    <row r="423" spans="1:5" outlineLevel="3">
      <c r="A423" s="186"/>
      <c r="B423" s="187" t="s">
        <v>336</v>
      </c>
      <c r="C423" s="188" t="s">
        <v>1002</v>
      </c>
      <c r="D423" s="188" t="s">
        <v>1002</v>
      </c>
      <c r="E423" s="188" t="s">
        <v>1002</v>
      </c>
    </row>
    <row r="424" spans="1:5" outlineLevel="3">
      <c r="A424" s="186"/>
      <c r="B424" s="187" t="s">
        <v>337</v>
      </c>
      <c r="C424" s="188"/>
      <c r="D424" s="188" t="s">
        <v>1002</v>
      </c>
      <c r="E424" s="188" t="s">
        <v>1002</v>
      </c>
    </row>
    <row r="425" spans="1:5" outlineLevel="3">
      <c r="A425" s="186"/>
      <c r="B425" s="187" t="s">
        <v>338</v>
      </c>
      <c r="C425" s="188"/>
      <c r="D425" s="188" t="s">
        <v>1002</v>
      </c>
      <c r="E425" s="188" t="s">
        <v>1002</v>
      </c>
    </row>
    <row r="426" spans="1:5" outlineLevel="3">
      <c r="A426" s="186"/>
      <c r="B426" s="187" t="s">
        <v>339</v>
      </c>
      <c r="C426" s="188"/>
      <c r="D426" s="188" t="s">
        <v>1002</v>
      </c>
      <c r="E426" s="188" t="s">
        <v>1002</v>
      </c>
    </row>
    <row r="427" spans="1:5" outlineLevel="3">
      <c r="A427" s="186"/>
      <c r="B427" s="187" t="s">
        <v>340</v>
      </c>
      <c r="C427" s="188">
        <v>350</v>
      </c>
      <c r="D427" s="188">
        <v>350</v>
      </c>
      <c r="E427" s="188">
        <v>350</v>
      </c>
    </row>
    <row r="428" spans="1:5" outlineLevel="3">
      <c r="A428" s="186"/>
      <c r="B428" s="187" t="s">
        <v>341</v>
      </c>
      <c r="C428" s="188" t="s">
        <v>1002</v>
      </c>
      <c r="D428" s="188" t="s">
        <v>1002</v>
      </c>
      <c r="E428" s="188" t="s">
        <v>1002</v>
      </c>
    </row>
    <row r="429" spans="1:5" outlineLevel="2">
      <c r="A429" s="185">
        <v>2201</v>
      </c>
      <c r="B429" s="183" t="s">
        <v>342</v>
      </c>
      <c r="C429" s="184">
        <v>28700</v>
      </c>
      <c r="D429" s="184">
        <v>28700</v>
      </c>
      <c r="E429" s="184">
        <v>28700</v>
      </c>
    </row>
    <row r="430" spans="1:5" outlineLevel="3">
      <c r="A430" s="186"/>
      <c r="B430" s="187" t="s">
        <v>343</v>
      </c>
      <c r="C430" s="188"/>
      <c r="D430" s="188" t="s">
        <v>1002</v>
      </c>
      <c r="E430" s="188" t="s">
        <v>1002</v>
      </c>
    </row>
    <row r="431" spans="1:5" outlineLevel="3">
      <c r="A431" s="186"/>
      <c r="B431" s="187" t="s">
        <v>344</v>
      </c>
      <c r="C431" s="188"/>
      <c r="D431" s="188" t="s">
        <v>1002</v>
      </c>
      <c r="E431" s="188" t="s">
        <v>1002</v>
      </c>
    </row>
    <row r="432" spans="1:5" outlineLevel="3">
      <c r="A432" s="186"/>
      <c r="B432" s="187" t="s">
        <v>345</v>
      </c>
      <c r="C432" s="188"/>
      <c r="D432" s="188" t="s">
        <v>1002</v>
      </c>
      <c r="E432" s="188" t="s">
        <v>1002</v>
      </c>
    </row>
    <row r="433" spans="1:5" outlineLevel="3">
      <c r="A433" s="186"/>
      <c r="B433" s="187" t="s">
        <v>346</v>
      </c>
      <c r="C433" s="188">
        <v>4700</v>
      </c>
      <c r="D433" s="188">
        <v>4700</v>
      </c>
      <c r="E433" s="188">
        <v>4700</v>
      </c>
    </row>
    <row r="434" spans="1:5" outlineLevel="3">
      <c r="A434" s="186"/>
      <c r="B434" s="187" t="s">
        <v>347</v>
      </c>
      <c r="C434" s="188"/>
      <c r="D434" s="188" t="s">
        <v>1002</v>
      </c>
      <c r="E434" s="188" t="s">
        <v>1002</v>
      </c>
    </row>
    <row r="435" spans="1:5" outlineLevel="3">
      <c r="A435" s="186"/>
      <c r="B435" s="187" t="s">
        <v>348</v>
      </c>
      <c r="C435" s="188"/>
      <c r="D435" s="188" t="s">
        <v>1002</v>
      </c>
      <c r="E435" s="188" t="s">
        <v>1002</v>
      </c>
    </row>
    <row r="436" spans="1:5" outlineLevel="3">
      <c r="A436" s="186"/>
      <c r="B436" s="187" t="s">
        <v>349</v>
      </c>
      <c r="C436" s="188"/>
      <c r="D436" s="188" t="s">
        <v>1002</v>
      </c>
      <c r="E436" s="188" t="s">
        <v>1002</v>
      </c>
    </row>
    <row r="437" spans="1:5" outlineLevel="3">
      <c r="A437" s="186"/>
      <c r="B437" s="187" t="s">
        <v>350</v>
      </c>
      <c r="C437" s="188"/>
      <c r="D437" s="188" t="s">
        <v>1002</v>
      </c>
      <c r="E437" s="188" t="s">
        <v>1002</v>
      </c>
    </row>
    <row r="438" spans="1:5" outlineLevel="3">
      <c r="A438" s="186"/>
      <c r="B438" s="187" t="s">
        <v>351</v>
      </c>
      <c r="C438" s="188"/>
      <c r="D438" s="188" t="s">
        <v>1002</v>
      </c>
      <c r="E438" s="188" t="s">
        <v>1002</v>
      </c>
    </row>
    <row r="439" spans="1:5" outlineLevel="3">
      <c r="A439" s="186"/>
      <c r="B439" s="187" t="s">
        <v>352</v>
      </c>
      <c r="C439" s="188">
        <v>14000</v>
      </c>
      <c r="D439" s="188">
        <v>14000</v>
      </c>
      <c r="E439" s="188">
        <v>14000</v>
      </c>
    </row>
    <row r="440" spans="1:5" outlineLevel="3">
      <c r="A440" s="186"/>
      <c r="B440" s="187" t="s">
        <v>353</v>
      </c>
      <c r="C440" s="188"/>
      <c r="D440" s="188" t="s">
        <v>1002</v>
      </c>
      <c r="E440" s="188" t="s">
        <v>1002</v>
      </c>
    </row>
    <row r="441" spans="1:5" outlineLevel="3">
      <c r="A441" s="186"/>
      <c r="B441" s="187" t="s">
        <v>354</v>
      </c>
      <c r="C441" s="188">
        <v>5000</v>
      </c>
      <c r="D441" s="188">
        <v>5000</v>
      </c>
      <c r="E441" s="188">
        <v>5000</v>
      </c>
    </row>
    <row r="442" spans="1:5" outlineLevel="3">
      <c r="A442" s="186"/>
      <c r="B442" s="187" t="s">
        <v>355</v>
      </c>
      <c r="C442" s="188">
        <v>5000</v>
      </c>
      <c r="D442" s="188">
        <v>5000</v>
      </c>
      <c r="E442" s="188">
        <v>5000</v>
      </c>
    </row>
    <row r="443" spans="1:5" ht="15" customHeight="1" outlineLevel="2">
      <c r="A443" s="185">
        <v>2201</v>
      </c>
      <c r="B443" s="183" t="s">
        <v>356</v>
      </c>
      <c r="C443" s="184" t="s">
        <v>1002</v>
      </c>
      <c r="D443" s="184" t="s">
        <v>1002</v>
      </c>
      <c r="E443" s="184" t="s">
        <v>1002</v>
      </c>
    </row>
    <row r="444" spans="1:5" outlineLevel="1">
      <c r="A444" s="271" t="s">
        <v>1040</v>
      </c>
      <c r="B444" s="272"/>
      <c r="C444" s="181">
        <v>158500</v>
      </c>
      <c r="D444" s="181">
        <v>138500</v>
      </c>
      <c r="E444" s="181">
        <v>138500</v>
      </c>
    </row>
    <row r="445" spans="1:5" ht="15" customHeight="1" outlineLevel="2">
      <c r="A445" s="185">
        <v>2202</v>
      </c>
      <c r="B445" s="183" t="s">
        <v>358</v>
      </c>
      <c r="C445" s="184">
        <v>29000</v>
      </c>
      <c r="D445" s="184">
        <v>19000</v>
      </c>
      <c r="E445" s="184">
        <v>19000</v>
      </c>
    </row>
    <row r="446" spans="1:5" ht="15" customHeight="1" outlineLevel="3">
      <c r="A446" s="191"/>
      <c r="B446" s="187" t="s">
        <v>359</v>
      </c>
      <c r="C446" s="188">
        <v>1000</v>
      </c>
      <c r="D446" s="188">
        <v>1000</v>
      </c>
      <c r="E446" s="188">
        <v>1000</v>
      </c>
    </row>
    <row r="447" spans="1:5" ht="15" customHeight="1" outlineLevel="3">
      <c r="A447" s="191"/>
      <c r="B447" s="187" t="s">
        <v>360</v>
      </c>
      <c r="C447" s="188" t="s">
        <v>1002</v>
      </c>
      <c r="D447" s="188" t="s">
        <v>1002</v>
      </c>
      <c r="E447" s="188" t="s">
        <v>1002</v>
      </c>
    </row>
    <row r="448" spans="1:5" ht="15" customHeight="1" outlineLevel="3">
      <c r="A448" s="191"/>
      <c r="B448" s="187" t="s">
        <v>361</v>
      </c>
      <c r="C448" s="188">
        <v>2000</v>
      </c>
      <c r="D448" s="188">
        <v>2000</v>
      </c>
      <c r="E448" s="188">
        <v>2000</v>
      </c>
    </row>
    <row r="449" spans="1:5" ht="15" customHeight="1" outlineLevel="3">
      <c r="A449" s="191"/>
      <c r="B449" s="187" t="s">
        <v>362</v>
      </c>
      <c r="C449" s="188">
        <v>26000</v>
      </c>
      <c r="D449" s="188">
        <v>16000</v>
      </c>
      <c r="E449" s="188">
        <v>16000</v>
      </c>
    </row>
    <row r="450" spans="1:5" ht="15" customHeight="1" outlineLevel="2">
      <c r="A450" s="185">
        <v>2202</v>
      </c>
      <c r="B450" s="183" t="s">
        <v>363</v>
      </c>
      <c r="C450" s="184">
        <v>78500</v>
      </c>
      <c r="D450" s="184">
        <v>68500</v>
      </c>
      <c r="E450" s="184">
        <v>68500</v>
      </c>
    </row>
    <row r="451" spans="1:5" ht="15" customHeight="1" outlineLevel="3">
      <c r="A451" s="191"/>
      <c r="B451" s="187" t="s">
        <v>364</v>
      </c>
      <c r="C451" s="188">
        <v>78500</v>
      </c>
      <c r="D451" s="188">
        <v>68500</v>
      </c>
      <c r="E451" s="188">
        <v>68500</v>
      </c>
    </row>
    <row r="452" spans="1:5" ht="15" customHeight="1" outlineLevel="3">
      <c r="A452" s="191"/>
      <c r="B452" s="187" t="s">
        <v>365</v>
      </c>
      <c r="C452" s="188" t="s">
        <v>1002</v>
      </c>
      <c r="D452" s="188" t="s">
        <v>1002</v>
      </c>
      <c r="E452" s="188" t="s">
        <v>1002</v>
      </c>
    </row>
    <row r="453" spans="1:5" ht="15" customHeight="1" outlineLevel="3">
      <c r="A453" s="191"/>
      <c r="B453" s="187" t="s">
        <v>366</v>
      </c>
      <c r="C453" s="188" t="s">
        <v>1002</v>
      </c>
      <c r="D453" s="188" t="s">
        <v>1002</v>
      </c>
      <c r="E453" s="188" t="s">
        <v>1002</v>
      </c>
    </row>
    <row r="454" spans="1:5" ht="15" customHeight="1" outlineLevel="2">
      <c r="A454" s="185">
        <v>2202</v>
      </c>
      <c r="B454" s="183" t="s">
        <v>51</v>
      </c>
      <c r="C454" s="184">
        <v>13000</v>
      </c>
      <c r="D454" s="184">
        <v>13000</v>
      </c>
      <c r="E454" s="184">
        <v>13000</v>
      </c>
    </row>
    <row r="455" spans="1:5" outlineLevel="2">
      <c r="A455" s="185">
        <v>2202</v>
      </c>
      <c r="B455" s="183" t="s">
        <v>120</v>
      </c>
      <c r="C455" s="184">
        <v>13000</v>
      </c>
      <c r="D455" s="184">
        <v>13000</v>
      </c>
      <c r="E455" s="184">
        <v>13000</v>
      </c>
    </row>
    <row r="456" spans="1:5" ht="15" customHeight="1" outlineLevel="3">
      <c r="A456" s="191"/>
      <c r="B456" s="187" t="s">
        <v>367</v>
      </c>
      <c r="C456" s="188">
        <v>13000</v>
      </c>
      <c r="D456" s="188">
        <v>13000</v>
      </c>
      <c r="E456" s="188">
        <v>13000</v>
      </c>
    </row>
    <row r="457" spans="1:5" ht="15" customHeight="1" outlineLevel="3">
      <c r="A457" s="191"/>
      <c r="B457" s="187" t="s">
        <v>368</v>
      </c>
      <c r="C457" s="188"/>
      <c r="D457" s="188" t="s">
        <v>1002</v>
      </c>
      <c r="E457" s="188" t="s">
        <v>1002</v>
      </c>
    </row>
    <row r="458" spans="1:5" ht="15" customHeight="1" outlineLevel="3">
      <c r="A458" s="191"/>
      <c r="B458" s="187" t="s">
        <v>361</v>
      </c>
      <c r="C458" s="188" t="s">
        <v>1002</v>
      </c>
      <c r="D458" s="188" t="s">
        <v>1002</v>
      </c>
      <c r="E458" s="188" t="s">
        <v>1002</v>
      </c>
    </row>
    <row r="459" spans="1:5" outlineLevel="2">
      <c r="A459" s="185">
        <v>2202</v>
      </c>
      <c r="B459" s="183" t="s">
        <v>121</v>
      </c>
      <c r="C459" s="184">
        <v>3000</v>
      </c>
      <c r="D459" s="184">
        <v>3000</v>
      </c>
      <c r="E459" s="184">
        <v>3000</v>
      </c>
    </row>
    <row r="460" spans="1:5" ht="15" customHeight="1" outlineLevel="3">
      <c r="A460" s="191"/>
      <c r="B460" s="187" t="s">
        <v>369</v>
      </c>
      <c r="C460" s="188">
        <v>3000</v>
      </c>
      <c r="D460" s="188">
        <v>3000</v>
      </c>
      <c r="E460" s="188">
        <v>3000</v>
      </c>
    </row>
    <row r="461" spans="1:5" ht="15" customHeight="1" outlineLevel="3">
      <c r="A461" s="191"/>
      <c r="B461" s="187" t="s">
        <v>370</v>
      </c>
      <c r="C461" s="188"/>
      <c r="D461" s="188" t="s">
        <v>1002</v>
      </c>
      <c r="E461" s="188" t="s">
        <v>1002</v>
      </c>
    </row>
    <row r="462" spans="1:5" outlineLevel="2">
      <c r="A462" s="185">
        <v>2202</v>
      </c>
      <c r="B462" s="183" t="s">
        <v>371</v>
      </c>
      <c r="C462" s="184" t="s">
        <v>1002</v>
      </c>
      <c r="D462" s="184" t="s">
        <v>1002</v>
      </c>
      <c r="E462" s="184" t="s">
        <v>1002</v>
      </c>
    </row>
    <row r="463" spans="1:5" outlineLevel="2" collapsed="1">
      <c r="A463" s="185">
        <v>2202</v>
      </c>
      <c r="B463" s="183" t="s">
        <v>372</v>
      </c>
      <c r="C463" s="184" t="s">
        <v>1002</v>
      </c>
      <c r="D463" s="184" t="s">
        <v>1002</v>
      </c>
      <c r="E463" s="184" t="s">
        <v>1002</v>
      </c>
    </row>
    <row r="464" spans="1:5" ht="15" customHeight="1" outlineLevel="3">
      <c r="A464" s="191"/>
      <c r="B464" s="187" t="s">
        <v>373</v>
      </c>
      <c r="C464" s="188" t="s">
        <v>1002</v>
      </c>
      <c r="D464" s="188" t="s">
        <v>1002</v>
      </c>
      <c r="E464" s="188" t="s">
        <v>1002</v>
      </c>
    </row>
    <row r="465" spans="1:5" ht="15" customHeight="1" outlineLevel="3">
      <c r="A465" s="191"/>
      <c r="B465" s="187" t="s">
        <v>374</v>
      </c>
      <c r="C465" s="188" t="s">
        <v>1002</v>
      </c>
      <c r="D465" s="188" t="s">
        <v>1002</v>
      </c>
      <c r="E465" s="188" t="s">
        <v>1002</v>
      </c>
    </row>
    <row r="466" spans="1:5" ht="15" customHeight="1" outlineLevel="3">
      <c r="A466" s="191"/>
      <c r="B466" s="187" t="s">
        <v>375</v>
      </c>
      <c r="C466" s="188" t="s">
        <v>1002</v>
      </c>
      <c r="D466" s="188" t="s">
        <v>1002</v>
      </c>
      <c r="E466" s="188" t="s">
        <v>1002</v>
      </c>
    </row>
    <row r="467" spans="1:5" ht="15" customHeight="1" outlineLevel="3">
      <c r="A467" s="191"/>
      <c r="B467" s="187" t="s">
        <v>376</v>
      </c>
      <c r="C467" s="188" t="s">
        <v>1002</v>
      </c>
      <c r="D467" s="188" t="s">
        <v>1002</v>
      </c>
      <c r="E467" s="188" t="s">
        <v>1002</v>
      </c>
    </row>
    <row r="468" spans="1:5" outlineLevel="2">
      <c r="A468" s="185">
        <v>2202</v>
      </c>
      <c r="B468" s="183" t="s">
        <v>377</v>
      </c>
      <c r="C468" s="184" t="s">
        <v>1002</v>
      </c>
      <c r="D468" s="184" t="s">
        <v>1002</v>
      </c>
      <c r="E468" s="184" t="s">
        <v>1002</v>
      </c>
    </row>
    <row r="469" spans="1:5" ht="15" customHeight="1" outlineLevel="3">
      <c r="A469" s="191"/>
      <c r="B469" s="187" t="s">
        <v>378</v>
      </c>
      <c r="C469" s="188" t="s">
        <v>1002</v>
      </c>
      <c r="D469" s="188" t="s">
        <v>1002</v>
      </c>
      <c r="E469" s="188" t="s">
        <v>1002</v>
      </c>
    </row>
    <row r="470" spans="1:5" ht="15" customHeight="1" outlineLevel="3">
      <c r="A470" s="191"/>
      <c r="B470" s="187" t="s">
        <v>379</v>
      </c>
      <c r="C470" s="188" t="s">
        <v>1002</v>
      </c>
      <c r="D470" s="188" t="s">
        <v>1002</v>
      </c>
      <c r="E470" s="188" t="s">
        <v>1002</v>
      </c>
    </row>
    <row r="471" spans="1:5" ht="15" customHeight="1" outlineLevel="3">
      <c r="A471" s="191"/>
      <c r="B471" s="187" t="s">
        <v>380</v>
      </c>
      <c r="C471" s="188" t="s">
        <v>1002</v>
      </c>
      <c r="D471" s="188" t="s">
        <v>1002</v>
      </c>
      <c r="E471" s="188" t="s">
        <v>1002</v>
      </c>
    </row>
    <row r="472" spans="1:5" ht="15" customHeight="1" outlineLevel="3">
      <c r="A472" s="191"/>
      <c r="B472" s="187" t="s">
        <v>381</v>
      </c>
      <c r="C472" s="188" t="s">
        <v>1002</v>
      </c>
      <c r="D472" s="188" t="s">
        <v>1002</v>
      </c>
      <c r="E472" s="188" t="s">
        <v>1002</v>
      </c>
    </row>
    <row r="473" spans="1:5" ht="15" customHeight="1" outlineLevel="3">
      <c r="A473" s="191"/>
      <c r="B473" s="187" t="s">
        <v>382</v>
      </c>
      <c r="C473" s="188" t="s">
        <v>1002</v>
      </c>
      <c r="D473" s="188" t="s">
        <v>1002</v>
      </c>
      <c r="E473" s="188" t="s">
        <v>1002</v>
      </c>
    </row>
    <row r="474" spans="1:5" outlineLevel="2">
      <c r="A474" s="185">
        <v>2202</v>
      </c>
      <c r="B474" s="183" t="s">
        <v>122</v>
      </c>
      <c r="C474" s="184">
        <v>7000</v>
      </c>
      <c r="D474" s="184">
        <v>7000</v>
      </c>
      <c r="E474" s="184">
        <v>7000</v>
      </c>
    </row>
    <row r="475" spans="1:5" ht="15" customHeight="1" outlineLevel="3">
      <c r="A475" s="191"/>
      <c r="B475" s="187" t="s">
        <v>383</v>
      </c>
      <c r="C475" s="188"/>
      <c r="D475" s="188" t="s">
        <v>1002</v>
      </c>
      <c r="E475" s="188" t="s">
        <v>1002</v>
      </c>
    </row>
    <row r="476" spans="1:5" ht="15" customHeight="1" outlineLevel="3">
      <c r="A476" s="191"/>
      <c r="B476" s="187" t="s">
        <v>384</v>
      </c>
      <c r="C476" s="188">
        <v>7000</v>
      </c>
      <c r="D476" s="188">
        <v>7000</v>
      </c>
      <c r="E476" s="188">
        <v>7000</v>
      </c>
    </row>
    <row r="477" spans="1:5" outlineLevel="2">
      <c r="A477" s="185">
        <v>2202</v>
      </c>
      <c r="B477" s="183" t="s">
        <v>385</v>
      </c>
      <c r="C477" s="184" t="s">
        <v>1002</v>
      </c>
      <c r="D477" s="184" t="s">
        <v>1002</v>
      </c>
      <c r="E477" s="184" t="s">
        <v>1002</v>
      </c>
    </row>
    <row r="478" spans="1:5" ht="15" customHeight="1" outlineLevel="3">
      <c r="A478" s="191"/>
      <c r="B478" s="187" t="s">
        <v>383</v>
      </c>
      <c r="C478" s="188" t="s">
        <v>1002</v>
      </c>
      <c r="D478" s="188" t="s">
        <v>1002</v>
      </c>
      <c r="E478" s="188" t="s">
        <v>1002</v>
      </c>
    </row>
    <row r="479" spans="1:5" ht="15" customHeight="1" outlineLevel="3">
      <c r="A479" s="191"/>
      <c r="B479" s="187" t="s">
        <v>384</v>
      </c>
      <c r="C479" s="188" t="s">
        <v>1002</v>
      </c>
      <c r="D479" s="188" t="s">
        <v>1002</v>
      </c>
      <c r="E479" s="188" t="s">
        <v>1002</v>
      </c>
    </row>
    <row r="480" spans="1:5" outlineLevel="2">
      <c r="A480" s="185">
        <v>2202</v>
      </c>
      <c r="B480" s="183" t="s">
        <v>386</v>
      </c>
      <c r="C480" s="184">
        <v>15000</v>
      </c>
      <c r="D480" s="184">
        <v>15000</v>
      </c>
      <c r="E480" s="184">
        <v>15000</v>
      </c>
    </row>
    <row r="481" spans="1:10" outlineLevel="2" collapsed="1">
      <c r="A481" s="185">
        <v>2202</v>
      </c>
      <c r="B481" s="183" t="s">
        <v>387</v>
      </c>
      <c r="C481" s="184" t="s">
        <v>1002</v>
      </c>
      <c r="D481" s="184" t="s">
        <v>1002</v>
      </c>
      <c r="E481" s="184" t="s">
        <v>1002</v>
      </c>
    </row>
    <row r="482" spans="1:10" outlineLevel="1">
      <c r="A482" s="271" t="s">
        <v>1041</v>
      </c>
      <c r="B482" s="272"/>
      <c r="C482" s="181" t="s">
        <v>1002</v>
      </c>
      <c r="D482" s="181" t="s">
        <v>1002</v>
      </c>
      <c r="E482" s="181" t="s">
        <v>1002</v>
      </c>
    </row>
    <row r="483" spans="1:10">
      <c r="A483" s="277" t="s">
        <v>389</v>
      </c>
      <c r="B483" s="278"/>
      <c r="C483" s="192">
        <v>102400</v>
      </c>
      <c r="D483" s="192">
        <v>102400</v>
      </c>
      <c r="E483" s="192">
        <v>102400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271" t="s">
        <v>1042</v>
      </c>
      <c r="B484" s="272"/>
      <c r="C484" s="181">
        <v>20000</v>
      </c>
      <c r="D484" s="181">
        <v>20000</v>
      </c>
      <c r="E484" s="181">
        <v>20000</v>
      </c>
    </row>
    <row r="485" spans="1:10" outlineLevel="2">
      <c r="A485" s="185">
        <v>3302</v>
      </c>
      <c r="B485" s="183" t="s">
        <v>391</v>
      </c>
      <c r="C485" s="184" t="s">
        <v>1002</v>
      </c>
      <c r="D485" s="184" t="s">
        <v>1002</v>
      </c>
      <c r="E485" s="184" t="s">
        <v>1002</v>
      </c>
    </row>
    <row r="486" spans="1:10" outlineLevel="2">
      <c r="A486" s="185">
        <v>3302</v>
      </c>
      <c r="B486" s="183" t="s">
        <v>392</v>
      </c>
      <c r="C486" s="184">
        <v>17000</v>
      </c>
      <c r="D486" s="184">
        <v>17000</v>
      </c>
      <c r="E486" s="184">
        <v>17000</v>
      </c>
    </row>
    <row r="487" spans="1:10" ht="15" customHeight="1" outlineLevel="3">
      <c r="A487" s="191"/>
      <c r="B487" s="187" t="s">
        <v>393</v>
      </c>
      <c r="C487" s="188">
        <v>10000</v>
      </c>
      <c r="D487" s="188">
        <v>10000</v>
      </c>
      <c r="E487" s="188">
        <v>10000</v>
      </c>
    </row>
    <row r="488" spans="1:10" ht="15" customHeight="1" outlineLevel="3">
      <c r="A488" s="191"/>
      <c r="B488" s="187" t="s">
        <v>394</v>
      </c>
      <c r="C488" s="188">
        <v>7000</v>
      </c>
      <c r="D488" s="188">
        <v>7000</v>
      </c>
      <c r="E488" s="188">
        <v>7000</v>
      </c>
    </row>
    <row r="489" spans="1:10" ht="15" customHeight="1" outlineLevel="3">
      <c r="A489" s="191"/>
      <c r="B489" s="187" t="s">
        <v>395</v>
      </c>
      <c r="C489" s="188" t="s">
        <v>1002</v>
      </c>
      <c r="D489" s="188" t="s">
        <v>1002</v>
      </c>
      <c r="E489" s="188" t="s">
        <v>1002</v>
      </c>
    </row>
    <row r="490" spans="1:10" outlineLevel="2">
      <c r="A490" s="185">
        <v>3302</v>
      </c>
      <c r="B490" s="183" t="s">
        <v>396</v>
      </c>
      <c r="C490" s="184"/>
      <c r="D490" s="184" t="s">
        <v>1002</v>
      </c>
      <c r="E490" s="184" t="s">
        <v>1002</v>
      </c>
    </row>
    <row r="491" spans="1:10" outlineLevel="2">
      <c r="A491" s="185">
        <v>3302</v>
      </c>
      <c r="B491" s="183" t="s">
        <v>397</v>
      </c>
      <c r="C491" s="184" t="s">
        <v>1002</v>
      </c>
      <c r="D491" s="184" t="s">
        <v>1002</v>
      </c>
      <c r="E491" s="184" t="s">
        <v>1002</v>
      </c>
    </row>
    <row r="492" spans="1:10" ht="15" customHeight="1" outlineLevel="3">
      <c r="A492" s="191"/>
      <c r="B492" s="187" t="s">
        <v>398</v>
      </c>
      <c r="C492" s="188" t="s">
        <v>1002</v>
      </c>
      <c r="D492" s="188" t="s">
        <v>1002</v>
      </c>
      <c r="E492" s="188" t="s">
        <v>1002</v>
      </c>
    </row>
    <row r="493" spans="1:10" ht="15" customHeight="1" outlineLevel="3">
      <c r="A493" s="191"/>
      <c r="B493" s="187" t="s">
        <v>399</v>
      </c>
      <c r="C493" s="188" t="s">
        <v>1002</v>
      </c>
      <c r="D493" s="188" t="s">
        <v>1002</v>
      </c>
      <c r="E493" s="188" t="s">
        <v>1002</v>
      </c>
    </row>
    <row r="494" spans="1:10" outlineLevel="2">
      <c r="A494" s="185">
        <v>3302</v>
      </c>
      <c r="B494" s="183" t="s">
        <v>400</v>
      </c>
      <c r="C494" s="184">
        <v>1000</v>
      </c>
      <c r="D494" s="184">
        <v>1000</v>
      </c>
      <c r="E494" s="184">
        <v>1000</v>
      </c>
    </row>
    <row r="495" spans="1:10" ht="15" customHeight="1" outlineLevel="3">
      <c r="A495" s="191"/>
      <c r="B495" s="187" t="s">
        <v>401</v>
      </c>
      <c r="C495" s="188">
        <v>1000</v>
      </c>
      <c r="D495" s="188">
        <v>1000</v>
      </c>
      <c r="E495" s="188">
        <v>1000</v>
      </c>
    </row>
    <row r="496" spans="1:10" ht="15" customHeight="1" outlineLevel="3">
      <c r="A496" s="191"/>
      <c r="B496" s="187" t="s">
        <v>402</v>
      </c>
      <c r="C496" s="188" t="s">
        <v>1002</v>
      </c>
      <c r="D496" s="188" t="s">
        <v>1002</v>
      </c>
      <c r="E496" s="188" t="s">
        <v>1002</v>
      </c>
    </row>
    <row r="497" spans="1:12" outlineLevel="2">
      <c r="A497" s="185">
        <v>3302</v>
      </c>
      <c r="B497" s="183" t="s">
        <v>403</v>
      </c>
      <c r="C497" s="184">
        <v>2000</v>
      </c>
      <c r="D497" s="184">
        <v>2000</v>
      </c>
      <c r="E497" s="184">
        <v>2000</v>
      </c>
    </row>
    <row r="498" spans="1:12" ht="15" customHeight="1" outlineLevel="3">
      <c r="A498" s="191"/>
      <c r="B498" s="187" t="s">
        <v>404</v>
      </c>
      <c r="C498" s="188">
        <v>2000</v>
      </c>
      <c r="D498" s="188">
        <v>2000</v>
      </c>
      <c r="E498" s="188">
        <v>2000</v>
      </c>
    </row>
    <row r="499" spans="1:12" ht="15" customHeight="1" outlineLevel="3">
      <c r="A499" s="191"/>
      <c r="B499" s="187" t="s">
        <v>405</v>
      </c>
      <c r="C499" s="188" t="s">
        <v>1002</v>
      </c>
      <c r="D499" s="188" t="s">
        <v>1002</v>
      </c>
      <c r="E499" s="188" t="s">
        <v>1002</v>
      </c>
    </row>
    <row r="500" spans="1:12" outlineLevel="2">
      <c r="A500" s="185">
        <v>3302</v>
      </c>
      <c r="B500" s="183" t="s">
        <v>406</v>
      </c>
      <c r="C500" s="184"/>
      <c r="D500" s="184" t="s">
        <v>1002</v>
      </c>
      <c r="E500" s="184" t="s">
        <v>1002</v>
      </c>
    </row>
    <row r="501" spans="1:12" outlineLevel="2">
      <c r="A501" s="185">
        <v>3302</v>
      </c>
      <c r="B501" s="183" t="s">
        <v>407</v>
      </c>
      <c r="C501" s="184"/>
      <c r="D501" s="184" t="s">
        <v>1002</v>
      </c>
      <c r="E501" s="184" t="s">
        <v>1002</v>
      </c>
    </row>
    <row r="502" spans="1:12" outlineLevel="2">
      <c r="A502" s="185">
        <v>3302</v>
      </c>
      <c r="B502" s="183" t="s">
        <v>408</v>
      </c>
      <c r="C502" s="184"/>
      <c r="D502" s="184" t="s">
        <v>1002</v>
      </c>
      <c r="E502" s="184" t="s">
        <v>1002</v>
      </c>
    </row>
    <row r="503" spans="1:12" outlineLevel="2">
      <c r="A503" s="185">
        <v>3302</v>
      </c>
      <c r="B503" s="183" t="s">
        <v>409</v>
      </c>
      <c r="C503" s="184" t="s">
        <v>1002</v>
      </c>
      <c r="D503" s="184" t="s">
        <v>1002</v>
      </c>
      <c r="E503" s="184" t="s">
        <v>1002</v>
      </c>
    </row>
    <row r="504" spans="1:12" outlineLevel="1">
      <c r="A504" s="271" t="s">
        <v>1043</v>
      </c>
      <c r="B504" s="272"/>
      <c r="C504" s="181">
        <v>3000</v>
      </c>
      <c r="D504" s="181">
        <v>3000</v>
      </c>
      <c r="E504" s="181">
        <v>3000</v>
      </c>
    </row>
    <row r="505" spans="1:12" outlineLevel="2" collapsed="1">
      <c r="A505" s="185">
        <v>3303</v>
      </c>
      <c r="B505" s="183" t="s">
        <v>411</v>
      </c>
      <c r="C505" s="184">
        <v>3000</v>
      </c>
      <c r="D505" s="184">
        <v>3000</v>
      </c>
      <c r="E505" s="184">
        <v>3000</v>
      </c>
    </row>
    <row r="506" spans="1:12" outlineLevel="2">
      <c r="A506" s="185">
        <v>3303</v>
      </c>
      <c r="B506" s="183" t="s">
        <v>412</v>
      </c>
      <c r="C506" s="184" t="s">
        <v>1002</v>
      </c>
      <c r="D506" s="184" t="s">
        <v>1002</v>
      </c>
      <c r="E506" s="184" t="s">
        <v>1002</v>
      </c>
    </row>
    <row r="507" spans="1:12" outlineLevel="2">
      <c r="A507" s="185">
        <v>3303</v>
      </c>
      <c r="B507" s="183" t="s">
        <v>413</v>
      </c>
      <c r="C507" s="184" t="s">
        <v>1002</v>
      </c>
      <c r="D507" s="184" t="s">
        <v>1002</v>
      </c>
      <c r="E507" s="184" t="s">
        <v>1002</v>
      </c>
    </row>
    <row r="508" spans="1:12" outlineLevel="2">
      <c r="A508" s="185">
        <v>3303</v>
      </c>
      <c r="B508" s="183" t="s">
        <v>409</v>
      </c>
      <c r="C508" s="184" t="s">
        <v>1002</v>
      </c>
      <c r="D508" s="184" t="s">
        <v>1002</v>
      </c>
      <c r="E508" s="184" t="s">
        <v>1002</v>
      </c>
    </row>
    <row r="509" spans="1:12" outlineLevel="1">
      <c r="A509" s="271" t="s">
        <v>1044</v>
      </c>
      <c r="B509" s="272"/>
      <c r="C509" s="181">
        <v>79400</v>
      </c>
      <c r="D509" s="181">
        <v>79400</v>
      </c>
      <c r="E509" s="181">
        <v>79400</v>
      </c>
      <c r="L509" s="50"/>
    </row>
    <row r="510" spans="1:12" outlineLevel="2" collapsed="1">
      <c r="A510" s="185">
        <v>3305</v>
      </c>
      <c r="B510" s="183" t="s">
        <v>415</v>
      </c>
      <c r="C510" s="184" t="s">
        <v>1002</v>
      </c>
      <c r="D510" s="184" t="s">
        <v>1002</v>
      </c>
      <c r="E510" s="184" t="s">
        <v>1002</v>
      </c>
    </row>
    <row r="511" spans="1:12" outlineLevel="2">
      <c r="A511" s="185">
        <v>3305</v>
      </c>
      <c r="B511" s="183" t="s">
        <v>416</v>
      </c>
      <c r="C511" s="184" t="s">
        <v>1002</v>
      </c>
      <c r="D511" s="184" t="s">
        <v>1002</v>
      </c>
      <c r="E511" s="184" t="s">
        <v>1002</v>
      </c>
    </row>
    <row r="512" spans="1:12" outlineLevel="2">
      <c r="A512" s="185">
        <v>3305</v>
      </c>
      <c r="B512" s="183" t="s">
        <v>417</v>
      </c>
      <c r="C512" s="184" t="s">
        <v>1002</v>
      </c>
      <c r="D512" s="184" t="s">
        <v>1002</v>
      </c>
      <c r="E512" s="184" t="s">
        <v>1002</v>
      </c>
    </row>
    <row r="513" spans="1:5" outlineLevel="2">
      <c r="A513" s="185">
        <v>3305</v>
      </c>
      <c r="B513" s="183" t="s">
        <v>418</v>
      </c>
      <c r="C513" s="184" t="s">
        <v>1002</v>
      </c>
      <c r="D513" s="184" t="s">
        <v>1002</v>
      </c>
      <c r="E513" s="184" t="s">
        <v>1002</v>
      </c>
    </row>
    <row r="514" spans="1:5" ht="15" customHeight="1" outlineLevel="3">
      <c r="A514" s="186"/>
      <c r="B514" s="187" t="s">
        <v>419</v>
      </c>
      <c r="C514" s="188"/>
      <c r="D514" s="188" t="s">
        <v>1002</v>
      </c>
      <c r="E514" s="188" t="s">
        <v>1002</v>
      </c>
    </row>
    <row r="515" spans="1:5" ht="15" customHeight="1" outlineLevel="3">
      <c r="A515" s="186"/>
      <c r="B515" s="187" t="s">
        <v>420</v>
      </c>
      <c r="C515" s="188" t="s">
        <v>1002</v>
      </c>
      <c r="D515" s="188" t="s">
        <v>1002</v>
      </c>
      <c r="E515" s="188" t="s">
        <v>1002</v>
      </c>
    </row>
    <row r="516" spans="1:5" ht="15" customHeight="1" outlineLevel="3">
      <c r="A516" s="186"/>
      <c r="B516" s="187" t="s">
        <v>421</v>
      </c>
      <c r="C516" s="188" t="s">
        <v>1002</v>
      </c>
      <c r="D516" s="188" t="s">
        <v>1002</v>
      </c>
      <c r="E516" s="188" t="s">
        <v>1002</v>
      </c>
    </row>
    <row r="517" spans="1:5" outlineLevel="2">
      <c r="A517" s="185">
        <v>3305</v>
      </c>
      <c r="B517" s="183" t="s">
        <v>422</v>
      </c>
      <c r="C517" s="184" t="s">
        <v>1002</v>
      </c>
      <c r="D517" s="184" t="s">
        <v>1002</v>
      </c>
      <c r="E517" s="184" t="s">
        <v>1002</v>
      </c>
    </row>
    <row r="518" spans="1:5" outlineLevel="2">
      <c r="A518" s="185">
        <v>3305</v>
      </c>
      <c r="B518" s="183" t="s">
        <v>423</v>
      </c>
      <c r="C518" s="184" t="s">
        <v>1002</v>
      </c>
      <c r="D518" s="184" t="s">
        <v>1002</v>
      </c>
      <c r="E518" s="184" t="s">
        <v>1002</v>
      </c>
    </row>
    <row r="519" spans="1:5" outlineLevel="2">
      <c r="A519" s="185">
        <v>3305</v>
      </c>
      <c r="B519" s="183" t="s">
        <v>424</v>
      </c>
      <c r="C519" s="184" t="s">
        <v>1002</v>
      </c>
      <c r="D519" s="184" t="s">
        <v>1002</v>
      </c>
      <c r="E519" s="184" t="s">
        <v>1002</v>
      </c>
    </row>
    <row r="520" spans="1:5" outlineLevel="2">
      <c r="A520" s="185">
        <v>3305</v>
      </c>
      <c r="B520" s="183" t="s">
        <v>425</v>
      </c>
      <c r="C520" s="184">
        <v>79400</v>
      </c>
      <c r="D520" s="184">
        <v>79400</v>
      </c>
      <c r="E520" s="184">
        <v>79400</v>
      </c>
    </row>
    <row r="521" spans="1:5" outlineLevel="2">
      <c r="A521" s="185">
        <v>3305</v>
      </c>
      <c r="B521" s="183" t="s">
        <v>409</v>
      </c>
      <c r="C521" s="184" t="s">
        <v>1002</v>
      </c>
      <c r="D521" s="184" t="s">
        <v>1002</v>
      </c>
      <c r="E521" s="184" t="s">
        <v>1002</v>
      </c>
    </row>
    <row r="522" spans="1:5" outlineLevel="1">
      <c r="A522" s="271" t="s">
        <v>1045</v>
      </c>
      <c r="B522" s="272"/>
      <c r="C522" s="181" t="s">
        <v>1002</v>
      </c>
      <c r="D522" s="181" t="s">
        <v>1002</v>
      </c>
      <c r="E522" s="181" t="s">
        <v>1002</v>
      </c>
    </row>
    <row r="523" spans="1:5" outlineLevel="2" collapsed="1">
      <c r="A523" s="185">
        <v>3306</v>
      </c>
      <c r="B523" s="183" t="s">
        <v>427</v>
      </c>
      <c r="C523" s="184" t="s">
        <v>1002</v>
      </c>
      <c r="D523" s="184" t="s">
        <v>1002</v>
      </c>
      <c r="E523" s="184" t="s">
        <v>1002</v>
      </c>
    </row>
    <row r="524" spans="1:5" outlineLevel="2">
      <c r="A524" s="185">
        <v>3306</v>
      </c>
      <c r="B524" s="183" t="s">
        <v>428</v>
      </c>
      <c r="C524" s="184" t="s">
        <v>1002</v>
      </c>
      <c r="D524" s="184" t="s">
        <v>1002</v>
      </c>
      <c r="E524" s="184" t="s">
        <v>1002</v>
      </c>
    </row>
    <row r="525" spans="1:5" outlineLevel="2">
      <c r="A525" s="185">
        <v>3306</v>
      </c>
      <c r="B525" s="183" t="s">
        <v>429</v>
      </c>
      <c r="C525" s="184" t="s">
        <v>1002</v>
      </c>
      <c r="D525" s="184" t="s">
        <v>1002</v>
      </c>
      <c r="E525" s="184" t="s">
        <v>1002</v>
      </c>
    </row>
    <row r="526" spans="1:5" outlineLevel="2">
      <c r="A526" s="185">
        <v>3306</v>
      </c>
      <c r="B526" s="183" t="s">
        <v>430</v>
      </c>
      <c r="C526" s="184" t="s">
        <v>1002</v>
      </c>
      <c r="D526" s="184" t="s">
        <v>1002</v>
      </c>
      <c r="E526" s="184" t="s">
        <v>1002</v>
      </c>
    </row>
    <row r="527" spans="1:5" outlineLevel="2">
      <c r="A527" s="185">
        <v>3306</v>
      </c>
      <c r="B527" s="183" t="s">
        <v>431</v>
      </c>
      <c r="C527" s="184" t="s">
        <v>1002</v>
      </c>
      <c r="D527" s="184" t="s">
        <v>1002</v>
      </c>
      <c r="E527" s="184" t="s">
        <v>1002</v>
      </c>
    </row>
    <row r="528" spans="1:5" outlineLevel="1">
      <c r="A528" s="271" t="s">
        <v>1046</v>
      </c>
      <c r="B528" s="272"/>
      <c r="C528" s="181" t="s">
        <v>1002</v>
      </c>
      <c r="D528" s="181" t="s">
        <v>1002</v>
      </c>
      <c r="E528" s="181" t="s">
        <v>1002</v>
      </c>
    </row>
    <row r="529" spans="1:5" outlineLevel="2" collapsed="1">
      <c r="A529" s="185">
        <v>3307</v>
      </c>
      <c r="B529" s="183" t="s">
        <v>433</v>
      </c>
      <c r="C529" s="184" t="s">
        <v>1002</v>
      </c>
      <c r="D529" s="184" t="s">
        <v>1002</v>
      </c>
      <c r="E529" s="184" t="s">
        <v>1002</v>
      </c>
    </row>
    <row r="530" spans="1:5" ht="15" customHeight="1" outlineLevel="3">
      <c r="A530" s="186"/>
      <c r="B530" s="187" t="s">
        <v>434</v>
      </c>
      <c r="C530" s="188" t="s">
        <v>1002</v>
      </c>
      <c r="D530" s="188" t="s">
        <v>1002</v>
      </c>
      <c r="E530" s="188" t="s">
        <v>1002</v>
      </c>
    </row>
    <row r="531" spans="1:5" outlineLevel="2">
      <c r="A531" s="185">
        <v>3307</v>
      </c>
      <c r="B531" s="183" t="s">
        <v>418</v>
      </c>
      <c r="C531" s="184" t="s">
        <v>1002</v>
      </c>
      <c r="D531" s="184" t="s">
        <v>1002</v>
      </c>
      <c r="E531" s="184" t="s">
        <v>1002</v>
      </c>
    </row>
    <row r="532" spans="1:5" ht="15" customHeight="1" outlineLevel="3">
      <c r="A532" s="186"/>
      <c r="B532" s="187" t="s">
        <v>435</v>
      </c>
      <c r="C532" s="188" t="s">
        <v>1002</v>
      </c>
      <c r="D532" s="188" t="s">
        <v>1002</v>
      </c>
      <c r="E532" s="188" t="s">
        <v>1002</v>
      </c>
    </row>
    <row r="533" spans="1:5" ht="15" customHeight="1" outlineLevel="3">
      <c r="A533" s="186"/>
      <c r="B533" s="187" t="s">
        <v>436</v>
      </c>
      <c r="C533" s="188" t="s">
        <v>1002</v>
      </c>
      <c r="D533" s="188" t="s">
        <v>1002</v>
      </c>
      <c r="E533" s="188" t="s">
        <v>1002</v>
      </c>
    </row>
    <row r="534" spans="1:5" ht="15" customHeight="1" outlineLevel="3">
      <c r="A534" s="186"/>
      <c r="B534" s="187" t="s">
        <v>437</v>
      </c>
      <c r="C534" s="188" t="s">
        <v>1002</v>
      </c>
      <c r="D534" s="188" t="s">
        <v>1002</v>
      </c>
      <c r="E534" s="188" t="s">
        <v>1002</v>
      </c>
    </row>
    <row r="535" spans="1:5" ht="15" customHeight="1" outlineLevel="3">
      <c r="A535" s="186"/>
      <c r="B535" s="187" t="s">
        <v>438</v>
      </c>
      <c r="C535" s="188" t="s">
        <v>1002</v>
      </c>
      <c r="D535" s="188" t="s">
        <v>1002</v>
      </c>
      <c r="E535" s="188" t="s">
        <v>1002</v>
      </c>
    </row>
    <row r="536" spans="1:5" ht="15" customHeight="1" outlineLevel="3">
      <c r="A536" s="186"/>
      <c r="B536" s="187" t="s">
        <v>439</v>
      </c>
      <c r="C536" s="188" t="s">
        <v>1002</v>
      </c>
      <c r="D536" s="188" t="s">
        <v>1002</v>
      </c>
      <c r="E536" s="188" t="s">
        <v>1002</v>
      </c>
    </row>
    <row r="537" spans="1:5" outlineLevel="2">
      <c r="A537" s="185">
        <v>3307</v>
      </c>
      <c r="B537" s="183" t="s">
        <v>440</v>
      </c>
      <c r="C537" s="184" t="s">
        <v>1002</v>
      </c>
      <c r="D537" s="184" t="s">
        <v>1002</v>
      </c>
      <c r="E537" s="184" t="s">
        <v>1002</v>
      </c>
    </row>
    <row r="538" spans="1:5" outlineLevel="1">
      <c r="A538" s="271" t="s">
        <v>1047</v>
      </c>
      <c r="B538" s="272"/>
      <c r="C538" s="181" t="s">
        <v>1002</v>
      </c>
      <c r="D538" s="181" t="s">
        <v>1002</v>
      </c>
      <c r="E538" s="181" t="s">
        <v>1002</v>
      </c>
    </row>
    <row r="539" spans="1:5" outlineLevel="2" collapsed="1">
      <c r="A539" s="185">
        <v>3310</v>
      </c>
      <c r="B539" s="183" t="s">
        <v>443</v>
      </c>
      <c r="C539" s="184" t="s">
        <v>1002</v>
      </c>
      <c r="D539" s="184" t="s">
        <v>1002</v>
      </c>
      <c r="E539" s="184" t="s">
        <v>1002</v>
      </c>
    </row>
    <row r="540" spans="1:5" outlineLevel="2" collapsed="1">
      <c r="A540" s="185">
        <v>3310</v>
      </c>
      <c r="B540" s="183" t="s">
        <v>52</v>
      </c>
      <c r="C540" s="184"/>
      <c r="D540" s="184" t="s">
        <v>1002</v>
      </c>
      <c r="E540" s="184" t="s">
        <v>1002</v>
      </c>
    </row>
    <row r="541" spans="1:5" outlineLevel="2" collapsed="1">
      <c r="A541" s="185">
        <v>3310</v>
      </c>
      <c r="B541" s="183" t="s">
        <v>444</v>
      </c>
      <c r="C541" s="184" t="s">
        <v>1002</v>
      </c>
      <c r="D541" s="184" t="s">
        <v>1002</v>
      </c>
      <c r="E541" s="184" t="s">
        <v>1002</v>
      </c>
    </row>
    <row r="542" spans="1:5" outlineLevel="2" collapsed="1">
      <c r="A542" s="185">
        <v>3310</v>
      </c>
      <c r="B542" s="183" t="s">
        <v>445</v>
      </c>
      <c r="C542" s="184" t="s">
        <v>1002</v>
      </c>
      <c r="D542" s="184" t="s">
        <v>1002</v>
      </c>
      <c r="E542" s="184" t="s">
        <v>1002</v>
      </c>
    </row>
    <row r="543" spans="1:5" outlineLevel="2" collapsed="1">
      <c r="A543" s="185">
        <v>3310</v>
      </c>
      <c r="B543" s="183" t="s">
        <v>442</v>
      </c>
      <c r="C543" s="184" t="s">
        <v>1002</v>
      </c>
      <c r="D543" s="184" t="s">
        <v>1002</v>
      </c>
      <c r="E543" s="184" t="s">
        <v>1002</v>
      </c>
    </row>
    <row r="544" spans="1:5" outlineLevel="2" collapsed="1">
      <c r="A544" s="185">
        <v>3310</v>
      </c>
      <c r="B544" s="183" t="s">
        <v>446</v>
      </c>
      <c r="C544" s="184" t="s">
        <v>1002</v>
      </c>
      <c r="D544" s="184" t="s">
        <v>1002</v>
      </c>
      <c r="E544" s="184" t="s">
        <v>1002</v>
      </c>
    </row>
    <row r="545" spans="1:10" ht="15" customHeight="1" outlineLevel="2">
      <c r="A545" s="186"/>
      <c r="B545" s="187" t="s">
        <v>447</v>
      </c>
      <c r="C545" s="188" t="s">
        <v>1002</v>
      </c>
      <c r="D545" s="188" t="s">
        <v>1002</v>
      </c>
      <c r="E545" s="188" t="s">
        <v>1002</v>
      </c>
    </row>
    <row r="546" spans="1:10" ht="15" customHeight="1" outlineLevel="2">
      <c r="A546" s="186"/>
      <c r="B546" s="187" t="s">
        <v>448</v>
      </c>
      <c r="C546" s="188" t="s">
        <v>1002</v>
      </c>
      <c r="D546" s="188" t="s">
        <v>1002</v>
      </c>
      <c r="E546" s="188" t="s">
        <v>1002</v>
      </c>
    </row>
    <row r="547" spans="1:10" ht="14.1" customHeight="1">
      <c r="A547" s="275" t="s">
        <v>449</v>
      </c>
      <c r="B547" s="276"/>
      <c r="C547" s="192" t="s">
        <v>1031</v>
      </c>
      <c r="D547" s="192" t="s">
        <v>1031</v>
      </c>
      <c r="E547" s="192" t="s">
        <v>1031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271" t="s">
        <v>1048</v>
      </c>
      <c r="B548" s="272"/>
      <c r="C548" s="181"/>
      <c r="D548" s="181" t="s">
        <v>1002</v>
      </c>
      <c r="E548" s="181" t="s">
        <v>1002</v>
      </c>
    </row>
    <row r="549" spans="1:10" outlineLevel="1">
      <c r="A549" s="271" t="s">
        <v>1049</v>
      </c>
      <c r="B549" s="272"/>
      <c r="C549" s="181" t="s">
        <v>1002</v>
      </c>
      <c r="D549" s="181" t="s">
        <v>1002</v>
      </c>
      <c r="E549" s="181" t="s">
        <v>1002</v>
      </c>
    </row>
    <row r="550" spans="1:10">
      <c r="A550" s="269" t="s">
        <v>455</v>
      </c>
      <c r="B550" s="270"/>
      <c r="C550" s="179">
        <v>63594</v>
      </c>
      <c r="D550" s="179">
        <v>63594</v>
      </c>
      <c r="E550" s="179">
        <v>63594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67" t="s">
        <v>1050</v>
      </c>
      <c r="B551" s="268"/>
      <c r="C551" s="180">
        <v>63594</v>
      </c>
      <c r="D551" s="180">
        <v>63594</v>
      </c>
      <c r="E551" s="180">
        <v>63594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271" t="s">
        <v>1051</v>
      </c>
      <c r="B552" s="272"/>
      <c r="C552" s="181">
        <v>63594</v>
      </c>
      <c r="D552" s="181">
        <v>63594</v>
      </c>
      <c r="E552" s="181">
        <v>63594</v>
      </c>
    </row>
    <row r="553" spans="1:10" outlineLevel="2" collapsed="1">
      <c r="A553" s="185">
        <v>5500</v>
      </c>
      <c r="B553" s="183" t="s">
        <v>458</v>
      </c>
      <c r="C553" s="184">
        <v>63594</v>
      </c>
      <c r="D553" s="184">
        <v>63594</v>
      </c>
      <c r="E553" s="184">
        <v>63594</v>
      </c>
    </row>
    <row r="554" spans="1:10" outlineLevel="2" collapsed="1">
      <c r="A554" s="185">
        <v>5500</v>
      </c>
      <c r="B554" s="183" t="s">
        <v>459</v>
      </c>
      <c r="C554" s="184" t="s">
        <v>1002</v>
      </c>
      <c r="D554" s="184" t="s">
        <v>1002</v>
      </c>
      <c r="E554" s="184" t="s">
        <v>1002</v>
      </c>
    </row>
    <row r="555" spans="1:10" outlineLevel="2" collapsed="1">
      <c r="A555" s="185">
        <v>5500</v>
      </c>
      <c r="B555" s="183" t="s">
        <v>460</v>
      </c>
      <c r="C555" s="184" t="s">
        <v>1002</v>
      </c>
      <c r="D555" s="184" t="s">
        <v>1002</v>
      </c>
      <c r="E555" s="184" t="s">
        <v>1002</v>
      </c>
    </row>
    <row r="556" spans="1:10" outlineLevel="1">
      <c r="A556" s="271" t="s">
        <v>1052</v>
      </c>
      <c r="B556" s="272"/>
      <c r="C556" s="181" t="s">
        <v>1002</v>
      </c>
      <c r="D556" s="181" t="s">
        <v>1002</v>
      </c>
      <c r="E556" s="181" t="s">
        <v>1002</v>
      </c>
    </row>
    <row r="557" spans="1:10" outlineLevel="2" collapsed="1">
      <c r="A557" s="185">
        <v>5501</v>
      </c>
      <c r="B557" s="189" t="s">
        <v>462</v>
      </c>
      <c r="C557" s="184" t="s">
        <v>1002</v>
      </c>
      <c r="D557" s="184" t="s">
        <v>1002</v>
      </c>
      <c r="E557" s="184" t="s">
        <v>1002</v>
      </c>
    </row>
    <row r="558" spans="1:10" ht="15" customHeight="1" outlineLevel="2" collapsed="1">
      <c r="A558" s="185">
        <v>5501</v>
      </c>
      <c r="B558" s="183" t="s">
        <v>463</v>
      </c>
      <c r="C558" s="184" t="s">
        <v>1002</v>
      </c>
      <c r="D558" s="184" t="s">
        <v>1002</v>
      </c>
      <c r="E558" s="184" t="s">
        <v>1002</v>
      </c>
    </row>
    <row r="559" spans="1:10">
      <c r="A559" s="273" t="s">
        <v>62</v>
      </c>
      <c r="B559" s="274"/>
      <c r="C559" s="178">
        <v>595082</v>
      </c>
      <c r="D559" s="178">
        <v>696113.2</v>
      </c>
      <c r="E559" s="178">
        <v>696113.2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69" t="s">
        <v>464</v>
      </c>
      <c r="B560" s="270"/>
      <c r="C560" s="179">
        <v>500519</v>
      </c>
      <c r="D560" s="179">
        <v>500519</v>
      </c>
      <c r="E560" s="179">
        <v>500519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67" t="s">
        <v>1053</v>
      </c>
      <c r="B561" s="268"/>
      <c r="C561" s="193">
        <v>500519</v>
      </c>
      <c r="D561" s="193">
        <v>500519</v>
      </c>
      <c r="E561" s="193">
        <v>500519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271" t="s">
        <v>1054</v>
      </c>
      <c r="B562" s="272"/>
      <c r="C562" s="181">
        <v>3655</v>
      </c>
      <c r="D562" s="181">
        <v>10655</v>
      </c>
      <c r="E562" s="181">
        <v>10655</v>
      </c>
    </row>
    <row r="563" spans="1:10" outlineLevel="2">
      <c r="A563" s="182">
        <v>6600</v>
      </c>
      <c r="B563" s="183" t="s">
        <v>468</v>
      </c>
      <c r="C563" s="184">
        <v>3655</v>
      </c>
      <c r="D563" s="184">
        <v>10655</v>
      </c>
      <c r="E563" s="184">
        <v>10655</v>
      </c>
    </row>
    <row r="564" spans="1:10" outlineLevel="2">
      <c r="A564" s="182">
        <v>6600</v>
      </c>
      <c r="B564" s="183" t="s">
        <v>469</v>
      </c>
      <c r="C564" s="184" t="s">
        <v>1002</v>
      </c>
      <c r="D564" s="184" t="s">
        <v>1002</v>
      </c>
      <c r="E564" s="184" t="s">
        <v>1002</v>
      </c>
    </row>
    <row r="565" spans="1:10" outlineLevel="2">
      <c r="A565" s="182">
        <v>6600</v>
      </c>
      <c r="B565" s="183" t="s">
        <v>470</v>
      </c>
      <c r="C565" s="184" t="s">
        <v>1002</v>
      </c>
      <c r="D565" s="184" t="s">
        <v>1002</v>
      </c>
      <c r="E565" s="184" t="s">
        <v>1002</v>
      </c>
    </row>
    <row r="566" spans="1:10" outlineLevel="2">
      <c r="A566" s="185">
        <v>6600</v>
      </c>
      <c r="B566" s="183" t="s">
        <v>471</v>
      </c>
      <c r="C566" s="184" t="s">
        <v>1002</v>
      </c>
      <c r="D566" s="184" t="s">
        <v>1002</v>
      </c>
      <c r="E566" s="184" t="s">
        <v>1002</v>
      </c>
    </row>
    <row r="567" spans="1:10" outlineLevel="1">
      <c r="A567" s="271" t="s">
        <v>1055</v>
      </c>
      <c r="B567" s="272"/>
      <c r="C567" s="181" t="s">
        <v>1002</v>
      </c>
      <c r="D567" s="181" t="s">
        <v>1002</v>
      </c>
      <c r="E567" s="181" t="s">
        <v>1002</v>
      </c>
    </row>
    <row r="568" spans="1:10" outlineLevel="1">
      <c r="A568" s="271" t="s">
        <v>1056</v>
      </c>
      <c r="B568" s="272"/>
      <c r="C568" s="181" t="s">
        <v>1002</v>
      </c>
      <c r="D568" s="181" t="s">
        <v>1002</v>
      </c>
      <c r="E568" s="181" t="s">
        <v>1002</v>
      </c>
    </row>
    <row r="569" spans="1:10" outlineLevel="1">
      <c r="A569" s="271" t="s">
        <v>1057</v>
      </c>
      <c r="B569" s="272"/>
      <c r="C569" s="181">
        <v>45000</v>
      </c>
      <c r="D569" s="181">
        <v>38000</v>
      </c>
      <c r="E569" s="181">
        <v>38000</v>
      </c>
    </row>
    <row r="570" spans="1:10" outlineLevel="2">
      <c r="A570" s="182">
        <v>6603</v>
      </c>
      <c r="B570" s="183" t="s">
        <v>474</v>
      </c>
      <c r="C570" s="184" t="s">
        <v>1002</v>
      </c>
      <c r="D570" s="184" t="s">
        <v>1002</v>
      </c>
      <c r="E570" s="184" t="s">
        <v>1002</v>
      </c>
    </row>
    <row r="571" spans="1:10" outlineLevel="2">
      <c r="A571" s="182">
        <v>6603</v>
      </c>
      <c r="B571" s="183" t="s">
        <v>475</v>
      </c>
      <c r="C571" s="184" t="s">
        <v>1002</v>
      </c>
      <c r="D571" s="184" t="s">
        <v>1002</v>
      </c>
      <c r="E571" s="184" t="s">
        <v>1002</v>
      </c>
    </row>
    <row r="572" spans="1:10" outlineLevel="2">
      <c r="A572" s="182">
        <v>6603</v>
      </c>
      <c r="B572" s="183" t="s">
        <v>476</v>
      </c>
      <c r="C572" s="184">
        <v>20000</v>
      </c>
      <c r="D572" s="184">
        <v>13000</v>
      </c>
      <c r="E572" s="184">
        <v>13000</v>
      </c>
    </row>
    <row r="573" spans="1:10" outlineLevel="2">
      <c r="A573" s="182">
        <v>6603</v>
      </c>
      <c r="B573" s="183" t="s">
        <v>477</v>
      </c>
      <c r="C573" s="184" t="s">
        <v>1002</v>
      </c>
      <c r="D573" s="184" t="s">
        <v>1002</v>
      </c>
      <c r="E573" s="184" t="s">
        <v>1002</v>
      </c>
    </row>
    <row r="574" spans="1:10" outlineLevel="2">
      <c r="A574" s="182">
        <v>6603</v>
      </c>
      <c r="B574" s="183" t="s">
        <v>478</v>
      </c>
      <c r="C574" s="184" t="s">
        <v>1002</v>
      </c>
      <c r="D574" s="184" t="s">
        <v>1002</v>
      </c>
      <c r="E574" s="184" t="s">
        <v>1002</v>
      </c>
    </row>
    <row r="575" spans="1:10" outlineLevel="2">
      <c r="A575" s="182">
        <v>6603</v>
      </c>
      <c r="B575" s="183" t="s">
        <v>479</v>
      </c>
      <c r="C575" s="184">
        <v>25000</v>
      </c>
      <c r="D575" s="184">
        <v>25000</v>
      </c>
      <c r="E575" s="184">
        <v>25000</v>
      </c>
    </row>
    <row r="576" spans="1:10" outlineLevel="1">
      <c r="A576" s="271" t="s">
        <v>1058</v>
      </c>
      <c r="B576" s="272"/>
      <c r="C576" s="181" t="s">
        <v>1002</v>
      </c>
      <c r="D576" s="181" t="s">
        <v>1002</v>
      </c>
      <c r="E576" s="181" t="s">
        <v>1002</v>
      </c>
    </row>
    <row r="577" spans="1:5" outlineLevel="1">
      <c r="A577" s="271" t="s">
        <v>1059</v>
      </c>
      <c r="B577" s="272"/>
      <c r="C577" s="181">
        <v>8400</v>
      </c>
      <c r="D577" s="181">
        <v>8400</v>
      </c>
      <c r="E577" s="181">
        <v>8400</v>
      </c>
    </row>
    <row r="578" spans="1:5" outlineLevel="2">
      <c r="A578" s="182">
        <v>6605</v>
      </c>
      <c r="B578" s="183" t="s">
        <v>482</v>
      </c>
      <c r="C578" s="184" t="s">
        <v>1002</v>
      </c>
      <c r="D578" s="184" t="s">
        <v>1002</v>
      </c>
      <c r="E578" s="184" t="s">
        <v>1002</v>
      </c>
    </row>
    <row r="579" spans="1:5" outlineLevel="2">
      <c r="A579" s="182">
        <v>6605</v>
      </c>
      <c r="B579" s="183" t="s">
        <v>483</v>
      </c>
      <c r="C579" s="184" t="s">
        <v>1002</v>
      </c>
      <c r="D579" s="184" t="s">
        <v>1002</v>
      </c>
      <c r="E579" s="184" t="s">
        <v>1002</v>
      </c>
    </row>
    <row r="580" spans="1:5" outlineLevel="2">
      <c r="A580" s="182">
        <v>6605</v>
      </c>
      <c r="B580" s="183" t="s">
        <v>484</v>
      </c>
      <c r="C580" s="184">
        <v>8400</v>
      </c>
      <c r="D580" s="184">
        <v>8400</v>
      </c>
      <c r="E580" s="184">
        <v>8400</v>
      </c>
    </row>
    <row r="581" spans="1:5" outlineLevel="1">
      <c r="A581" s="271" t="s">
        <v>1060</v>
      </c>
      <c r="B581" s="272"/>
      <c r="C581" s="181">
        <v>54720</v>
      </c>
      <c r="D581" s="181">
        <v>54720</v>
      </c>
      <c r="E581" s="181">
        <v>54720</v>
      </c>
    </row>
    <row r="582" spans="1:5" outlineLevel="2">
      <c r="A582" s="182">
        <v>6606</v>
      </c>
      <c r="B582" s="183" t="s">
        <v>486</v>
      </c>
      <c r="C582" s="184">
        <v>45720</v>
      </c>
      <c r="D582" s="184">
        <v>45720</v>
      </c>
      <c r="E582" s="184">
        <v>45720</v>
      </c>
    </row>
    <row r="583" spans="1:5" outlineLevel="2">
      <c r="A583" s="182">
        <v>6606</v>
      </c>
      <c r="B583" s="183" t="s">
        <v>487</v>
      </c>
      <c r="C583" s="184">
        <v>9000</v>
      </c>
      <c r="D583" s="184">
        <v>9000</v>
      </c>
      <c r="E583" s="184">
        <v>9000</v>
      </c>
    </row>
    <row r="584" spans="1:5" outlineLevel="1">
      <c r="A584" s="271" t="s">
        <v>1061</v>
      </c>
      <c r="B584" s="272"/>
      <c r="C584" s="181" t="s">
        <v>1002</v>
      </c>
      <c r="D584" s="181" t="s">
        <v>1002</v>
      </c>
      <c r="E584" s="181" t="s">
        <v>1002</v>
      </c>
    </row>
    <row r="585" spans="1:5" outlineLevel="1" collapsed="1">
      <c r="A585" s="271" t="s">
        <v>1062</v>
      </c>
      <c r="B585" s="272"/>
      <c r="C585" s="181" t="s">
        <v>1002</v>
      </c>
      <c r="D585" s="181" t="s">
        <v>1002</v>
      </c>
      <c r="E585" s="181" t="s">
        <v>1002</v>
      </c>
    </row>
    <row r="586" spans="1:5" outlineLevel="1" collapsed="1">
      <c r="A586" s="271" t="s">
        <v>1063</v>
      </c>
      <c r="B586" s="272"/>
      <c r="C586" s="181" t="s">
        <v>1002</v>
      </c>
      <c r="D586" s="181" t="s">
        <v>1002</v>
      </c>
      <c r="E586" s="181" t="s">
        <v>1002</v>
      </c>
    </row>
    <row r="587" spans="1:5" outlineLevel="1">
      <c r="A587" s="271" t="s">
        <v>1064</v>
      </c>
      <c r="B587" s="272"/>
      <c r="C587" s="181">
        <v>12000</v>
      </c>
      <c r="D587" s="181">
        <v>12000</v>
      </c>
      <c r="E587" s="181">
        <v>12000</v>
      </c>
    </row>
    <row r="588" spans="1:5" outlineLevel="2">
      <c r="A588" s="182">
        <v>6610</v>
      </c>
      <c r="B588" s="183" t="s">
        <v>492</v>
      </c>
      <c r="C588" s="184">
        <v>12000</v>
      </c>
      <c r="D588" s="184">
        <v>12000</v>
      </c>
      <c r="E588" s="184">
        <v>12000</v>
      </c>
    </row>
    <row r="589" spans="1:5" outlineLevel="2">
      <c r="A589" s="182">
        <v>6610</v>
      </c>
      <c r="B589" s="183" t="s">
        <v>493</v>
      </c>
      <c r="C589" s="184" t="s">
        <v>1002</v>
      </c>
      <c r="D589" s="184" t="s">
        <v>1002</v>
      </c>
      <c r="E589" s="184" t="s">
        <v>1002</v>
      </c>
    </row>
    <row r="590" spans="1:5" outlineLevel="2">
      <c r="A590" s="182">
        <v>6610</v>
      </c>
      <c r="B590" s="183" t="s">
        <v>494</v>
      </c>
      <c r="C590" s="184" t="s">
        <v>1002</v>
      </c>
      <c r="D590" s="184" t="s">
        <v>1002</v>
      </c>
      <c r="E590" s="184" t="s">
        <v>1002</v>
      </c>
    </row>
    <row r="591" spans="1:5" outlineLevel="2">
      <c r="A591" s="182">
        <v>6610</v>
      </c>
      <c r="B591" s="183" t="s">
        <v>495</v>
      </c>
      <c r="C591" s="184" t="s">
        <v>1002</v>
      </c>
      <c r="D591" s="184" t="s">
        <v>1002</v>
      </c>
      <c r="E591" s="184" t="s">
        <v>1002</v>
      </c>
    </row>
    <row r="592" spans="1:5" outlineLevel="1">
      <c r="A592" s="271" t="s">
        <v>1065</v>
      </c>
      <c r="B592" s="272"/>
      <c r="C592" s="181" t="s">
        <v>1002</v>
      </c>
      <c r="D592" s="181" t="s">
        <v>1002</v>
      </c>
      <c r="E592" s="181" t="s">
        <v>1002</v>
      </c>
    </row>
    <row r="593" spans="1:5" outlineLevel="2">
      <c r="A593" s="182">
        <v>6611</v>
      </c>
      <c r="B593" s="183" t="s">
        <v>496</v>
      </c>
      <c r="C593" s="184" t="s">
        <v>1002</v>
      </c>
      <c r="D593" s="184" t="s">
        <v>1002</v>
      </c>
      <c r="E593" s="184" t="s">
        <v>1002</v>
      </c>
    </row>
    <row r="594" spans="1:5" outlineLevel="2">
      <c r="A594" s="182">
        <v>6611</v>
      </c>
      <c r="B594" s="183" t="s">
        <v>497</v>
      </c>
      <c r="C594" s="184" t="s">
        <v>1002</v>
      </c>
      <c r="D594" s="184" t="s">
        <v>1002</v>
      </c>
      <c r="E594" s="184" t="s">
        <v>1002</v>
      </c>
    </row>
    <row r="595" spans="1:5" outlineLevel="1">
      <c r="A595" s="271" t="s">
        <v>1066</v>
      </c>
      <c r="B595" s="272"/>
      <c r="C595" s="181">
        <v>10000</v>
      </c>
      <c r="D595" s="181">
        <v>10000</v>
      </c>
      <c r="E595" s="181">
        <v>10000</v>
      </c>
    </row>
    <row r="596" spans="1:5" outlineLevel="2">
      <c r="A596" s="182">
        <v>6612</v>
      </c>
      <c r="B596" s="183" t="s">
        <v>499</v>
      </c>
      <c r="C596" s="184">
        <v>10000</v>
      </c>
      <c r="D596" s="184">
        <v>10000</v>
      </c>
      <c r="E596" s="184">
        <v>10000</v>
      </c>
    </row>
    <row r="597" spans="1:5" outlineLevel="2">
      <c r="A597" s="182">
        <v>6612</v>
      </c>
      <c r="B597" s="183" t="s">
        <v>500</v>
      </c>
      <c r="C597" s="184" t="s">
        <v>1002</v>
      </c>
      <c r="D597" s="184" t="s">
        <v>1002</v>
      </c>
      <c r="E597" s="184" t="s">
        <v>1002</v>
      </c>
    </row>
    <row r="598" spans="1:5" outlineLevel="2">
      <c r="A598" s="182">
        <v>6612</v>
      </c>
      <c r="B598" s="183" t="s">
        <v>501</v>
      </c>
      <c r="C598" s="184" t="s">
        <v>1002</v>
      </c>
      <c r="D598" s="184" t="s">
        <v>1002</v>
      </c>
      <c r="E598" s="184" t="s">
        <v>1002</v>
      </c>
    </row>
    <row r="599" spans="1:5" outlineLevel="1">
      <c r="A599" s="271" t="s">
        <v>1067</v>
      </c>
      <c r="B599" s="272"/>
      <c r="C599" s="181">
        <v>62244</v>
      </c>
      <c r="D599" s="181">
        <v>62244</v>
      </c>
      <c r="E599" s="181">
        <v>62244</v>
      </c>
    </row>
    <row r="600" spans="1:5" outlineLevel="2">
      <c r="A600" s="182">
        <v>6613</v>
      </c>
      <c r="B600" s="183" t="s">
        <v>504</v>
      </c>
      <c r="C600" s="184" t="s">
        <v>1002</v>
      </c>
      <c r="D600" s="184" t="s">
        <v>1002</v>
      </c>
      <c r="E600" s="184" t="s">
        <v>1002</v>
      </c>
    </row>
    <row r="601" spans="1:5" outlineLevel="2">
      <c r="A601" s="182">
        <v>6613</v>
      </c>
      <c r="B601" s="183" t="s">
        <v>505</v>
      </c>
      <c r="C601" s="184">
        <v>62244</v>
      </c>
      <c r="D601" s="184">
        <v>62244</v>
      </c>
      <c r="E601" s="184">
        <v>62244</v>
      </c>
    </row>
    <row r="602" spans="1:5" outlineLevel="2">
      <c r="A602" s="182">
        <v>6613</v>
      </c>
      <c r="B602" s="183" t="s">
        <v>501</v>
      </c>
      <c r="C602" s="184" t="s">
        <v>1002</v>
      </c>
      <c r="D602" s="184" t="s">
        <v>1002</v>
      </c>
      <c r="E602" s="184" t="s">
        <v>1002</v>
      </c>
    </row>
    <row r="603" spans="1:5" outlineLevel="1">
      <c r="A603" s="271" t="s">
        <v>1068</v>
      </c>
      <c r="B603" s="272"/>
      <c r="C603" s="181">
        <v>7500</v>
      </c>
      <c r="D603" s="181">
        <v>7500</v>
      </c>
      <c r="E603" s="181">
        <v>7500</v>
      </c>
    </row>
    <row r="604" spans="1:5" outlineLevel="2">
      <c r="A604" s="182">
        <v>6614</v>
      </c>
      <c r="B604" s="183" t="s">
        <v>507</v>
      </c>
      <c r="C604" s="184" t="s">
        <v>1002</v>
      </c>
      <c r="D604" s="184" t="s">
        <v>1002</v>
      </c>
      <c r="E604" s="184" t="s">
        <v>1002</v>
      </c>
    </row>
    <row r="605" spans="1:5" outlineLevel="2">
      <c r="A605" s="182">
        <v>6614</v>
      </c>
      <c r="B605" s="183" t="s">
        <v>508</v>
      </c>
      <c r="C605" s="184" t="s">
        <v>1002</v>
      </c>
      <c r="D605" s="184" t="s">
        <v>1002</v>
      </c>
      <c r="E605" s="184" t="s">
        <v>1002</v>
      </c>
    </row>
    <row r="606" spans="1:5" outlineLevel="2">
      <c r="A606" s="182">
        <v>6614</v>
      </c>
      <c r="B606" s="183" t="s">
        <v>509</v>
      </c>
      <c r="C606" s="184" t="s">
        <v>1002</v>
      </c>
      <c r="D606" s="184" t="s">
        <v>1002</v>
      </c>
      <c r="E606" s="184" t="s">
        <v>1002</v>
      </c>
    </row>
    <row r="607" spans="1:5" outlineLevel="2">
      <c r="A607" s="182">
        <v>6614</v>
      </c>
      <c r="B607" s="183" t="s">
        <v>510</v>
      </c>
      <c r="C607" s="184" t="s">
        <v>1002</v>
      </c>
      <c r="D607" s="184" t="s">
        <v>1002</v>
      </c>
      <c r="E607" s="184" t="s">
        <v>1002</v>
      </c>
    </row>
    <row r="608" spans="1:5" outlineLevel="2">
      <c r="A608" s="182">
        <v>6614</v>
      </c>
      <c r="B608" s="183" t="s">
        <v>511</v>
      </c>
      <c r="C608" s="184">
        <v>7500</v>
      </c>
      <c r="D608" s="184">
        <v>7500</v>
      </c>
      <c r="E608" s="184">
        <v>7500</v>
      </c>
    </row>
    <row r="609" spans="1:5" outlineLevel="2">
      <c r="A609" s="182">
        <v>6614</v>
      </c>
      <c r="B609" s="183" t="s">
        <v>512</v>
      </c>
      <c r="C609" s="184" t="s">
        <v>1002</v>
      </c>
      <c r="D609" s="184" t="s">
        <v>1002</v>
      </c>
      <c r="E609" s="184" t="s">
        <v>1002</v>
      </c>
    </row>
    <row r="610" spans="1:5" outlineLevel="1">
      <c r="A610" s="271" t="s">
        <v>1069</v>
      </c>
      <c r="B610" s="272"/>
      <c r="C610" s="181">
        <v>17000</v>
      </c>
      <c r="D610" s="181">
        <v>17000</v>
      </c>
      <c r="E610" s="181">
        <v>17000</v>
      </c>
    </row>
    <row r="611" spans="1:5" outlineLevel="2">
      <c r="A611" s="182">
        <v>6615</v>
      </c>
      <c r="B611" s="183" t="s">
        <v>514</v>
      </c>
      <c r="C611" s="184" t="s">
        <v>1002</v>
      </c>
      <c r="D611" s="184" t="s">
        <v>1002</v>
      </c>
      <c r="E611" s="184" t="s">
        <v>1002</v>
      </c>
    </row>
    <row r="612" spans="1:5" outlineLevel="2">
      <c r="A612" s="182">
        <v>6615</v>
      </c>
      <c r="B612" s="183" t="s">
        <v>515</v>
      </c>
      <c r="C612" s="184" t="s">
        <v>1002</v>
      </c>
      <c r="D612" s="184" t="s">
        <v>1002</v>
      </c>
      <c r="E612" s="184" t="s">
        <v>1002</v>
      </c>
    </row>
    <row r="613" spans="1:5" outlineLevel="2">
      <c r="A613" s="182">
        <v>6615</v>
      </c>
      <c r="B613" s="183" t="s">
        <v>516</v>
      </c>
      <c r="C613" s="184" t="s">
        <v>1002</v>
      </c>
      <c r="D613" s="184" t="s">
        <v>1002</v>
      </c>
      <c r="E613" s="184" t="s">
        <v>1002</v>
      </c>
    </row>
    <row r="614" spans="1:5" outlineLevel="2">
      <c r="A614" s="182">
        <v>6615</v>
      </c>
      <c r="B614" s="183" t="s">
        <v>517</v>
      </c>
      <c r="C614" s="184" t="s">
        <v>1002</v>
      </c>
      <c r="D614" s="184" t="s">
        <v>1002</v>
      </c>
      <c r="E614" s="184" t="s">
        <v>1002</v>
      </c>
    </row>
    <row r="615" spans="1:5" outlineLevel="2">
      <c r="A615" s="182">
        <v>6615</v>
      </c>
      <c r="B615" s="183" t="s">
        <v>518</v>
      </c>
      <c r="C615" s="184">
        <v>17000</v>
      </c>
      <c r="D615" s="184">
        <v>17000</v>
      </c>
      <c r="E615" s="184">
        <v>17000</v>
      </c>
    </row>
    <row r="616" spans="1:5" outlineLevel="1">
      <c r="A616" s="271" t="s">
        <v>1070</v>
      </c>
      <c r="B616" s="272"/>
      <c r="C616" s="181">
        <v>200000</v>
      </c>
      <c r="D616" s="181">
        <v>200000</v>
      </c>
      <c r="E616" s="181">
        <v>200000</v>
      </c>
    </row>
    <row r="617" spans="1:5" outlineLevel="2">
      <c r="A617" s="182">
        <v>6616</v>
      </c>
      <c r="B617" s="183" t="s">
        <v>520</v>
      </c>
      <c r="C617" s="184" t="s">
        <v>1002</v>
      </c>
      <c r="D617" s="184" t="s">
        <v>1002</v>
      </c>
      <c r="E617" s="184" t="s">
        <v>1002</v>
      </c>
    </row>
    <row r="618" spans="1:5" outlineLevel="2">
      <c r="A618" s="182">
        <v>6616</v>
      </c>
      <c r="B618" s="183" t="s">
        <v>521</v>
      </c>
      <c r="C618" s="184" t="s">
        <v>1002</v>
      </c>
      <c r="D618" s="184" t="s">
        <v>1002</v>
      </c>
      <c r="E618" s="184" t="s">
        <v>1002</v>
      </c>
    </row>
    <row r="619" spans="1:5" outlineLevel="2">
      <c r="A619" s="182">
        <v>6616</v>
      </c>
      <c r="B619" s="183" t="s">
        <v>522</v>
      </c>
      <c r="C619" s="184" t="s">
        <v>1002</v>
      </c>
      <c r="D619" s="184" t="s">
        <v>1002</v>
      </c>
      <c r="E619" s="184" t="s">
        <v>1002</v>
      </c>
    </row>
    <row r="620" spans="1:5" outlineLevel="2">
      <c r="A620" s="182">
        <v>6616</v>
      </c>
      <c r="B620" s="183" t="s">
        <v>523</v>
      </c>
      <c r="C620" s="184">
        <v>200000</v>
      </c>
      <c r="D620" s="184">
        <v>200000</v>
      </c>
      <c r="E620" s="184">
        <v>200000</v>
      </c>
    </row>
    <row r="621" spans="1:5" outlineLevel="2">
      <c r="A621" s="182">
        <v>6616</v>
      </c>
      <c r="B621" s="183" t="s">
        <v>524</v>
      </c>
      <c r="C621" s="184" t="s">
        <v>1002</v>
      </c>
      <c r="D621" s="184" t="s">
        <v>1002</v>
      </c>
      <c r="E621" s="184" t="s">
        <v>1002</v>
      </c>
    </row>
    <row r="622" spans="1:5" outlineLevel="2">
      <c r="A622" s="182">
        <v>6616</v>
      </c>
      <c r="B622" s="183" t="s">
        <v>525</v>
      </c>
      <c r="C622" s="184" t="s">
        <v>1002</v>
      </c>
      <c r="D622" s="184" t="s">
        <v>1002</v>
      </c>
      <c r="E622" s="184" t="s">
        <v>1002</v>
      </c>
    </row>
    <row r="623" spans="1:5" outlineLevel="2">
      <c r="A623" s="182">
        <v>6616</v>
      </c>
      <c r="B623" s="183" t="s">
        <v>526</v>
      </c>
      <c r="C623" s="184" t="s">
        <v>1002</v>
      </c>
      <c r="D623" s="184" t="s">
        <v>1002</v>
      </c>
      <c r="E623" s="184" t="s">
        <v>1002</v>
      </c>
    </row>
    <row r="624" spans="1:5" outlineLevel="2">
      <c r="A624" s="182">
        <v>6616</v>
      </c>
      <c r="B624" s="183" t="s">
        <v>527</v>
      </c>
      <c r="C624" s="184" t="s">
        <v>1002</v>
      </c>
      <c r="D624" s="184" t="s">
        <v>1002</v>
      </c>
      <c r="E624" s="184" t="s">
        <v>1002</v>
      </c>
    </row>
    <row r="625" spans="1:10" outlineLevel="2">
      <c r="A625" s="182">
        <v>6616</v>
      </c>
      <c r="B625" s="183" t="s">
        <v>528</v>
      </c>
      <c r="C625" s="184" t="s">
        <v>1002</v>
      </c>
      <c r="D625" s="184" t="s">
        <v>1002</v>
      </c>
      <c r="E625" s="184" t="s">
        <v>1002</v>
      </c>
    </row>
    <row r="626" spans="1:10" outlineLevel="2">
      <c r="A626" s="182">
        <v>6616</v>
      </c>
      <c r="B626" s="183" t="s">
        <v>529</v>
      </c>
      <c r="C626" s="184" t="s">
        <v>1002</v>
      </c>
      <c r="D626" s="184" t="s">
        <v>1002</v>
      </c>
      <c r="E626" s="184" t="s">
        <v>1002</v>
      </c>
    </row>
    <row r="627" spans="1:10" outlineLevel="2">
      <c r="A627" s="182">
        <v>6616</v>
      </c>
      <c r="B627" s="183" t="s">
        <v>530</v>
      </c>
      <c r="C627" s="184" t="s">
        <v>1002</v>
      </c>
      <c r="D627" s="184" t="s">
        <v>1002</v>
      </c>
      <c r="E627" s="184" t="s">
        <v>1002</v>
      </c>
    </row>
    <row r="628" spans="1:10" outlineLevel="1">
      <c r="A628" s="271" t="s">
        <v>1071</v>
      </c>
      <c r="B628" s="272"/>
      <c r="C628" s="181">
        <v>80000</v>
      </c>
      <c r="D628" s="181">
        <v>80000</v>
      </c>
      <c r="E628" s="181">
        <v>80000</v>
      </c>
    </row>
    <row r="629" spans="1:10" outlineLevel="2">
      <c r="A629" s="182">
        <v>6617</v>
      </c>
      <c r="B629" s="183" t="s">
        <v>532</v>
      </c>
      <c r="C629" s="184">
        <v>60000</v>
      </c>
      <c r="D629" s="184">
        <v>60000</v>
      </c>
      <c r="E629" s="184">
        <v>60000</v>
      </c>
    </row>
    <row r="630" spans="1:10" outlineLevel="2">
      <c r="A630" s="182">
        <v>6617</v>
      </c>
      <c r="B630" s="183" t="s">
        <v>533</v>
      </c>
      <c r="C630" s="184" t="s">
        <v>1002</v>
      </c>
      <c r="D630" s="184" t="s">
        <v>1002</v>
      </c>
      <c r="E630" s="184" t="s">
        <v>1002</v>
      </c>
    </row>
    <row r="631" spans="1:10" outlineLevel="2">
      <c r="A631" s="182">
        <v>6617</v>
      </c>
      <c r="B631" s="183" t="s">
        <v>534</v>
      </c>
      <c r="C631" s="184" t="s">
        <v>1002</v>
      </c>
      <c r="D631" s="184" t="s">
        <v>1002</v>
      </c>
      <c r="E631" s="184" t="s">
        <v>1002</v>
      </c>
    </row>
    <row r="632" spans="1:10" outlineLevel="2">
      <c r="A632" s="182">
        <v>6617</v>
      </c>
      <c r="B632" s="183" t="s">
        <v>535</v>
      </c>
      <c r="C632" s="184" t="s">
        <v>1002</v>
      </c>
      <c r="D632" s="184" t="s">
        <v>1002</v>
      </c>
      <c r="E632" s="184" t="s">
        <v>1002</v>
      </c>
    </row>
    <row r="633" spans="1:10" outlineLevel="2">
      <c r="A633" s="182">
        <v>6617</v>
      </c>
      <c r="B633" s="183" t="s">
        <v>536</v>
      </c>
      <c r="C633" s="184" t="s">
        <v>1002</v>
      </c>
      <c r="D633" s="184" t="s">
        <v>1002</v>
      </c>
      <c r="E633" s="184" t="s">
        <v>1002</v>
      </c>
    </row>
    <row r="634" spans="1:10" outlineLevel="2">
      <c r="A634" s="182">
        <v>6617</v>
      </c>
      <c r="B634" s="183" t="s">
        <v>537</v>
      </c>
      <c r="C634" s="184" t="s">
        <v>1002</v>
      </c>
      <c r="D634" s="184" t="s">
        <v>1002</v>
      </c>
      <c r="E634" s="184" t="s">
        <v>1002</v>
      </c>
    </row>
    <row r="635" spans="1:10" outlineLevel="2">
      <c r="A635" s="182">
        <v>6617</v>
      </c>
      <c r="B635" s="183" t="s">
        <v>538</v>
      </c>
      <c r="C635" s="184" t="s">
        <v>1002</v>
      </c>
      <c r="D635" s="184" t="s">
        <v>1002</v>
      </c>
      <c r="E635" s="184" t="s">
        <v>1002</v>
      </c>
    </row>
    <row r="636" spans="1:10" outlineLevel="2">
      <c r="A636" s="182">
        <v>6617</v>
      </c>
      <c r="B636" s="183" t="s">
        <v>539</v>
      </c>
      <c r="C636" s="184">
        <v>20000</v>
      </c>
      <c r="D636" s="184">
        <v>20000</v>
      </c>
      <c r="E636" s="184">
        <v>20000</v>
      </c>
    </row>
    <row r="637" spans="1:10" outlineLevel="2">
      <c r="A637" s="182">
        <v>6617</v>
      </c>
      <c r="B637" s="183" t="s">
        <v>540</v>
      </c>
      <c r="C637" s="184" t="s">
        <v>1002</v>
      </c>
      <c r="D637" s="184" t="s">
        <v>1002</v>
      </c>
      <c r="E637" s="184" t="s">
        <v>1002</v>
      </c>
    </row>
    <row r="638" spans="1:10">
      <c r="A638" s="267" t="s">
        <v>1072</v>
      </c>
      <c r="B638" s="268"/>
      <c r="C638" s="193" t="s">
        <v>1031</v>
      </c>
      <c r="D638" s="193" t="s">
        <v>1031</v>
      </c>
      <c r="E638" s="193" t="s">
        <v>1031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271" t="s">
        <v>1073</v>
      </c>
      <c r="B639" s="272"/>
      <c r="C639" s="181" t="s">
        <v>1002</v>
      </c>
      <c r="D639" s="181" t="s">
        <v>1002</v>
      </c>
      <c r="E639" s="181" t="s">
        <v>1002</v>
      </c>
    </row>
    <row r="640" spans="1:10" outlineLevel="1">
      <c r="A640" s="271" t="s">
        <v>1074</v>
      </c>
      <c r="B640" s="272"/>
      <c r="C640" s="181" t="s">
        <v>1002</v>
      </c>
      <c r="D640" s="181" t="s">
        <v>1002</v>
      </c>
      <c r="E640" s="181" t="s">
        <v>1002</v>
      </c>
    </row>
    <row r="641" spans="1:10" outlineLevel="1">
      <c r="A641" s="271" t="s">
        <v>1075</v>
      </c>
      <c r="B641" s="272"/>
      <c r="C641" s="181" t="s">
        <v>1002</v>
      </c>
      <c r="D641" s="181" t="s">
        <v>1002</v>
      </c>
      <c r="E641" s="181" t="s">
        <v>1002</v>
      </c>
    </row>
    <row r="642" spans="1:10">
      <c r="A642" s="267" t="s">
        <v>1076</v>
      </c>
      <c r="B642" s="268"/>
      <c r="C642" s="193" t="s">
        <v>1031</v>
      </c>
      <c r="D642" s="193" t="s">
        <v>1031</v>
      </c>
      <c r="E642" s="193" t="s">
        <v>1031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271" t="s">
        <v>1077</v>
      </c>
      <c r="B643" s="272"/>
      <c r="C643" s="181" t="s">
        <v>1002</v>
      </c>
      <c r="D643" s="181" t="s">
        <v>1002</v>
      </c>
      <c r="E643" s="181" t="s">
        <v>1002</v>
      </c>
    </row>
    <row r="644" spans="1:10" outlineLevel="1">
      <c r="A644" s="271" t="s">
        <v>1078</v>
      </c>
      <c r="B644" s="272"/>
      <c r="C644" s="181" t="s">
        <v>1002</v>
      </c>
      <c r="D644" s="181" t="s">
        <v>1002</v>
      </c>
      <c r="E644" s="181" t="s">
        <v>1002</v>
      </c>
    </row>
    <row r="645" spans="1:10">
      <c r="A645" s="267" t="s">
        <v>1079</v>
      </c>
      <c r="B645" s="268"/>
      <c r="C645" s="193" t="s">
        <v>1031</v>
      </c>
      <c r="D645" s="193" t="s">
        <v>1031</v>
      </c>
      <c r="E645" s="193" t="s">
        <v>1031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271" t="s">
        <v>1080</v>
      </c>
      <c r="B646" s="272"/>
      <c r="C646" s="181" t="s">
        <v>1002</v>
      </c>
      <c r="D646" s="181" t="s">
        <v>1002</v>
      </c>
      <c r="E646" s="181" t="s">
        <v>1002</v>
      </c>
    </row>
    <row r="647" spans="1:10" outlineLevel="2">
      <c r="A647" s="182">
        <v>9600</v>
      </c>
      <c r="B647" s="183" t="s">
        <v>468</v>
      </c>
      <c r="C647" s="184" t="s">
        <v>1002</v>
      </c>
      <c r="D647" s="184" t="s">
        <v>1002</v>
      </c>
      <c r="E647" s="184" t="s">
        <v>1002</v>
      </c>
    </row>
    <row r="648" spans="1:10" outlineLevel="2">
      <c r="A648" s="182">
        <v>9600</v>
      </c>
      <c r="B648" s="183" t="s">
        <v>469</v>
      </c>
      <c r="C648" s="184" t="s">
        <v>1002</v>
      </c>
      <c r="D648" s="184" t="s">
        <v>1002</v>
      </c>
      <c r="E648" s="184" t="s">
        <v>1002</v>
      </c>
    </row>
    <row r="649" spans="1:10" outlineLevel="2">
      <c r="A649" s="182">
        <v>9600</v>
      </c>
      <c r="B649" s="183" t="s">
        <v>470</v>
      </c>
      <c r="C649" s="184" t="s">
        <v>1002</v>
      </c>
      <c r="D649" s="184" t="s">
        <v>1002</v>
      </c>
      <c r="E649" s="184" t="s">
        <v>1002</v>
      </c>
    </row>
    <row r="650" spans="1:10" outlineLevel="2">
      <c r="A650" s="182">
        <v>9600</v>
      </c>
      <c r="B650" s="183" t="s">
        <v>471</v>
      </c>
      <c r="C650" s="184" t="s">
        <v>1002</v>
      </c>
      <c r="D650" s="184" t="s">
        <v>1002</v>
      </c>
      <c r="E650" s="184" t="s">
        <v>1002</v>
      </c>
    </row>
    <row r="651" spans="1:10" outlineLevel="1">
      <c r="A651" s="271" t="s">
        <v>1081</v>
      </c>
      <c r="B651" s="272"/>
      <c r="C651" s="181" t="s">
        <v>1002</v>
      </c>
      <c r="D651" s="181" t="s">
        <v>1002</v>
      </c>
      <c r="E651" s="181" t="s">
        <v>1002</v>
      </c>
    </row>
    <row r="652" spans="1:10" outlineLevel="1">
      <c r="A652" s="271" t="s">
        <v>1082</v>
      </c>
      <c r="B652" s="272"/>
      <c r="C652" s="181" t="s">
        <v>1002</v>
      </c>
      <c r="D652" s="181" t="s">
        <v>1002</v>
      </c>
      <c r="E652" s="181" t="s">
        <v>1002</v>
      </c>
    </row>
    <row r="653" spans="1:10" outlineLevel="1">
      <c r="A653" s="271" t="s">
        <v>1083</v>
      </c>
      <c r="B653" s="272"/>
      <c r="C653" s="181" t="s">
        <v>1002</v>
      </c>
      <c r="D653" s="181" t="s">
        <v>1002</v>
      </c>
      <c r="E653" s="181" t="s">
        <v>1002</v>
      </c>
    </row>
    <row r="654" spans="1:10" outlineLevel="2">
      <c r="A654" s="182">
        <v>9603</v>
      </c>
      <c r="B654" s="183" t="s">
        <v>474</v>
      </c>
      <c r="C654" s="184" t="s">
        <v>1002</v>
      </c>
      <c r="D654" s="184" t="s">
        <v>1002</v>
      </c>
      <c r="E654" s="184" t="s">
        <v>1002</v>
      </c>
    </row>
    <row r="655" spans="1:10" outlineLevel="2">
      <c r="A655" s="182">
        <v>9603</v>
      </c>
      <c r="B655" s="183" t="s">
        <v>475</v>
      </c>
      <c r="C655" s="184" t="s">
        <v>1002</v>
      </c>
      <c r="D655" s="184" t="s">
        <v>1002</v>
      </c>
      <c r="E655" s="184" t="s">
        <v>1002</v>
      </c>
    </row>
    <row r="656" spans="1:10" outlineLevel="2">
      <c r="A656" s="182">
        <v>9603</v>
      </c>
      <c r="B656" s="183" t="s">
        <v>476</v>
      </c>
      <c r="C656" s="184" t="s">
        <v>1002</v>
      </c>
      <c r="D656" s="184" t="s">
        <v>1002</v>
      </c>
      <c r="E656" s="184" t="s">
        <v>1002</v>
      </c>
    </row>
    <row r="657" spans="1:5" outlineLevel="2">
      <c r="A657" s="182">
        <v>9603</v>
      </c>
      <c r="B657" s="183" t="s">
        <v>477</v>
      </c>
      <c r="C657" s="184" t="s">
        <v>1002</v>
      </c>
      <c r="D657" s="184" t="s">
        <v>1002</v>
      </c>
      <c r="E657" s="184" t="s">
        <v>1002</v>
      </c>
    </row>
    <row r="658" spans="1:5" outlineLevel="2">
      <c r="A658" s="182">
        <v>9603</v>
      </c>
      <c r="B658" s="183" t="s">
        <v>478</v>
      </c>
      <c r="C658" s="184" t="s">
        <v>1002</v>
      </c>
      <c r="D658" s="184" t="s">
        <v>1002</v>
      </c>
      <c r="E658" s="184" t="s">
        <v>1002</v>
      </c>
    </row>
    <row r="659" spans="1:5" outlineLevel="2">
      <c r="A659" s="182">
        <v>9603</v>
      </c>
      <c r="B659" s="183" t="s">
        <v>479</v>
      </c>
      <c r="C659" s="184" t="s">
        <v>1002</v>
      </c>
      <c r="D659" s="184" t="s">
        <v>1002</v>
      </c>
      <c r="E659" s="184" t="s">
        <v>1002</v>
      </c>
    </row>
    <row r="660" spans="1:5" outlineLevel="1">
      <c r="A660" s="271" t="s">
        <v>1084</v>
      </c>
      <c r="B660" s="272"/>
      <c r="C660" s="181" t="s">
        <v>1002</v>
      </c>
      <c r="D660" s="181" t="s">
        <v>1002</v>
      </c>
      <c r="E660" s="181" t="s">
        <v>1002</v>
      </c>
    </row>
    <row r="661" spans="1:5" outlineLevel="1">
      <c r="A661" s="271" t="s">
        <v>1085</v>
      </c>
      <c r="B661" s="272"/>
      <c r="C661" s="181" t="s">
        <v>1002</v>
      </c>
      <c r="D661" s="181" t="s">
        <v>1002</v>
      </c>
      <c r="E661" s="181" t="s">
        <v>1002</v>
      </c>
    </row>
    <row r="662" spans="1:5" outlineLevel="2">
      <c r="A662" s="182">
        <v>9605</v>
      </c>
      <c r="B662" s="183" t="s">
        <v>482</v>
      </c>
      <c r="C662" s="184" t="s">
        <v>1002</v>
      </c>
      <c r="D662" s="184" t="s">
        <v>1002</v>
      </c>
      <c r="E662" s="184" t="s">
        <v>1002</v>
      </c>
    </row>
    <row r="663" spans="1:5" outlineLevel="2">
      <c r="A663" s="182">
        <v>9605</v>
      </c>
      <c r="B663" s="183" t="s">
        <v>483</v>
      </c>
      <c r="C663" s="184" t="s">
        <v>1002</v>
      </c>
      <c r="D663" s="184" t="s">
        <v>1002</v>
      </c>
      <c r="E663" s="184" t="s">
        <v>1002</v>
      </c>
    </row>
    <row r="664" spans="1:5" outlineLevel="2">
      <c r="A664" s="182">
        <v>9605</v>
      </c>
      <c r="B664" s="183" t="s">
        <v>484</v>
      </c>
      <c r="C664" s="184" t="s">
        <v>1002</v>
      </c>
      <c r="D664" s="184" t="s">
        <v>1002</v>
      </c>
      <c r="E664" s="184" t="s">
        <v>1002</v>
      </c>
    </row>
    <row r="665" spans="1:5" outlineLevel="1">
      <c r="A665" s="271" t="s">
        <v>1086</v>
      </c>
      <c r="B665" s="272"/>
      <c r="C665" s="181" t="s">
        <v>1002</v>
      </c>
      <c r="D665" s="181" t="s">
        <v>1002</v>
      </c>
      <c r="E665" s="181" t="s">
        <v>1002</v>
      </c>
    </row>
    <row r="666" spans="1:5" outlineLevel="2">
      <c r="A666" s="182">
        <v>9606</v>
      </c>
      <c r="B666" s="183" t="s">
        <v>486</v>
      </c>
      <c r="C666" s="184" t="s">
        <v>1002</v>
      </c>
      <c r="D666" s="184" t="s">
        <v>1002</v>
      </c>
      <c r="E666" s="184" t="s">
        <v>1002</v>
      </c>
    </row>
    <row r="667" spans="1:5" outlineLevel="2">
      <c r="A667" s="182">
        <v>9606</v>
      </c>
      <c r="B667" s="183" t="s">
        <v>487</v>
      </c>
      <c r="C667" s="184" t="s">
        <v>1002</v>
      </c>
      <c r="D667" s="184" t="s">
        <v>1002</v>
      </c>
      <c r="E667" s="184" t="s">
        <v>1002</v>
      </c>
    </row>
    <row r="668" spans="1:5" outlineLevel="1">
      <c r="A668" s="271" t="s">
        <v>1087</v>
      </c>
      <c r="B668" s="272"/>
      <c r="C668" s="181" t="s">
        <v>1002</v>
      </c>
      <c r="D668" s="181" t="s">
        <v>1002</v>
      </c>
      <c r="E668" s="181" t="s">
        <v>1002</v>
      </c>
    </row>
    <row r="669" spans="1:5" outlineLevel="1" collapsed="1">
      <c r="A669" s="271" t="s">
        <v>1088</v>
      </c>
      <c r="B669" s="272"/>
      <c r="C669" s="181" t="s">
        <v>1002</v>
      </c>
      <c r="D669" s="181" t="s">
        <v>1002</v>
      </c>
      <c r="E669" s="181" t="s">
        <v>1002</v>
      </c>
    </row>
    <row r="670" spans="1:5" outlineLevel="1" collapsed="1">
      <c r="A670" s="271" t="s">
        <v>1089</v>
      </c>
      <c r="B670" s="272"/>
      <c r="C670" s="181" t="s">
        <v>1002</v>
      </c>
      <c r="D670" s="181" t="s">
        <v>1002</v>
      </c>
      <c r="E670" s="181" t="s">
        <v>1002</v>
      </c>
    </row>
    <row r="671" spans="1:5" outlineLevel="1">
      <c r="A671" s="271" t="s">
        <v>1090</v>
      </c>
      <c r="B671" s="272"/>
      <c r="C671" s="181" t="s">
        <v>1002</v>
      </c>
      <c r="D671" s="181" t="s">
        <v>1002</v>
      </c>
      <c r="E671" s="181" t="s">
        <v>1002</v>
      </c>
    </row>
    <row r="672" spans="1:5" outlineLevel="2">
      <c r="A672" s="182">
        <v>9610</v>
      </c>
      <c r="B672" s="183" t="s">
        <v>492</v>
      </c>
      <c r="C672" s="184" t="s">
        <v>1002</v>
      </c>
      <c r="D672" s="184" t="s">
        <v>1002</v>
      </c>
      <c r="E672" s="184" t="s">
        <v>1002</v>
      </c>
    </row>
    <row r="673" spans="1:5" outlineLevel="2">
      <c r="A673" s="182">
        <v>9610</v>
      </c>
      <c r="B673" s="183" t="s">
        <v>493</v>
      </c>
      <c r="C673" s="184" t="s">
        <v>1002</v>
      </c>
      <c r="D673" s="184" t="s">
        <v>1002</v>
      </c>
      <c r="E673" s="184" t="s">
        <v>1002</v>
      </c>
    </row>
    <row r="674" spans="1:5" outlineLevel="2">
      <c r="A674" s="182">
        <v>9610</v>
      </c>
      <c r="B674" s="183" t="s">
        <v>494</v>
      </c>
      <c r="C674" s="184" t="s">
        <v>1002</v>
      </c>
      <c r="D674" s="184" t="s">
        <v>1002</v>
      </c>
      <c r="E674" s="184" t="s">
        <v>1002</v>
      </c>
    </row>
    <row r="675" spans="1:5" outlineLevel="2">
      <c r="A675" s="182">
        <v>9610</v>
      </c>
      <c r="B675" s="183" t="s">
        <v>495</v>
      </c>
      <c r="C675" s="184" t="s">
        <v>1002</v>
      </c>
      <c r="D675" s="184" t="s">
        <v>1002</v>
      </c>
      <c r="E675" s="184" t="s">
        <v>1002</v>
      </c>
    </row>
    <row r="676" spans="1:5" outlineLevel="1">
      <c r="A676" s="271" t="s">
        <v>1091</v>
      </c>
      <c r="B676" s="272"/>
      <c r="C676" s="181" t="s">
        <v>1002</v>
      </c>
      <c r="D676" s="181" t="s">
        <v>1002</v>
      </c>
      <c r="E676" s="181" t="s">
        <v>1002</v>
      </c>
    </row>
    <row r="677" spans="1:5" outlineLevel="2">
      <c r="A677" s="182">
        <v>9611</v>
      </c>
      <c r="B677" s="183" t="s">
        <v>496</v>
      </c>
      <c r="C677" s="184" t="s">
        <v>1002</v>
      </c>
      <c r="D677" s="184" t="s">
        <v>1002</v>
      </c>
      <c r="E677" s="184" t="s">
        <v>1002</v>
      </c>
    </row>
    <row r="678" spans="1:5" outlineLevel="2">
      <c r="A678" s="182">
        <v>9611</v>
      </c>
      <c r="B678" s="183" t="s">
        <v>497</v>
      </c>
      <c r="C678" s="184" t="s">
        <v>1002</v>
      </c>
      <c r="D678" s="184" t="s">
        <v>1002</v>
      </c>
      <c r="E678" s="184" t="s">
        <v>1002</v>
      </c>
    </row>
    <row r="679" spans="1:5" outlineLevel="1">
      <c r="A679" s="271" t="s">
        <v>1092</v>
      </c>
      <c r="B679" s="272"/>
      <c r="C679" s="181" t="s">
        <v>1002</v>
      </c>
      <c r="D679" s="181" t="s">
        <v>1002</v>
      </c>
      <c r="E679" s="181" t="s">
        <v>1002</v>
      </c>
    </row>
    <row r="680" spans="1:5" outlineLevel="2">
      <c r="A680" s="182">
        <v>9612</v>
      </c>
      <c r="B680" s="183" t="s">
        <v>499</v>
      </c>
      <c r="C680" s="184" t="s">
        <v>1002</v>
      </c>
      <c r="D680" s="184" t="s">
        <v>1002</v>
      </c>
      <c r="E680" s="184" t="s">
        <v>1002</v>
      </c>
    </row>
    <row r="681" spans="1:5" outlineLevel="2">
      <c r="A681" s="182">
        <v>9612</v>
      </c>
      <c r="B681" s="183" t="s">
        <v>500</v>
      </c>
      <c r="C681" s="184" t="s">
        <v>1002</v>
      </c>
      <c r="D681" s="184" t="s">
        <v>1002</v>
      </c>
      <c r="E681" s="184" t="s">
        <v>1002</v>
      </c>
    </row>
    <row r="682" spans="1:5" outlineLevel="2">
      <c r="A682" s="182">
        <v>9612</v>
      </c>
      <c r="B682" s="183" t="s">
        <v>501</v>
      </c>
      <c r="C682" s="184" t="s">
        <v>1002</v>
      </c>
      <c r="D682" s="184" t="s">
        <v>1002</v>
      </c>
      <c r="E682" s="184" t="s">
        <v>1002</v>
      </c>
    </row>
    <row r="683" spans="1:5" outlineLevel="1">
      <c r="A683" s="271" t="s">
        <v>1093</v>
      </c>
      <c r="B683" s="272"/>
      <c r="C683" s="181" t="s">
        <v>1002</v>
      </c>
      <c r="D683" s="181" t="s">
        <v>1002</v>
      </c>
      <c r="E683" s="181" t="s">
        <v>1002</v>
      </c>
    </row>
    <row r="684" spans="1:5" outlineLevel="2">
      <c r="A684" s="182">
        <v>9613</v>
      </c>
      <c r="B684" s="183" t="s">
        <v>504</v>
      </c>
      <c r="C684" s="184" t="s">
        <v>1002</v>
      </c>
      <c r="D684" s="184" t="s">
        <v>1002</v>
      </c>
      <c r="E684" s="184" t="s">
        <v>1002</v>
      </c>
    </row>
    <row r="685" spans="1:5" outlineLevel="2">
      <c r="A685" s="182">
        <v>9613</v>
      </c>
      <c r="B685" s="183" t="s">
        <v>505</v>
      </c>
      <c r="C685" s="184" t="s">
        <v>1002</v>
      </c>
      <c r="D685" s="184" t="s">
        <v>1002</v>
      </c>
      <c r="E685" s="184" t="s">
        <v>1002</v>
      </c>
    </row>
    <row r="686" spans="1:5" outlineLevel="2">
      <c r="A686" s="182">
        <v>9613</v>
      </c>
      <c r="B686" s="183" t="s">
        <v>501</v>
      </c>
      <c r="C686" s="184" t="s">
        <v>1002</v>
      </c>
      <c r="D686" s="184" t="s">
        <v>1002</v>
      </c>
      <c r="E686" s="184" t="s">
        <v>1002</v>
      </c>
    </row>
    <row r="687" spans="1:5" outlineLevel="1">
      <c r="A687" s="271" t="s">
        <v>1094</v>
      </c>
      <c r="B687" s="272"/>
      <c r="C687" s="181" t="s">
        <v>1002</v>
      </c>
      <c r="D687" s="181" t="s">
        <v>1002</v>
      </c>
      <c r="E687" s="181" t="s">
        <v>1002</v>
      </c>
    </row>
    <row r="688" spans="1:5" outlineLevel="2">
      <c r="A688" s="182">
        <v>9614</v>
      </c>
      <c r="B688" s="183" t="s">
        <v>507</v>
      </c>
      <c r="C688" s="184" t="s">
        <v>1002</v>
      </c>
      <c r="D688" s="184" t="s">
        <v>1002</v>
      </c>
      <c r="E688" s="184" t="s">
        <v>1002</v>
      </c>
    </row>
    <row r="689" spans="1:5" outlineLevel="2">
      <c r="A689" s="182">
        <v>9614</v>
      </c>
      <c r="B689" s="183" t="s">
        <v>508</v>
      </c>
      <c r="C689" s="184" t="s">
        <v>1002</v>
      </c>
      <c r="D689" s="184" t="s">
        <v>1002</v>
      </c>
      <c r="E689" s="184" t="s">
        <v>1002</v>
      </c>
    </row>
    <row r="690" spans="1:5" outlineLevel="2">
      <c r="A690" s="182">
        <v>9614</v>
      </c>
      <c r="B690" s="183" t="s">
        <v>509</v>
      </c>
      <c r="C690" s="184" t="s">
        <v>1002</v>
      </c>
      <c r="D690" s="184" t="s">
        <v>1002</v>
      </c>
      <c r="E690" s="184" t="s">
        <v>1002</v>
      </c>
    </row>
    <row r="691" spans="1:5" outlineLevel="2">
      <c r="A691" s="182">
        <v>9614</v>
      </c>
      <c r="B691" s="183" t="s">
        <v>510</v>
      </c>
      <c r="C691" s="184" t="s">
        <v>1002</v>
      </c>
      <c r="D691" s="184" t="s">
        <v>1002</v>
      </c>
      <c r="E691" s="184" t="s">
        <v>1002</v>
      </c>
    </row>
    <row r="692" spans="1:5" outlineLevel="2">
      <c r="A692" s="182">
        <v>9614</v>
      </c>
      <c r="B692" s="183" t="s">
        <v>511</v>
      </c>
      <c r="C692" s="184" t="s">
        <v>1002</v>
      </c>
      <c r="D692" s="184" t="s">
        <v>1002</v>
      </c>
      <c r="E692" s="184" t="s">
        <v>1002</v>
      </c>
    </row>
    <row r="693" spans="1:5" outlineLevel="2">
      <c r="A693" s="182">
        <v>9614</v>
      </c>
      <c r="B693" s="183" t="s">
        <v>512</v>
      </c>
      <c r="C693" s="184" t="s">
        <v>1002</v>
      </c>
      <c r="D693" s="184" t="s">
        <v>1002</v>
      </c>
      <c r="E693" s="184" t="s">
        <v>1002</v>
      </c>
    </row>
    <row r="694" spans="1:5" outlineLevel="1">
      <c r="A694" s="271" t="s">
        <v>1095</v>
      </c>
      <c r="B694" s="272"/>
      <c r="C694" s="181" t="s">
        <v>1002</v>
      </c>
      <c r="D694" s="181" t="s">
        <v>1002</v>
      </c>
      <c r="E694" s="181" t="s">
        <v>1002</v>
      </c>
    </row>
    <row r="695" spans="1:5" outlineLevel="2">
      <c r="A695" s="182">
        <v>9615</v>
      </c>
      <c r="B695" s="183" t="s">
        <v>514</v>
      </c>
      <c r="C695" s="184" t="s">
        <v>1002</v>
      </c>
      <c r="D695" s="184" t="s">
        <v>1002</v>
      </c>
      <c r="E695" s="184" t="s">
        <v>1002</v>
      </c>
    </row>
    <row r="696" spans="1:5" outlineLevel="2">
      <c r="A696" s="182">
        <v>9615</v>
      </c>
      <c r="B696" s="183" t="s">
        <v>515</v>
      </c>
      <c r="C696" s="184" t="s">
        <v>1002</v>
      </c>
      <c r="D696" s="184" t="s">
        <v>1002</v>
      </c>
      <c r="E696" s="184" t="s">
        <v>1002</v>
      </c>
    </row>
    <row r="697" spans="1:5" outlineLevel="2">
      <c r="A697" s="182">
        <v>9615</v>
      </c>
      <c r="B697" s="183" t="s">
        <v>516</v>
      </c>
      <c r="C697" s="184" t="s">
        <v>1002</v>
      </c>
      <c r="D697" s="184" t="s">
        <v>1002</v>
      </c>
      <c r="E697" s="184" t="s">
        <v>1002</v>
      </c>
    </row>
    <row r="698" spans="1:5" outlineLevel="2">
      <c r="A698" s="182">
        <v>9615</v>
      </c>
      <c r="B698" s="183" t="s">
        <v>517</v>
      </c>
      <c r="C698" s="184" t="s">
        <v>1002</v>
      </c>
      <c r="D698" s="184" t="s">
        <v>1002</v>
      </c>
      <c r="E698" s="184" t="s">
        <v>1002</v>
      </c>
    </row>
    <row r="699" spans="1:5" outlineLevel="2">
      <c r="A699" s="182">
        <v>9615</v>
      </c>
      <c r="B699" s="183" t="s">
        <v>518</v>
      </c>
      <c r="C699" s="184" t="s">
        <v>1002</v>
      </c>
      <c r="D699" s="184" t="s">
        <v>1002</v>
      </c>
      <c r="E699" s="184" t="s">
        <v>1002</v>
      </c>
    </row>
    <row r="700" spans="1:5" outlineLevel="1">
      <c r="A700" s="271" t="s">
        <v>1096</v>
      </c>
      <c r="B700" s="272"/>
      <c r="C700" s="181" t="s">
        <v>1002</v>
      </c>
      <c r="D700" s="181" t="s">
        <v>1002</v>
      </c>
      <c r="E700" s="181" t="s">
        <v>1002</v>
      </c>
    </row>
    <row r="701" spans="1:5" outlineLevel="2">
      <c r="A701" s="182">
        <v>9616</v>
      </c>
      <c r="B701" s="183" t="s">
        <v>520</v>
      </c>
      <c r="C701" s="184" t="s">
        <v>1002</v>
      </c>
      <c r="D701" s="184" t="s">
        <v>1002</v>
      </c>
      <c r="E701" s="184" t="s">
        <v>1002</v>
      </c>
    </row>
    <row r="702" spans="1:5" outlineLevel="2">
      <c r="A702" s="182">
        <v>9616</v>
      </c>
      <c r="B702" s="183" t="s">
        <v>521</v>
      </c>
      <c r="C702" s="184" t="s">
        <v>1002</v>
      </c>
      <c r="D702" s="184" t="s">
        <v>1002</v>
      </c>
      <c r="E702" s="184" t="s">
        <v>1002</v>
      </c>
    </row>
    <row r="703" spans="1:5" outlineLevel="2">
      <c r="A703" s="182">
        <v>9616</v>
      </c>
      <c r="B703" s="183" t="s">
        <v>522</v>
      </c>
      <c r="C703" s="184" t="s">
        <v>1002</v>
      </c>
      <c r="D703" s="184" t="s">
        <v>1002</v>
      </c>
      <c r="E703" s="184" t="s">
        <v>1002</v>
      </c>
    </row>
    <row r="704" spans="1:5" outlineLevel="2">
      <c r="A704" s="182">
        <v>9616</v>
      </c>
      <c r="B704" s="183" t="s">
        <v>523</v>
      </c>
      <c r="C704" s="184" t="s">
        <v>1002</v>
      </c>
      <c r="D704" s="184" t="s">
        <v>1002</v>
      </c>
      <c r="E704" s="184" t="s">
        <v>1002</v>
      </c>
    </row>
    <row r="705" spans="1:10" outlineLevel="2">
      <c r="A705" s="182">
        <v>9616</v>
      </c>
      <c r="B705" s="183" t="s">
        <v>524</v>
      </c>
      <c r="C705" s="184" t="s">
        <v>1002</v>
      </c>
      <c r="D705" s="184" t="s">
        <v>1002</v>
      </c>
      <c r="E705" s="184" t="s">
        <v>1002</v>
      </c>
    </row>
    <row r="706" spans="1:10" outlineLevel="2">
      <c r="A706" s="182">
        <v>9616</v>
      </c>
      <c r="B706" s="183" t="s">
        <v>525</v>
      </c>
      <c r="C706" s="184" t="s">
        <v>1002</v>
      </c>
      <c r="D706" s="184" t="s">
        <v>1002</v>
      </c>
      <c r="E706" s="184" t="s">
        <v>1002</v>
      </c>
    </row>
    <row r="707" spans="1:10" outlineLevel="2">
      <c r="A707" s="182">
        <v>9616</v>
      </c>
      <c r="B707" s="183" t="s">
        <v>526</v>
      </c>
      <c r="C707" s="184" t="s">
        <v>1002</v>
      </c>
      <c r="D707" s="184" t="s">
        <v>1002</v>
      </c>
      <c r="E707" s="184" t="s">
        <v>1002</v>
      </c>
    </row>
    <row r="708" spans="1:10" outlineLevel="2">
      <c r="A708" s="182">
        <v>9616</v>
      </c>
      <c r="B708" s="183" t="s">
        <v>527</v>
      </c>
      <c r="C708" s="184" t="s">
        <v>1002</v>
      </c>
      <c r="D708" s="184" t="s">
        <v>1002</v>
      </c>
      <c r="E708" s="184" t="s">
        <v>1002</v>
      </c>
    </row>
    <row r="709" spans="1:10" outlineLevel="2">
      <c r="A709" s="182">
        <v>9616</v>
      </c>
      <c r="B709" s="183" t="s">
        <v>528</v>
      </c>
      <c r="C709" s="184" t="s">
        <v>1002</v>
      </c>
      <c r="D709" s="184" t="s">
        <v>1002</v>
      </c>
      <c r="E709" s="184" t="s">
        <v>1002</v>
      </c>
    </row>
    <row r="710" spans="1:10" outlineLevel="2">
      <c r="A710" s="182">
        <v>9616</v>
      </c>
      <c r="B710" s="183" t="s">
        <v>529</v>
      </c>
      <c r="C710" s="184" t="s">
        <v>1002</v>
      </c>
      <c r="D710" s="184" t="s">
        <v>1002</v>
      </c>
      <c r="E710" s="184" t="s">
        <v>1002</v>
      </c>
    </row>
    <row r="711" spans="1:10" outlineLevel="2">
      <c r="A711" s="182">
        <v>9616</v>
      </c>
      <c r="B711" s="183" t="s">
        <v>530</v>
      </c>
      <c r="C711" s="184" t="s">
        <v>1002</v>
      </c>
      <c r="D711" s="184" t="s">
        <v>1002</v>
      </c>
      <c r="E711" s="184" t="s">
        <v>1002</v>
      </c>
    </row>
    <row r="712" spans="1:10" outlineLevel="1">
      <c r="A712" s="271" t="s">
        <v>1097</v>
      </c>
      <c r="B712" s="272"/>
      <c r="C712" s="181" t="s">
        <v>1002</v>
      </c>
      <c r="D712" s="181" t="s">
        <v>1002</v>
      </c>
      <c r="E712" s="181" t="s">
        <v>1002</v>
      </c>
    </row>
    <row r="713" spans="1:10" outlineLevel="1">
      <c r="A713" s="271" t="s">
        <v>1098</v>
      </c>
      <c r="B713" s="272"/>
      <c r="C713" s="181" t="s">
        <v>1002</v>
      </c>
      <c r="D713" s="181" t="s">
        <v>1002</v>
      </c>
      <c r="E713" s="181" t="s">
        <v>1002</v>
      </c>
    </row>
    <row r="714" spans="1:10" outlineLevel="1">
      <c r="A714" s="271" t="s">
        <v>1099</v>
      </c>
      <c r="B714" s="272"/>
      <c r="C714" s="181" t="s">
        <v>1002</v>
      </c>
      <c r="D714" s="181" t="s">
        <v>1002</v>
      </c>
      <c r="E714" s="181" t="s">
        <v>1002</v>
      </c>
    </row>
    <row r="715" spans="1:10" outlineLevel="1">
      <c r="A715" s="271" t="s">
        <v>1100</v>
      </c>
      <c r="B715" s="272"/>
      <c r="C715" s="181" t="s">
        <v>1002</v>
      </c>
      <c r="D715" s="181" t="s">
        <v>1002</v>
      </c>
      <c r="E715" s="181" t="s">
        <v>1002</v>
      </c>
    </row>
    <row r="716" spans="1:10">
      <c r="A716" s="269" t="s">
        <v>570</v>
      </c>
      <c r="B716" s="270"/>
      <c r="C716" s="179">
        <v>94563</v>
      </c>
      <c r="D716" s="179">
        <v>94563</v>
      </c>
      <c r="E716" s="179">
        <v>94563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67" t="s">
        <v>1101</v>
      </c>
      <c r="B717" s="268"/>
      <c r="C717" s="180">
        <v>94563</v>
      </c>
      <c r="D717" s="180">
        <v>94563</v>
      </c>
      <c r="E717" s="180">
        <v>94563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265" t="s">
        <v>843</v>
      </c>
      <c r="B718" s="266"/>
      <c r="C718" s="181">
        <v>94563</v>
      </c>
      <c r="D718" s="181">
        <v>94563</v>
      </c>
      <c r="E718" s="181">
        <v>94563</v>
      </c>
    </row>
    <row r="719" spans="1:10" ht="15" customHeight="1" outlineLevel="2">
      <c r="A719" s="185">
        <v>10950</v>
      </c>
      <c r="B719" s="183" t="s">
        <v>572</v>
      </c>
      <c r="C719" s="184">
        <v>94563</v>
      </c>
      <c r="D719" s="184">
        <v>94563</v>
      </c>
      <c r="E719" s="184">
        <v>94563</v>
      </c>
    </row>
    <row r="720" spans="1:10" ht="15" customHeight="1" outlineLevel="2">
      <c r="A720" s="185">
        <v>10950</v>
      </c>
      <c r="B720" s="183" t="s">
        <v>573</v>
      </c>
      <c r="C720" s="184" t="s">
        <v>1002</v>
      </c>
      <c r="D720" s="184" t="s">
        <v>1002</v>
      </c>
      <c r="E720" s="184" t="s">
        <v>1002</v>
      </c>
    </row>
    <row r="721" spans="1:10" ht="15" customHeight="1" outlineLevel="2">
      <c r="A721" s="185">
        <v>10950</v>
      </c>
      <c r="B721" s="183" t="s">
        <v>574</v>
      </c>
      <c r="C721" s="184" t="s">
        <v>1002</v>
      </c>
      <c r="D721" s="184" t="s">
        <v>1002</v>
      </c>
      <c r="E721" s="184" t="s">
        <v>1002</v>
      </c>
    </row>
    <row r="722" spans="1:10" outlineLevel="1">
      <c r="A722" s="265" t="s">
        <v>842</v>
      </c>
      <c r="B722" s="266"/>
      <c r="C722" s="181" t="s">
        <v>1002</v>
      </c>
      <c r="D722" s="181" t="s">
        <v>1002</v>
      </c>
      <c r="E722" s="181" t="s">
        <v>1002</v>
      </c>
    </row>
    <row r="723" spans="1:10" ht="15" customHeight="1" outlineLevel="2">
      <c r="A723" s="185">
        <v>10951</v>
      </c>
      <c r="B723" s="183" t="s">
        <v>575</v>
      </c>
      <c r="C723" s="184" t="s">
        <v>1002</v>
      </c>
      <c r="D723" s="184" t="s">
        <v>1002</v>
      </c>
      <c r="E723" s="184" t="s">
        <v>1002</v>
      </c>
    </row>
    <row r="724" spans="1:10" ht="15" customHeight="1" outlineLevel="2">
      <c r="A724" s="185">
        <v>10951</v>
      </c>
      <c r="B724" s="183" t="s">
        <v>576</v>
      </c>
      <c r="C724" s="184" t="s">
        <v>1002</v>
      </c>
      <c r="D724" s="184" t="s">
        <v>1002</v>
      </c>
      <c r="E724" s="184" t="s">
        <v>1002</v>
      </c>
    </row>
    <row r="725" spans="1:10">
      <c r="A725" s="269" t="s">
        <v>577</v>
      </c>
      <c r="B725" s="270"/>
      <c r="C725" s="179" t="s">
        <v>1031</v>
      </c>
      <c r="D725" s="179">
        <v>101031.2</v>
      </c>
      <c r="E725" s="179">
        <v>101031.2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67" t="s">
        <v>1102</v>
      </c>
      <c r="B726" s="268"/>
      <c r="C726" s="180" t="s">
        <v>1002</v>
      </c>
      <c r="D726" s="180">
        <v>101031.2</v>
      </c>
      <c r="E726" s="180">
        <v>101031.2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265" t="s">
        <v>841</v>
      </c>
      <c r="B727" s="266"/>
      <c r="C727" s="181" t="s">
        <v>1002</v>
      </c>
      <c r="D727" s="181" t="s">
        <v>1002</v>
      </c>
      <c r="E727" s="181" t="s">
        <v>1002</v>
      </c>
    </row>
    <row r="728" spans="1:10" outlineLevel="2">
      <c r="A728" s="185">
        <v>3</v>
      </c>
      <c r="B728" s="183" t="s">
        <v>819</v>
      </c>
      <c r="C728" s="184"/>
      <c r="D728" s="184" t="s">
        <v>1002</v>
      </c>
      <c r="E728" s="184" t="s">
        <v>1002</v>
      </c>
    </row>
    <row r="729" spans="1:10" outlineLevel="2">
      <c r="A729" s="185">
        <v>4</v>
      </c>
      <c r="B729" s="183" t="s">
        <v>829</v>
      </c>
      <c r="C729" s="184"/>
      <c r="D729" s="184" t="s">
        <v>1002</v>
      </c>
      <c r="E729" s="184" t="s">
        <v>1002</v>
      </c>
    </row>
    <row r="730" spans="1:10" outlineLevel="1">
      <c r="A730" s="265" t="s">
        <v>840</v>
      </c>
      <c r="B730" s="266"/>
      <c r="C730" s="181" t="s">
        <v>1002</v>
      </c>
      <c r="D730" s="181" t="s">
        <v>1002</v>
      </c>
      <c r="E730" s="181" t="s">
        <v>1002</v>
      </c>
    </row>
    <row r="731" spans="1:10" outlineLevel="2">
      <c r="A731" s="185">
        <v>2</v>
      </c>
      <c r="B731" s="183" t="s">
        <v>814</v>
      </c>
      <c r="C731" s="184" t="s">
        <v>1002</v>
      </c>
      <c r="D731" s="184" t="s">
        <v>1002</v>
      </c>
      <c r="E731" s="184" t="s">
        <v>1002</v>
      </c>
    </row>
    <row r="732" spans="1:10" outlineLevel="3">
      <c r="A732" s="186"/>
      <c r="B732" s="187" t="s">
        <v>839</v>
      </c>
      <c r="C732" s="188"/>
      <c r="D732" s="188" t="s">
        <v>1002</v>
      </c>
      <c r="E732" s="188" t="s">
        <v>1002</v>
      </c>
    </row>
    <row r="733" spans="1:10" outlineLevel="1">
      <c r="A733" s="265" t="s">
        <v>838</v>
      </c>
      <c r="B733" s="266"/>
      <c r="C733" s="181" t="s">
        <v>1002</v>
      </c>
      <c r="D733" s="181" t="s">
        <v>1002</v>
      </c>
      <c r="E733" s="181" t="s">
        <v>1002</v>
      </c>
    </row>
    <row r="734" spans="1:10" outlineLevel="2">
      <c r="A734" s="185">
        <v>1</v>
      </c>
      <c r="B734" s="183" t="s">
        <v>832</v>
      </c>
      <c r="C734" s="184" t="s">
        <v>1002</v>
      </c>
      <c r="D734" s="184" t="s">
        <v>1002</v>
      </c>
      <c r="E734" s="184" t="s">
        <v>1002</v>
      </c>
    </row>
    <row r="735" spans="1:10" outlineLevel="3">
      <c r="A735" s="186"/>
      <c r="B735" s="187" t="s">
        <v>837</v>
      </c>
      <c r="C735" s="188" t="s">
        <v>1002</v>
      </c>
      <c r="D735" s="188" t="s">
        <v>1002</v>
      </c>
      <c r="E735" s="188" t="s">
        <v>1002</v>
      </c>
    </row>
    <row r="736" spans="1:10" outlineLevel="3">
      <c r="A736" s="186"/>
      <c r="B736" s="187" t="s">
        <v>836</v>
      </c>
      <c r="C736" s="188" t="s">
        <v>1002</v>
      </c>
      <c r="D736" s="188" t="s">
        <v>1002</v>
      </c>
      <c r="E736" s="188" t="s">
        <v>1002</v>
      </c>
    </row>
    <row r="737" spans="1:5" outlineLevel="2">
      <c r="A737" s="185">
        <v>3</v>
      </c>
      <c r="B737" s="183" t="s">
        <v>819</v>
      </c>
      <c r="C737" s="184"/>
      <c r="D737" s="184" t="s">
        <v>1002</v>
      </c>
      <c r="E737" s="184" t="s">
        <v>1002</v>
      </c>
    </row>
    <row r="738" spans="1:5" outlineLevel="2">
      <c r="A738" s="185">
        <v>4</v>
      </c>
      <c r="B738" s="183" t="s">
        <v>829</v>
      </c>
      <c r="C738" s="184"/>
      <c r="D738" s="184" t="s">
        <v>1002</v>
      </c>
      <c r="E738" s="184" t="s">
        <v>1002</v>
      </c>
    </row>
    <row r="739" spans="1:5" outlineLevel="1">
      <c r="A739" s="265" t="s">
        <v>835</v>
      </c>
      <c r="B739" s="266"/>
      <c r="C739" s="181" t="s">
        <v>1002</v>
      </c>
      <c r="D739" s="181" t="s">
        <v>1002</v>
      </c>
      <c r="E739" s="181" t="s">
        <v>1002</v>
      </c>
    </row>
    <row r="740" spans="1:5" outlineLevel="2">
      <c r="A740" s="185">
        <v>4</v>
      </c>
      <c r="B740" s="183" t="s">
        <v>829</v>
      </c>
      <c r="C740" s="184"/>
      <c r="D740" s="184" t="s">
        <v>1002</v>
      </c>
      <c r="E740" s="184" t="s">
        <v>1002</v>
      </c>
    </row>
    <row r="741" spans="1:5" outlineLevel="1">
      <c r="A741" s="265" t="s">
        <v>834</v>
      </c>
      <c r="B741" s="266"/>
      <c r="C741" s="181" t="s">
        <v>1002</v>
      </c>
      <c r="D741" s="181" t="s">
        <v>1002</v>
      </c>
      <c r="E741" s="181" t="s">
        <v>1002</v>
      </c>
    </row>
    <row r="742" spans="1:5" outlineLevel="2">
      <c r="A742" s="185">
        <v>3</v>
      </c>
      <c r="B742" s="183" t="s">
        <v>819</v>
      </c>
      <c r="C742" s="184"/>
      <c r="D742" s="184" t="s">
        <v>1002</v>
      </c>
      <c r="E742" s="184" t="s">
        <v>1002</v>
      </c>
    </row>
    <row r="743" spans="1:5" outlineLevel="1">
      <c r="A743" s="265" t="s">
        <v>833</v>
      </c>
      <c r="B743" s="266"/>
      <c r="C743" s="181" t="s">
        <v>1002</v>
      </c>
      <c r="D743" s="181">
        <v>146</v>
      </c>
      <c r="E743" s="181">
        <v>146</v>
      </c>
    </row>
    <row r="744" spans="1:5" outlineLevel="2">
      <c r="A744" s="185">
        <v>1</v>
      </c>
      <c r="B744" s="183" t="s">
        <v>832</v>
      </c>
      <c r="C744" s="184" t="s">
        <v>1002</v>
      </c>
      <c r="D744" s="184" t="s">
        <v>1002</v>
      </c>
      <c r="E744" s="184" t="s">
        <v>1002</v>
      </c>
    </row>
    <row r="745" spans="1:5" outlineLevel="3">
      <c r="A745" s="186"/>
      <c r="B745" s="187" t="s">
        <v>831</v>
      </c>
      <c r="C745" s="188" t="s">
        <v>1002</v>
      </c>
      <c r="D745" s="188" t="s">
        <v>1002</v>
      </c>
      <c r="E745" s="188" t="s">
        <v>1002</v>
      </c>
    </row>
    <row r="746" spans="1:5" outlineLevel="2">
      <c r="A746" s="185">
        <v>2</v>
      </c>
      <c r="B746" s="183" t="s">
        <v>814</v>
      </c>
      <c r="C746" s="184" t="s">
        <v>1002</v>
      </c>
      <c r="D746" s="184">
        <v>146</v>
      </c>
      <c r="E746" s="184">
        <v>146</v>
      </c>
    </row>
    <row r="747" spans="1:5" outlineLevel="3">
      <c r="A747" s="186"/>
      <c r="B747" s="187" t="s">
        <v>830</v>
      </c>
      <c r="C747" s="188"/>
      <c r="D747" s="188">
        <v>146</v>
      </c>
      <c r="E747" s="188">
        <v>146</v>
      </c>
    </row>
    <row r="748" spans="1:5" outlineLevel="2">
      <c r="A748" s="185">
        <v>3</v>
      </c>
      <c r="B748" s="183" t="s">
        <v>819</v>
      </c>
      <c r="C748" s="184"/>
      <c r="D748" s="184" t="s">
        <v>1002</v>
      </c>
      <c r="E748" s="184" t="s">
        <v>1002</v>
      </c>
    </row>
    <row r="749" spans="1:5" outlineLevel="2">
      <c r="A749" s="185">
        <v>4</v>
      </c>
      <c r="B749" s="183" t="s">
        <v>829</v>
      </c>
      <c r="C749" s="184"/>
      <c r="D749" s="184" t="s">
        <v>1002</v>
      </c>
      <c r="E749" s="184" t="s">
        <v>1002</v>
      </c>
    </row>
    <row r="750" spans="1:5" outlineLevel="1">
      <c r="A750" s="265" t="s">
        <v>828</v>
      </c>
      <c r="B750" s="266"/>
      <c r="C750" s="181" t="s">
        <v>1002</v>
      </c>
      <c r="D750" s="181" t="s">
        <v>1002</v>
      </c>
      <c r="E750" s="181" t="s">
        <v>1002</v>
      </c>
    </row>
    <row r="751" spans="1:5" outlineLevel="2">
      <c r="A751" s="185">
        <v>2</v>
      </c>
      <c r="B751" s="183" t="s">
        <v>814</v>
      </c>
      <c r="C751" s="184" t="s">
        <v>1002</v>
      </c>
      <c r="D751" s="184" t="s">
        <v>1002</v>
      </c>
      <c r="E751" s="184" t="s">
        <v>1002</v>
      </c>
    </row>
    <row r="752" spans="1:5" s="119" customFormat="1" outlineLevel="3">
      <c r="A752" s="194"/>
      <c r="B752" s="195" t="s">
        <v>1032</v>
      </c>
      <c r="C752" s="196"/>
      <c r="D752" s="196" t="s">
        <v>1002</v>
      </c>
      <c r="E752" s="196" t="s">
        <v>1002</v>
      </c>
    </row>
    <row r="753" spans="1:5" s="119" customFormat="1" outlineLevel="3">
      <c r="A753" s="194"/>
      <c r="B753" s="195" t="s">
        <v>1033</v>
      </c>
      <c r="C753" s="196"/>
      <c r="D753" s="196" t="s">
        <v>1002</v>
      </c>
      <c r="E753" s="196" t="s">
        <v>1002</v>
      </c>
    </row>
    <row r="754" spans="1:5" outlineLevel="2">
      <c r="A754" s="185">
        <v>3</v>
      </c>
      <c r="B754" s="183" t="s">
        <v>819</v>
      </c>
      <c r="C754" s="184"/>
      <c r="D754" s="184" t="s">
        <v>1002</v>
      </c>
      <c r="E754" s="184" t="s">
        <v>1002</v>
      </c>
    </row>
    <row r="755" spans="1:5" outlineLevel="1">
      <c r="A755" s="265" t="s">
        <v>826</v>
      </c>
      <c r="B755" s="266"/>
      <c r="C755" s="181" t="s">
        <v>1002</v>
      </c>
      <c r="D755" s="181" t="s">
        <v>1002</v>
      </c>
      <c r="E755" s="181" t="s">
        <v>1002</v>
      </c>
    </row>
    <row r="756" spans="1:5" outlineLevel="2">
      <c r="A756" s="185">
        <v>2</v>
      </c>
      <c r="B756" s="183" t="s">
        <v>814</v>
      </c>
      <c r="C756" s="184" t="s">
        <v>1002</v>
      </c>
      <c r="D756" s="184" t="s">
        <v>1002</v>
      </c>
      <c r="E756" s="184" t="s">
        <v>1002</v>
      </c>
    </row>
    <row r="757" spans="1:5" outlineLevel="3">
      <c r="A757" s="186"/>
      <c r="B757" s="187" t="s">
        <v>825</v>
      </c>
      <c r="C757" s="188"/>
      <c r="D757" s="188" t="s">
        <v>1002</v>
      </c>
      <c r="E757" s="188" t="s">
        <v>1002</v>
      </c>
    </row>
    <row r="758" spans="1:5" outlineLevel="3">
      <c r="A758" s="186"/>
      <c r="B758" s="187" t="s">
        <v>824</v>
      </c>
      <c r="C758" s="188"/>
      <c r="D758" s="188" t="s">
        <v>1002</v>
      </c>
      <c r="E758" s="188" t="s">
        <v>1002</v>
      </c>
    </row>
    <row r="759" spans="1:5" outlineLevel="3">
      <c r="A759" s="186"/>
      <c r="B759" s="187" t="s">
        <v>823</v>
      </c>
      <c r="C759" s="188"/>
      <c r="D759" s="188" t="s">
        <v>1002</v>
      </c>
      <c r="E759" s="188" t="s">
        <v>1002</v>
      </c>
    </row>
    <row r="760" spans="1:5" outlineLevel="1">
      <c r="A760" s="265" t="s">
        <v>822</v>
      </c>
      <c r="B760" s="266"/>
      <c r="C760" s="181" t="s">
        <v>1002</v>
      </c>
      <c r="D760" s="181">
        <v>380.5</v>
      </c>
      <c r="E760" s="181">
        <v>380.5</v>
      </c>
    </row>
    <row r="761" spans="1:5" outlineLevel="2">
      <c r="A761" s="185">
        <v>2</v>
      </c>
      <c r="B761" s="183" t="s">
        <v>814</v>
      </c>
      <c r="C761" s="184" t="s">
        <v>1002</v>
      </c>
      <c r="D761" s="184">
        <v>380.5</v>
      </c>
      <c r="E761" s="184">
        <v>380.5</v>
      </c>
    </row>
    <row r="762" spans="1:5" outlineLevel="3">
      <c r="A762" s="186"/>
      <c r="B762" s="187" t="s">
        <v>821</v>
      </c>
      <c r="C762" s="188" t="s">
        <v>1002</v>
      </c>
      <c r="D762" s="188">
        <v>380.5</v>
      </c>
      <c r="E762" s="188">
        <v>380.5</v>
      </c>
    </row>
    <row r="763" spans="1:5" outlineLevel="3">
      <c r="A763" s="186"/>
      <c r="B763" s="187" t="s">
        <v>811</v>
      </c>
      <c r="C763" s="188"/>
      <c r="D763" s="188" t="s">
        <v>1002</v>
      </c>
      <c r="E763" s="188" t="s">
        <v>1002</v>
      </c>
    </row>
    <row r="764" spans="1:5" outlineLevel="2">
      <c r="A764" s="185">
        <v>3</v>
      </c>
      <c r="B764" s="183" t="s">
        <v>819</v>
      </c>
      <c r="C764" s="184" t="s">
        <v>1002</v>
      </c>
      <c r="D764" s="184" t="s">
        <v>1002</v>
      </c>
      <c r="E764" s="184" t="s">
        <v>1002</v>
      </c>
    </row>
    <row r="765" spans="1:5" outlineLevel="1">
      <c r="A765" s="265" t="s">
        <v>820</v>
      </c>
      <c r="B765" s="266"/>
      <c r="C765" s="181" t="s">
        <v>1002</v>
      </c>
      <c r="D765" s="181" t="s">
        <v>1002</v>
      </c>
      <c r="E765" s="181" t="s">
        <v>1002</v>
      </c>
    </row>
    <row r="766" spans="1:5" outlineLevel="2">
      <c r="A766" s="185">
        <v>3</v>
      </c>
      <c r="B766" s="183" t="s">
        <v>819</v>
      </c>
      <c r="C766" s="184"/>
      <c r="D766" s="184" t="s">
        <v>1002</v>
      </c>
      <c r="E766" s="184" t="s">
        <v>1002</v>
      </c>
    </row>
    <row r="767" spans="1:5" outlineLevel="1">
      <c r="A767" s="265" t="s">
        <v>818</v>
      </c>
      <c r="B767" s="266"/>
      <c r="C767" s="181" t="s">
        <v>1002</v>
      </c>
      <c r="D767" s="181" t="s">
        <v>1002</v>
      </c>
      <c r="E767" s="181" t="s">
        <v>1002</v>
      </c>
    </row>
    <row r="768" spans="1:5" outlineLevel="2">
      <c r="A768" s="185">
        <v>2</v>
      </c>
      <c r="B768" s="183" t="s">
        <v>814</v>
      </c>
      <c r="C768" s="184" t="s">
        <v>1002</v>
      </c>
      <c r="D768" s="184" t="s">
        <v>1002</v>
      </c>
      <c r="E768" s="184" t="s">
        <v>1002</v>
      </c>
    </row>
    <row r="769" spans="1:5" outlineLevel="3">
      <c r="A769" s="186"/>
      <c r="B769" s="187" t="s">
        <v>817</v>
      </c>
      <c r="C769" s="188"/>
      <c r="D769" s="188" t="s">
        <v>1002</v>
      </c>
      <c r="E769" s="188" t="s">
        <v>1002</v>
      </c>
    </row>
    <row r="770" spans="1:5" outlineLevel="3">
      <c r="A770" s="186"/>
      <c r="B770" s="187" t="s">
        <v>816</v>
      </c>
      <c r="C770" s="188"/>
      <c r="D770" s="188" t="s">
        <v>1002</v>
      </c>
      <c r="E770" s="188" t="s">
        <v>1002</v>
      </c>
    </row>
    <row r="771" spans="1:5" outlineLevel="1">
      <c r="A771" s="265" t="s">
        <v>815</v>
      </c>
      <c r="B771" s="266"/>
      <c r="C771" s="181" t="s">
        <v>1002</v>
      </c>
      <c r="D771" s="181">
        <v>100000</v>
      </c>
      <c r="E771" s="181">
        <v>100000</v>
      </c>
    </row>
    <row r="772" spans="1:5" outlineLevel="2">
      <c r="A772" s="185">
        <v>2</v>
      </c>
      <c r="B772" s="183" t="s">
        <v>814</v>
      </c>
      <c r="C772" s="184" t="s">
        <v>1002</v>
      </c>
      <c r="D772" s="184">
        <v>100000</v>
      </c>
      <c r="E772" s="184">
        <v>100000</v>
      </c>
    </row>
    <row r="773" spans="1:5" outlineLevel="3">
      <c r="A773" s="186"/>
      <c r="B773" s="187" t="s">
        <v>813</v>
      </c>
      <c r="C773" s="188"/>
      <c r="D773" s="188" t="s">
        <v>1002</v>
      </c>
      <c r="E773" s="188" t="s">
        <v>1002</v>
      </c>
    </row>
    <row r="774" spans="1:5" outlineLevel="3">
      <c r="A774" s="186"/>
      <c r="B774" s="187" t="s">
        <v>812</v>
      </c>
      <c r="C774" s="188"/>
      <c r="D774" s="188">
        <v>100000</v>
      </c>
      <c r="E774" s="188">
        <v>100000</v>
      </c>
    </row>
    <row r="775" spans="1:5" outlineLevel="3">
      <c r="A775" s="186"/>
      <c r="B775" s="187" t="s">
        <v>811</v>
      </c>
      <c r="C775" s="188"/>
      <c r="D775" s="188" t="s">
        <v>1002</v>
      </c>
      <c r="E775" s="188" t="s">
        <v>1002</v>
      </c>
    </row>
    <row r="776" spans="1:5" outlineLevel="3">
      <c r="A776" s="186"/>
      <c r="B776" s="187" t="s">
        <v>810</v>
      </c>
      <c r="C776" s="188"/>
      <c r="D776" s="188" t="s">
        <v>1002</v>
      </c>
      <c r="E776" s="188" t="s">
        <v>1002</v>
      </c>
    </row>
    <row r="777" spans="1:5" outlineLevel="1">
      <c r="A777" s="265" t="s">
        <v>809</v>
      </c>
      <c r="B777" s="266"/>
      <c r="C777" s="181" t="s">
        <v>1002</v>
      </c>
      <c r="D777" s="181">
        <v>504.7</v>
      </c>
      <c r="E777" s="181">
        <v>504.7</v>
      </c>
    </row>
    <row r="778" spans="1:5" outlineLevel="2">
      <c r="A778" s="185"/>
      <c r="B778" s="183" t="s">
        <v>808</v>
      </c>
      <c r="C778" s="184" t="s">
        <v>1002</v>
      </c>
      <c r="D778" s="184">
        <v>504.7</v>
      </c>
      <c r="E778" s="184">
        <v>504.7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3"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workbookViewId="0">
      <selection activeCell="B7" sqref="B7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108" t="s">
        <v>96</v>
      </c>
      <c r="B1" s="109" t="s">
        <v>762</v>
      </c>
    </row>
    <row r="2" spans="1:3">
      <c r="A2" s="10" t="s">
        <v>97</v>
      </c>
      <c r="B2" s="12">
        <v>41696</v>
      </c>
      <c r="C2" s="213"/>
    </row>
    <row r="3" spans="1:3">
      <c r="A3" s="10" t="s">
        <v>98</v>
      </c>
      <c r="B3" s="12">
        <v>41789</v>
      </c>
      <c r="C3" s="213"/>
    </row>
    <row r="4" spans="1:3">
      <c r="A4" s="10" t="s">
        <v>99</v>
      </c>
      <c r="B4" s="12">
        <v>41865</v>
      </c>
      <c r="C4" s="213"/>
    </row>
    <row r="5" spans="1:3">
      <c r="A5" s="10" t="s">
        <v>100</v>
      </c>
      <c r="B5" s="12">
        <v>41971</v>
      </c>
      <c r="C5" s="213"/>
    </row>
    <row r="6" spans="1:3">
      <c r="A6" s="108" t="s">
        <v>101</v>
      </c>
      <c r="B6" s="212" t="s">
        <v>762</v>
      </c>
    </row>
    <row r="7" spans="1:3">
      <c r="A7" s="10" t="s">
        <v>97</v>
      </c>
      <c r="B7" s="12">
        <v>41662</v>
      </c>
      <c r="C7" s="213"/>
    </row>
    <row r="8" spans="1:3">
      <c r="A8" s="10" t="s">
        <v>102</v>
      </c>
      <c r="B8" s="12">
        <v>41754</v>
      </c>
      <c r="C8" s="213"/>
    </row>
    <row r="9" spans="1:3">
      <c r="A9" s="10" t="s">
        <v>99</v>
      </c>
      <c r="B9" s="12">
        <v>41816</v>
      </c>
      <c r="C9" s="213"/>
    </row>
    <row r="10" spans="1:3">
      <c r="A10" s="10" t="s">
        <v>100</v>
      </c>
      <c r="B10" s="12">
        <v>41934</v>
      </c>
      <c r="C10" s="213"/>
    </row>
    <row r="11" spans="1:3">
      <c r="A11" s="108" t="s">
        <v>103</v>
      </c>
      <c r="B11" s="212" t="s">
        <v>762</v>
      </c>
    </row>
    <row r="12" spans="1:3">
      <c r="A12" s="10"/>
      <c r="B12" s="199"/>
    </row>
    <row r="13" spans="1:3">
      <c r="A13" s="10"/>
      <c r="B13" s="199"/>
    </row>
    <row r="14" spans="1:3">
      <c r="A14" s="10"/>
      <c r="B14" s="199"/>
    </row>
    <row r="15" spans="1:3">
      <c r="A15" s="10"/>
      <c r="B15" s="199"/>
    </row>
    <row r="16" spans="1:3">
      <c r="A16" s="10"/>
      <c r="B16" s="199"/>
    </row>
    <row r="17" spans="1:2">
      <c r="A17" s="10"/>
      <c r="B17" s="199"/>
    </row>
    <row r="18" spans="1:2">
      <c r="A18" s="10"/>
      <c r="B18" s="199"/>
    </row>
    <row r="19" spans="1:2">
      <c r="A19" s="10"/>
      <c r="B19" s="199"/>
    </row>
    <row r="20" spans="1:2">
      <c r="B20" s="200"/>
    </row>
  </sheetData>
  <pageMargins left="0.7" right="0.7" top="0.75" bottom="0.75" header="0.3" footer="0.3"/>
  <pageSetup paperSize="9" orientation="portrait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tabSelected="1" workbookViewId="0">
      <selection activeCell="B10" sqref="B10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108" t="s">
        <v>96</v>
      </c>
      <c r="B1" s="109" t="s">
        <v>762</v>
      </c>
    </row>
    <row r="2" spans="1:3">
      <c r="A2" s="10" t="s">
        <v>97</v>
      </c>
      <c r="B2" s="12">
        <v>42062</v>
      </c>
      <c r="C2" s="213"/>
    </row>
    <row r="3" spans="1:3">
      <c r="A3" s="10" t="s">
        <v>98</v>
      </c>
      <c r="B3" s="12">
        <v>42153</v>
      </c>
      <c r="C3" s="213"/>
    </row>
    <row r="4" spans="1:3">
      <c r="A4" s="10" t="s">
        <v>99</v>
      </c>
      <c r="B4" s="12">
        <v>42216</v>
      </c>
      <c r="C4" s="213"/>
    </row>
    <row r="5" spans="1:3">
      <c r="A5" s="10" t="s">
        <v>100</v>
      </c>
      <c r="B5" s="199"/>
    </row>
    <row r="6" spans="1:3">
      <c r="A6" s="108" t="s">
        <v>101</v>
      </c>
      <c r="B6" s="92" t="s">
        <v>762</v>
      </c>
    </row>
    <row r="7" spans="1:3">
      <c r="A7" s="10" t="s">
        <v>97</v>
      </c>
      <c r="B7" s="12">
        <v>42027</v>
      </c>
      <c r="C7" s="213"/>
    </row>
    <row r="8" spans="1:3">
      <c r="A8" s="10" t="s">
        <v>102</v>
      </c>
      <c r="B8" s="12">
        <v>42118</v>
      </c>
      <c r="C8" s="213"/>
    </row>
    <row r="9" spans="1:3">
      <c r="A9" s="10" t="s">
        <v>99</v>
      </c>
      <c r="B9" s="199" t="s">
        <v>1257</v>
      </c>
    </row>
    <row r="10" spans="1:3">
      <c r="A10" s="10" t="s">
        <v>100</v>
      </c>
      <c r="B10" s="199"/>
    </row>
    <row r="11" spans="1:3">
      <c r="A11" s="108" t="s">
        <v>103</v>
      </c>
      <c r="B11" s="92" t="s">
        <v>762</v>
      </c>
    </row>
    <row r="12" spans="1:3">
      <c r="A12" s="10" t="s">
        <v>1175</v>
      </c>
      <c r="B12" s="12">
        <v>42345</v>
      </c>
      <c r="C12" s="213"/>
    </row>
    <row r="13" spans="1:3" ht="30">
      <c r="A13" s="221" t="s">
        <v>1176</v>
      </c>
      <c r="B13" s="199"/>
    </row>
    <row r="14" spans="1:3">
      <c r="A14" s="10"/>
      <c r="B14" s="199"/>
    </row>
    <row r="15" spans="1:3">
      <c r="A15" s="10"/>
      <c r="B15" s="199"/>
    </row>
    <row r="16" spans="1:3">
      <c r="A16" s="10"/>
      <c r="B16" s="199"/>
    </row>
    <row r="17" spans="1:2">
      <c r="A17" s="10"/>
      <c r="B17" s="199"/>
    </row>
    <row r="18" spans="1:2">
      <c r="A18" s="10"/>
      <c r="B18" s="199"/>
    </row>
    <row r="19" spans="1:2">
      <c r="A19" s="10"/>
      <c r="B19" s="199"/>
    </row>
    <row r="20" spans="1:2">
      <c r="B20" s="200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8" t="s">
        <v>96</v>
      </c>
      <c r="B1" s="109" t="s">
        <v>762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42520</v>
      </c>
    </row>
    <row r="4" spans="1:11">
      <c r="A4" s="10" t="s">
        <v>99</v>
      </c>
      <c r="B4" s="12">
        <v>42580</v>
      </c>
    </row>
    <row r="5" spans="1:11">
      <c r="A5" s="10" t="s">
        <v>100</v>
      </c>
      <c r="B5" s="12">
        <v>42692</v>
      </c>
    </row>
    <row r="6" spans="1:11">
      <c r="A6" s="108" t="s">
        <v>101</v>
      </c>
      <c r="B6" s="219" t="s">
        <v>762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>
        <v>42488</v>
      </c>
    </row>
    <row r="9" spans="1:11">
      <c r="A9" s="10" t="s">
        <v>99</v>
      </c>
      <c r="B9" s="12">
        <v>42549</v>
      </c>
    </row>
    <row r="10" spans="1:11">
      <c r="A10" s="10" t="s">
        <v>100</v>
      </c>
      <c r="B10" s="12">
        <v>42664</v>
      </c>
    </row>
    <row r="11" spans="1:11">
      <c r="A11" s="108" t="s">
        <v>103</v>
      </c>
      <c r="B11" s="219" t="s">
        <v>762</v>
      </c>
    </row>
    <row r="12" spans="1:11">
      <c r="A12" s="10"/>
      <c r="B12" s="12">
        <v>42411</v>
      </c>
    </row>
    <row r="13" spans="1:11">
      <c r="A13" s="10"/>
      <c r="B13" s="12">
        <v>42495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1178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8" t="s">
        <v>96</v>
      </c>
      <c r="B1" s="109" t="s">
        <v>762</v>
      </c>
    </row>
    <row r="2" spans="1:11">
      <c r="A2" s="10" t="s">
        <v>97</v>
      </c>
      <c r="B2" s="12">
        <v>42790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8" t="s">
        <v>101</v>
      </c>
      <c r="B6" s="219" t="s">
        <v>762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8" t="s">
        <v>103</v>
      </c>
      <c r="B11" s="219" t="s">
        <v>762</v>
      </c>
    </row>
    <row r="12" spans="1:11">
      <c r="A12" s="10"/>
      <c r="B12" s="12">
        <v>42751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1178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2"/>
  <sheetViews>
    <sheetView rightToLeft="1" workbookViewId="0">
      <selection activeCell="A18" sqref="A18"/>
    </sheetView>
  </sheetViews>
  <sheetFormatPr baseColWidth="10" defaultColWidth="9.140625" defaultRowHeight="15"/>
  <cols>
    <col min="1" max="1" width="34.85546875" style="10" customWidth="1"/>
    <col min="2" max="2" width="10.28515625" style="10" customWidth="1"/>
    <col min="3" max="3" width="14" style="10" customWidth="1"/>
    <col min="4" max="4" width="69" style="107" customWidth="1"/>
    <col min="5" max="10" width="9.140625" style="113"/>
    <col min="11" max="12" width="0" style="113" hidden="1" customWidth="1"/>
    <col min="13" max="43" width="9.140625" style="113"/>
  </cols>
  <sheetData>
    <row r="1" spans="1:12">
      <c r="A1" s="92" t="s">
        <v>752</v>
      </c>
      <c r="B1" s="92" t="s">
        <v>753</v>
      </c>
      <c r="C1" s="92" t="s">
        <v>754</v>
      </c>
      <c r="D1" s="106" t="s">
        <v>755</v>
      </c>
    </row>
    <row r="2" spans="1:12" ht="36">
      <c r="A2" s="202" t="s">
        <v>1122</v>
      </c>
      <c r="B2" s="206" t="s">
        <v>757</v>
      </c>
      <c r="C2" s="206"/>
      <c r="D2" s="207" t="s">
        <v>1124</v>
      </c>
    </row>
    <row r="3" spans="1:12" ht="18">
      <c r="A3" s="202" t="s">
        <v>1123</v>
      </c>
      <c r="B3" s="206" t="s">
        <v>757</v>
      </c>
      <c r="C3" s="206"/>
      <c r="D3" s="207" t="s">
        <v>1125</v>
      </c>
      <c r="K3" s="113" t="s">
        <v>756</v>
      </c>
      <c r="L3" s="113" t="s">
        <v>758</v>
      </c>
    </row>
    <row r="4" spans="1:12" ht="18">
      <c r="A4" s="202" t="s">
        <v>1126</v>
      </c>
      <c r="B4" s="206" t="s">
        <v>757</v>
      </c>
      <c r="C4" s="206"/>
      <c r="D4" s="207" t="s">
        <v>1127</v>
      </c>
      <c r="K4" s="113" t="s">
        <v>757</v>
      </c>
      <c r="L4" s="113" t="s">
        <v>759</v>
      </c>
    </row>
    <row r="5" spans="1:12" ht="18">
      <c r="A5" s="202" t="s">
        <v>1128</v>
      </c>
      <c r="B5" s="206" t="s">
        <v>757</v>
      </c>
      <c r="C5" s="206"/>
      <c r="D5" s="208" t="s">
        <v>1129</v>
      </c>
      <c r="L5" s="113" t="s">
        <v>760</v>
      </c>
    </row>
    <row r="6" spans="1:12" ht="18">
      <c r="A6" s="205" t="s">
        <v>977</v>
      </c>
      <c r="B6" s="206" t="s">
        <v>757</v>
      </c>
      <c r="C6" s="206"/>
      <c r="D6" s="207"/>
      <c r="L6" s="113" t="s">
        <v>761</v>
      </c>
    </row>
    <row r="7" spans="1:12" ht="18">
      <c r="A7" s="205" t="s">
        <v>1130</v>
      </c>
      <c r="B7" s="206" t="s">
        <v>757</v>
      </c>
      <c r="C7" s="206"/>
      <c r="D7" s="209" t="s">
        <v>1131</v>
      </c>
    </row>
    <row r="8" spans="1:12" ht="18">
      <c r="A8" s="205" t="s">
        <v>1132</v>
      </c>
      <c r="B8" s="206" t="s">
        <v>757</v>
      </c>
      <c r="C8" s="206"/>
      <c r="D8" s="209" t="s">
        <v>1133</v>
      </c>
    </row>
    <row r="9" spans="1:12" ht="18">
      <c r="A9" s="205" t="s">
        <v>1132</v>
      </c>
      <c r="B9" s="206" t="s">
        <v>757</v>
      </c>
      <c r="C9" s="206"/>
      <c r="D9" s="209" t="s">
        <v>1134</v>
      </c>
    </row>
    <row r="10" spans="1:12" ht="18">
      <c r="A10" s="205" t="s">
        <v>1132</v>
      </c>
      <c r="B10" s="206" t="s">
        <v>757</v>
      </c>
      <c r="C10" s="206"/>
      <c r="D10" s="209" t="s">
        <v>1135</v>
      </c>
    </row>
    <row r="11" spans="1:12" ht="18">
      <c r="A11" s="205" t="s">
        <v>1132</v>
      </c>
      <c r="B11" s="206" t="s">
        <v>757</v>
      </c>
      <c r="C11" s="206"/>
      <c r="D11" s="205" t="s">
        <v>1136</v>
      </c>
    </row>
    <row r="12" spans="1:12" ht="18">
      <c r="A12" s="205" t="s">
        <v>1137</v>
      </c>
      <c r="B12" s="206" t="s">
        <v>757</v>
      </c>
      <c r="C12" s="206"/>
      <c r="D12" s="209" t="s">
        <v>1138</v>
      </c>
    </row>
    <row r="13" spans="1:12" ht="18">
      <c r="A13" s="205" t="s">
        <v>1139</v>
      </c>
      <c r="B13" s="206" t="s">
        <v>757</v>
      </c>
      <c r="C13" s="206"/>
      <c r="D13" s="209" t="s">
        <v>1140</v>
      </c>
    </row>
    <row r="14" spans="1:12" ht="18">
      <c r="A14" s="205" t="s">
        <v>983</v>
      </c>
      <c r="B14" s="206" t="s">
        <v>757</v>
      </c>
      <c r="C14" s="206"/>
      <c r="D14" s="207"/>
    </row>
    <row r="15" spans="1:12" ht="18">
      <c r="A15" s="205" t="s">
        <v>1141</v>
      </c>
      <c r="B15" s="206" t="s">
        <v>757</v>
      </c>
      <c r="C15" s="206"/>
      <c r="D15" s="207"/>
    </row>
    <row r="16" spans="1:12" ht="18">
      <c r="A16" s="205" t="s">
        <v>973</v>
      </c>
      <c r="B16" s="206" t="s">
        <v>757</v>
      </c>
      <c r="C16" s="206"/>
      <c r="D16" s="207"/>
    </row>
    <row r="17" spans="1:4" ht="18">
      <c r="A17" s="205" t="s">
        <v>1142</v>
      </c>
      <c r="B17" s="206" t="s">
        <v>756</v>
      </c>
      <c r="C17" s="206"/>
      <c r="D17" s="207"/>
    </row>
    <row r="18" spans="1:4" ht="18">
      <c r="A18" s="202"/>
      <c r="B18" s="206"/>
      <c r="C18" s="206"/>
      <c r="D18" s="207"/>
    </row>
    <row r="19" spans="1:4" ht="18">
      <c r="A19" s="202"/>
      <c r="B19" s="206"/>
      <c r="C19" s="206"/>
      <c r="D19" s="207"/>
    </row>
    <row r="20" spans="1:4" ht="18">
      <c r="A20" s="202"/>
      <c r="B20" s="206"/>
      <c r="C20" s="206"/>
      <c r="D20" s="207"/>
    </row>
    <row r="21" spans="1:4" ht="18">
      <c r="A21" s="202"/>
      <c r="B21" s="206"/>
      <c r="C21" s="206"/>
      <c r="D21" s="207"/>
    </row>
    <row r="22" spans="1:4" ht="18">
      <c r="A22" s="202"/>
      <c r="B22" s="206"/>
      <c r="C22" s="206"/>
      <c r="D22" s="207"/>
    </row>
    <row r="23" spans="1:4" ht="18">
      <c r="A23" s="202"/>
      <c r="B23" s="206"/>
      <c r="C23" s="206"/>
      <c r="D23" s="207"/>
    </row>
    <row r="24" spans="1:4" ht="18">
      <c r="A24" s="202"/>
      <c r="B24" s="206"/>
      <c r="C24" s="206"/>
      <c r="D24" s="207"/>
    </row>
    <row r="25" spans="1:4" ht="18">
      <c r="A25" s="202"/>
      <c r="B25" s="206"/>
      <c r="C25" s="206"/>
      <c r="D25" s="207"/>
    </row>
    <row r="26" spans="1:4" ht="18">
      <c r="A26" s="202"/>
      <c r="B26" s="206"/>
      <c r="C26" s="206"/>
      <c r="D26" s="207"/>
    </row>
    <row r="27" spans="1:4" ht="18">
      <c r="A27" s="202"/>
      <c r="B27" s="206"/>
      <c r="C27" s="206"/>
      <c r="D27" s="207"/>
    </row>
    <row r="28" spans="1:4" ht="18">
      <c r="A28" s="202"/>
      <c r="B28" s="206"/>
      <c r="C28" s="206"/>
      <c r="D28" s="207"/>
    </row>
    <row r="29" spans="1:4" ht="18">
      <c r="A29" s="202"/>
      <c r="B29" s="206"/>
      <c r="C29" s="206"/>
      <c r="D29" s="207"/>
    </row>
    <row r="30" spans="1:4" ht="18">
      <c r="A30" s="206"/>
      <c r="B30" s="206"/>
      <c r="C30" s="206"/>
      <c r="D30" s="207"/>
    </row>
    <row r="31" spans="1:4" ht="18">
      <c r="A31" s="206"/>
      <c r="B31" s="206"/>
      <c r="C31" s="206"/>
      <c r="D31" s="207"/>
    </row>
    <row r="32" spans="1:4" ht="18">
      <c r="A32" s="206"/>
      <c r="B32" s="206"/>
      <c r="C32" s="206"/>
      <c r="D32" s="207"/>
    </row>
    <row r="33" spans="1:4" ht="18">
      <c r="A33" s="206"/>
      <c r="B33" s="206"/>
      <c r="C33" s="206"/>
      <c r="D33" s="207"/>
    </row>
    <row r="34" spans="1:4" ht="18">
      <c r="A34" s="206"/>
      <c r="B34" s="206"/>
      <c r="C34" s="206"/>
      <c r="D34" s="207"/>
    </row>
    <row r="35" spans="1:4" ht="18">
      <c r="A35" s="206"/>
      <c r="B35" s="206"/>
      <c r="C35" s="206"/>
      <c r="D35" s="207"/>
    </row>
    <row r="36" spans="1:4" ht="18">
      <c r="A36" s="206"/>
      <c r="B36" s="206"/>
      <c r="C36" s="206"/>
      <c r="D36" s="207"/>
    </row>
    <row r="37" spans="1:4" ht="18">
      <c r="A37" s="206"/>
      <c r="B37" s="206"/>
      <c r="C37" s="206"/>
      <c r="D37" s="207"/>
    </row>
    <row r="38" spans="1:4" ht="18">
      <c r="A38" s="206"/>
      <c r="B38" s="206"/>
      <c r="C38" s="206"/>
      <c r="D38" s="207"/>
    </row>
    <row r="39" spans="1:4" ht="18">
      <c r="A39" s="206"/>
      <c r="B39" s="206"/>
      <c r="C39" s="206"/>
      <c r="D39" s="207"/>
    </row>
    <row r="40" spans="1:4" ht="18">
      <c r="A40" s="206"/>
      <c r="B40" s="206"/>
      <c r="C40" s="206"/>
      <c r="D40" s="207"/>
    </row>
    <row r="41" spans="1:4" ht="18">
      <c r="A41" s="206"/>
      <c r="B41" s="206"/>
      <c r="C41" s="206"/>
      <c r="D41" s="207"/>
    </row>
    <row r="42" spans="1:4" ht="18">
      <c r="A42" s="206"/>
      <c r="B42" s="206"/>
      <c r="C42" s="206"/>
      <c r="D42" s="207"/>
    </row>
    <row r="43" spans="1:4" ht="18">
      <c r="A43" s="206"/>
      <c r="B43" s="206"/>
      <c r="C43" s="206"/>
      <c r="D43" s="207"/>
    </row>
    <row r="44" spans="1:4" ht="18">
      <c r="A44" s="206"/>
      <c r="B44" s="206"/>
      <c r="C44" s="206"/>
      <c r="D44" s="207"/>
    </row>
    <row r="45" spans="1:4" ht="18">
      <c r="A45" s="206"/>
      <c r="B45" s="206"/>
      <c r="C45" s="206"/>
      <c r="D45" s="207"/>
    </row>
    <row r="46" spans="1:4" ht="18">
      <c r="A46" s="206"/>
      <c r="B46" s="206"/>
      <c r="C46" s="206"/>
      <c r="D46" s="207"/>
    </row>
    <row r="47" spans="1:4" ht="18">
      <c r="A47" s="206"/>
      <c r="B47" s="206"/>
      <c r="C47" s="206"/>
      <c r="D47" s="207"/>
    </row>
    <row r="48" spans="1:4" ht="18">
      <c r="A48" s="206"/>
      <c r="B48" s="206"/>
      <c r="C48" s="206"/>
      <c r="D48" s="207"/>
    </row>
    <row r="49" spans="1:4" ht="18">
      <c r="A49" s="206"/>
      <c r="B49" s="206"/>
      <c r="C49" s="206"/>
      <c r="D49" s="207"/>
    </row>
    <row r="50" spans="1:4" ht="18">
      <c r="A50" s="206"/>
      <c r="B50" s="206"/>
      <c r="C50" s="206"/>
      <c r="D50" s="207"/>
    </row>
    <row r="51" spans="1:4" ht="18">
      <c r="A51" s="206"/>
      <c r="B51" s="206"/>
      <c r="C51" s="206"/>
      <c r="D51" s="207"/>
    </row>
    <row r="52" spans="1:4" ht="18">
      <c r="A52" s="206"/>
      <c r="B52" s="206"/>
      <c r="C52" s="206"/>
      <c r="D52" s="207"/>
    </row>
    <row r="53" spans="1:4" ht="18">
      <c r="A53" s="206"/>
      <c r="B53" s="206"/>
      <c r="C53" s="206"/>
      <c r="D53" s="207"/>
    </row>
    <row r="54" spans="1:4" ht="18">
      <c r="A54" s="206"/>
      <c r="B54" s="206"/>
      <c r="C54" s="206"/>
      <c r="D54" s="207"/>
    </row>
    <row r="55" spans="1:4" ht="18">
      <c r="A55" s="206"/>
      <c r="B55" s="206"/>
      <c r="C55" s="206"/>
      <c r="D55" s="207"/>
    </row>
    <row r="56" spans="1:4" ht="18">
      <c r="A56" s="206"/>
      <c r="B56" s="206"/>
      <c r="C56" s="206"/>
      <c r="D56" s="207"/>
    </row>
    <row r="57" spans="1:4" ht="18">
      <c r="A57" s="206"/>
      <c r="B57" s="206"/>
      <c r="C57" s="206"/>
      <c r="D57" s="207"/>
    </row>
    <row r="58" spans="1:4" ht="18">
      <c r="A58" s="206"/>
      <c r="B58" s="206"/>
      <c r="C58" s="206"/>
      <c r="D58" s="207"/>
    </row>
    <row r="59" spans="1:4" ht="18">
      <c r="A59" s="206"/>
      <c r="B59" s="206"/>
      <c r="C59" s="206"/>
      <c r="D59" s="207"/>
    </row>
    <row r="60" spans="1:4" ht="18">
      <c r="A60" s="206"/>
      <c r="B60" s="206"/>
      <c r="C60" s="206"/>
      <c r="D60" s="207"/>
    </row>
    <row r="61" spans="1:4" ht="18">
      <c r="A61" s="206"/>
      <c r="B61" s="206"/>
      <c r="C61" s="206"/>
      <c r="D61" s="207"/>
    </row>
    <row r="62" spans="1:4" ht="18">
      <c r="A62" s="206"/>
      <c r="B62" s="206"/>
      <c r="C62" s="206"/>
      <c r="D62" s="207"/>
    </row>
    <row r="63" spans="1:4" ht="18">
      <c r="A63" s="206"/>
      <c r="B63" s="206"/>
      <c r="C63" s="206"/>
      <c r="D63" s="207"/>
    </row>
    <row r="64" spans="1:4" ht="18">
      <c r="A64" s="206"/>
      <c r="B64" s="206"/>
      <c r="C64" s="206"/>
      <c r="D64" s="207"/>
    </row>
    <row r="65" spans="1:4" ht="18">
      <c r="A65" s="206"/>
      <c r="B65" s="206"/>
      <c r="C65" s="206"/>
      <c r="D65" s="207"/>
    </row>
    <row r="66" spans="1:4" ht="18">
      <c r="A66" s="206"/>
      <c r="B66" s="206"/>
      <c r="C66" s="206"/>
      <c r="D66" s="207"/>
    </row>
    <row r="67" spans="1:4" ht="18">
      <c r="A67" s="206"/>
      <c r="B67" s="206"/>
      <c r="C67" s="206"/>
      <c r="D67" s="207"/>
    </row>
    <row r="68" spans="1:4" ht="18">
      <c r="A68" s="206"/>
      <c r="B68" s="206"/>
      <c r="C68" s="206"/>
      <c r="D68" s="207"/>
    </row>
    <row r="69" spans="1:4" ht="18">
      <c r="A69" s="206"/>
      <c r="B69" s="206"/>
      <c r="C69" s="206"/>
      <c r="D69" s="207"/>
    </row>
    <row r="70" spans="1:4" ht="18">
      <c r="A70" s="206"/>
      <c r="B70" s="206"/>
      <c r="C70" s="206"/>
      <c r="D70" s="207"/>
    </row>
    <row r="71" spans="1:4" ht="18">
      <c r="A71" s="206"/>
      <c r="B71" s="206"/>
      <c r="C71" s="206"/>
      <c r="D71" s="207"/>
    </row>
    <row r="72" spans="1:4" ht="18">
      <c r="A72" s="206"/>
      <c r="B72" s="206"/>
      <c r="C72" s="206"/>
      <c r="D72" s="207"/>
    </row>
    <row r="73" spans="1:4" ht="18">
      <c r="A73" s="206"/>
      <c r="B73" s="206"/>
      <c r="C73" s="206"/>
      <c r="D73" s="207"/>
    </row>
    <row r="74" spans="1:4" ht="18">
      <c r="A74" s="206"/>
      <c r="B74" s="206"/>
      <c r="C74" s="206"/>
      <c r="D74" s="207"/>
    </row>
    <row r="75" spans="1:4" ht="18">
      <c r="A75" s="206"/>
      <c r="B75" s="206"/>
      <c r="C75" s="206"/>
      <c r="D75" s="207"/>
    </row>
    <row r="76" spans="1:4" ht="18">
      <c r="A76" s="206"/>
      <c r="B76" s="206"/>
      <c r="C76" s="206"/>
      <c r="D76" s="207"/>
    </row>
    <row r="77" spans="1:4" ht="18">
      <c r="A77" s="206"/>
      <c r="B77" s="206"/>
      <c r="C77" s="206"/>
      <c r="D77" s="207"/>
    </row>
    <row r="78" spans="1:4" ht="18">
      <c r="A78" s="206"/>
      <c r="B78" s="206"/>
      <c r="C78" s="206"/>
      <c r="D78" s="207"/>
    </row>
    <row r="79" spans="1:4" ht="18">
      <c r="A79" s="206"/>
      <c r="B79" s="206"/>
      <c r="C79" s="206"/>
      <c r="D79" s="207"/>
    </row>
    <row r="80" spans="1:4" ht="18">
      <c r="A80" s="206"/>
      <c r="B80" s="206"/>
      <c r="C80" s="206"/>
      <c r="D80" s="207"/>
    </row>
    <row r="81" spans="1:4" ht="18">
      <c r="A81" s="206"/>
      <c r="B81" s="206"/>
      <c r="C81" s="206"/>
      <c r="D81" s="207"/>
    </row>
    <row r="82" spans="1:4" ht="18">
      <c r="A82" s="206"/>
      <c r="B82" s="206"/>
      <c r="C82" s="206"/>
      <c r="D82" s="207"/>
    </row>
    <row r="83" spans="1:4" ht="18">
      <c r="A83" s="206"/>
      <c r="B83" s="206"/>
      <c r="C83" s="206"/>
      <c r="D83" s="207"/>
    </row>
    <row r="84" spans="1:4" ht="18">
      <c r="A84" s="206"/>
      <c r="B84" s="206"/>
      <c r="C84" s="206"/>
      <c r="D84" s="207"/>
    </row>
    <row r="85" spans="1:4" ht="18">
      <c r="A85" s="206"/>
      <c r="B85" s="206"/>
      <c r="C85" s="206"/>
      <c r="D85" s="207"/>
    </row>
    <row r="86" spans="1:4" ht="18">
      <c r="A86" s="206"/>
      <c r="B86" s="206"/>
      <c r="C86" s="206"/>
      <c r="D86" s="207"/>
    </row>
    <row r="87" spans="1:4" ht="18">
      <c r="A87" s="206"/>
      <c r="B87" s="206"/>
      <c r="C87" s="206"/>
      <c r="D87" s="207"/>
    </row>
    <row r="88" spans="1:4" ht="18">
      <c r="A88" s="206"/>
      <c r="B88" s="206"/>
      <c r="C88" s="206"/>
      <c r="D88" s="207"/>
    </row>
    <row r="89" spans="1:4" ht="18">
      <c r="A89" s="206"/>
      <c r="B89" s="206"/>
      <c r="C89" s="206"/>
      <c r="D89" s="207"/>
    </row>
    <row r="90" spans="1:4" ht="18">
      <c r="A90" s="206"/>
      <c r="B90" s="206"/>
      <c r="C90" s="206"/>
      <c r="D90" s="207"/>
    </row>
    <row r="91" spans="1:4" ht="18">
      <c r="A91" s="206"/>
      <c r="B91" s="206"/>
      <c r="C91" s="206"/>
      <c r="D91" s="207"/>
    </row>
    <row r="92" spans="1:4" ht="18">
      <c r="A92" s="206"/>
      <c r="B92" s="206"/>
      <c r="C92" s="206"/>
      <c r="D92" s="207"/>
    </row>
    <row r="93" spans="1:4" ht="18">
      <c r="A93" s="206"/>
      <c r="B93" s="206"/>
      <c r="C93" s="206"/>
      <c r="D93" s="207"/>
    </row>
    <row r="94" spans="1:4" ht="18">
      <c r="A94" s="206"/>
      <c r="B94" s="206"/>
      <c r="C94" s="206"/>
      <c r="D94" s="207"/>
    </row>
    <row r="95" spans="1:4" ht="18">
      <c r="A95" s="206"/>
      <c r="B95" s="206"/>
      <c r="C95" s="206"/>
      <c r="D95" s="207"/>
    </row>
    <row r="96" spans="1:4" ht="18">
      <c r="A96" s="206"/>
      <c r="B96" s="206"/>
      <c r="C96" s="206"/>
      <c r="D96" s="207"/>
    </row>
    <row r="97" spans="1:4" ht="18">
      <c r="A97" s="206"/>
      <c r="B97" s="206"/>
      <c r="C97" s="206"/>
      <c r="D97" s="207"/>
    </row>
    <row r="98" spans="1:4" ht="18">
      <c r="A98" s="206"/>
      <c r="B98" s="206"/>
      <c r="C98" s="206"/>
      <c r="D98" s="207"/>
    </row>
    <row r="99" spans="1:4" ht="18">
      <c r="A99" s="206"/>
      <c r="B99" s="206"/>
      <c r="C99" s="206"/>
      <c r="D99" s="207"/>
    </row>
    <row r="100" spans="1:4" ht="18">
      <c r="A100" s="206"/>
      <c r="B100" s="206"/>
      <c r="C100" s="206"/>
      <c r="D100" s="207"/>
    </row>
    <row r="101" spans="1:4" ht="18">
      <c r="A101" s="206"/>
      <c r="B101" s="206"/>
      <c r="C101" s="206"/>
      <c r="D101" s="207"/>
    </row>
    <row r="102" spans="1:4" ht="18">
      <c r="A102" s="206"/>
      <c r="B102" s="206"/>
      <c r="C102" s="206"/>
      <c r="D102" s="207"/>
    </row>
    <row r="103" spans="1:4" ht="18">
      <c r="A103" s="206"/>
      <c r="B103" s="206"/>
      <c r="C103" s="206"/>
      <c r="D103" s="207"/>
    </row>
    <row r="104" spans="1:4" ht="18">
      <c r="A104" s="206"/>
      <c r="B104" s="206"/>
      <c r="C104" s="206"/>
      <c r="D104" s="207"/>
    </row>
    <row r="105" spans="1:4" ht="18">
      <c r="A105" s="206"/>
      <c r="B105" s="206"/>
      <c r="C105" s="206"/>
      <c r="D105" s="207"/>
    </row>
    <row r="106" spans="1:4" ht="18">
      <c r="A106" s="206"/>
      <c r="B106" s="206"/>
      <c r="C106" s="206"/>
      <c r="D106" s="207"/>
    </row>
    <row r="107" spans="1:4" ht="18">
      <c r="A107" s="206"/>
      <c r="B107" s="206"/>
      <c r="C107" s="206"/>
      <c r="D107" s="207"/>
    </row>
    <row r="108" spans="1:4" ht="18">
      <c r="A108" s="206"/>
      <c r="B108" s="206"/>
      <c r="C108" s="206"/>
      <c r="D108" s="207"/>
    </row>
    <row r="109" spans="1:4" ht="18">
      <c r="A109" s="206"/>
      <c r="B109" s="206"/>
      <c r="C109" s="206"/>
      <c r="D109" s="207"/>
    </row>
    <row r="110" spans="1:4" ht="18">
      <c r="A110" s="206"/>
      <c r="B110" s="206"/>
      <c r="C110" s="206"/>
      <c r="D110" s="207"/>
    </row>
    <row r="111" spans="1:4" ht="18">
      <c r="A111" s="206"/>
      <c r="B111" s="206"/>
      <c r="C111" s="206"/>
      <c r="D111" s="207"/>
    </row>
    <row r="112" spans="1:4" ht="18">
      <c r="A112" s="203"/>
      <c r="B112" s="203"/>
      <c r="C112" s="203"/>
      <c r="D112" s="204"/>
    </row>
    <row r="113" spans="1:4" ht="18">
      <c r="A113" s="203"/>
      <c r="B113" s="203"/>
      <c r="C113" s="203"/>
      <c r="D113" s="204"/>
    </row>
    <row r="114" spans="1:4" ht="18">
      <c r="A114" s="203"/>
      <c r="B114" s="203"/>
      <c r="C114" s="203"/>
      <c r="D114" s="204"/>
    </row>
    <row r="115" spans="1:4" ht="18">
      <c r="A115" s="203"/>
      <c r="B115" s="203"/>
      <c r="C115" s="203"/>
      <c r="D115" s="204"/>
    </row>
    <row r="116" spans="1:4" ht="18">
      <c r="A116" s="203"/>
      <c r="B116" s="203"/>
      <c r="C116" s="203"/>
      <c r="D116" s="204"/>
    </row>
    <row r="117" spans="1:4" ht="18">
      <c r="A117" s="203"/>
      <c r="B117" s="203"/>
      <c r="C117" s="203"/>
      <c r="D117" s="204"/>
    </row>
    <row r="118" spans="1:4" ht="18">
      <c r="A118" s="203"/>
      <c r="B118" s="203"/>
      <c r="C118" s="203"/>
      <c r="D118" s="204"/>
    </row>
    <row r="119" spans="1:4" ht="18">
      <c r="A119" s="203"/>
      <c r="B119" s="203"/>
      <c r="C119" s="203"/>
      <c r="D119" s="204"/>
    </row>
    <row r="120" spans="1:4" ht="18">
      <c r="A120" s="203"/>
      <c r="B120" s="203"/>
      <c r="C120" s="203"/>
      <c r="D120" s="204"/>
    </row>
    <row r="121" spans="1:4" ht="18">
      <c r="A121" s="203"/>
      <c r="B121" s="203"/>
      <c r="C121" s="203"/>
      <c r="D121" s="204"/>
    </row>
    <row r="122" spans="1:4" ht="18">
      <c r="A122" s="203"/>
      <c r="B122" s="203"/>
      <c r="C122" s="203"/>
      <c r="D122" s="204"/>
    </row>
    <row r="123" spans="1:4" ht="18">
      <c r="A123" s="203"/>
      <c r="B123" s="203"/>
      <c r="C123" s="203"/>
      <c r="D123" s="204"/>
    </row>
    <row r="124" spans="1:4" ht="18">
      <c r="A124" s="203"/>
      <c r="B124" s="203"/>
      <c r="C124" s="203"/>
      <c r="D124" s="204"/>
    </row>
    <row r="125" spans="1:4" ht="18">
      <c r="A125" s="203"/>
      <c r="B125" s="203"/>
      <c r="C125" s="203"/>
      <c r="D125" s="204"/>
    </row>
    <row r="126" spans="1:4" ht="18">
      <c r="A126" s="203"/>
      <c r="B126" s="203"/>
      <c r="C126" s="203"/>
      <c r="D126" s="204"/>
    </row>
    <row r="127" spans="1:4" ht="18">
      <c r="A127" s="203"/>
      <c r="B127" s="203"/>
      <c r="C127" s="203"/>
      <c r="D127" s="204"/>
    </row>
    <row r="128" spans="1:4" ht="18">
      <c r="A128" s="203"/>
      <c r="B128" s="203"/>
      <c r="C128" s="203"/>
      <c r="D128" s="204"/>
    </row>
    <row r="129" spans="1:4" ht="18">
      <c r="A129" s="203"/>
      <c r="B129" s="203"/>
      <c r="C129" s="203"/>
      <c r="D129" s="204"/>
    </row>
    <row r="130" spans="1:4" ht="18">
      <c r="A130" s="203"/>
      <c r="B130" s="203"/>
      <c r="C130" s="203"/>
      <c r="D130" s="204"/>
    </row>
    <row r="131" spans="1:4" ht="18">
      <c r="A131" s="203"/>
      <c r="B131" s="203"/>
      <c r="C131" s="203"/>
      <c r="D131" s="204"/>
    </row>
    <row r="132" spans="1:4" ht="18">
      <c r="A132" s="203"/>
      <c r="B132" s="203"/>
      <c r="C132" s="203"/>
      <c r="D132" s="204"/>
    </row>
    <row r="133" spans="1:4" ht="18">
      <c r="A133" s="203"/>
      <c r="B133" s="203"/>
      <c r="C133" s="203"/>
      <c r="D133" s="204"/>
    </row>
    <row r="134" spans="1:4" ht="18">
      <c r="A134" s="203"/>
      <c r="B134" s="203"/>
      <c r="C134" s="203"/>
      <c r="D134" s="204"/>
    </row>
    <row r="135" spans="1:4" ht="18">
      <c r="A135" s="203"/>
      <c r="B135" s="203"/>
      <c r="C135" s="203"/>
      <c r="D135" s="204"/>
    </row>
    <row r="136" spans="1:4" ht="18">
      <c r="A136" s="203"/>
      <c r="B136" s="203"/>
      <c r="C136" s="203"/>
      <c r="D136" s="204"/>
    </row>
    <row r="137" spans="1:4" ht="18">
      <c r="A137" s="203"/>
      <c r="B137" s="203"/>
      <c r="C137" s="203"/>
      <c r="D137" s="204"/>
    </row>
    <row r="138" spans="1:4" ht="18">
      <c r="A138" s="203"/>
      <c r="B138" s="203"/>
      <c r="C138" s="203"/>
      <c r="D138" s="204"/>
    </row>
    <row r="139" spans="1:4" ht="18">
      <c r="A139" s="203"/>
      <c r="B139" s="203"/>
      <c r="C139" s="203"/>
      <c r="D139" s="204"/>
    </row>
    <row r="140" spans="1:4" ht="18">
      <c r="A140" s="203"/>
      <c r="B140" s="203"/>
      <c r="C140" s="203"/>
      <c r="D140" s="204"/>
    </row>
    <row r="141" spans="1:4" ht="18">
      <c r="A141" s="203"/>
      <c r="B141" s="203"/>
      <c r="C141" s="203"/>
      <c r="D141" s="204"/>
    </row>
    <row r="142" spans="1:4" ht="18">
      <c r="A142" s="203"/>
      <c r="B142" s="203"/>
      <c r="C142" s="203"/>
      <c r="D142" s="204"/>
    </row>
    <row r="143" spans="1:4" ht="18">
      <c r="A143" s="203"/>
      <c r="B143" s="203"/>
      <c r="C143" s="203"/>
      <c r="D143" s="204"/>
    </row>
    <row r="144" spans="1:4" ht="18">
      <c r="A144" s="203"/>
      <c r="B144" s="203"/>
      <c r="C144" s="203"/>
      <c r="D144" s="204"/>
    </row>
    <row r="145" spans="1:4" ht="18">
      <c r="A145" s="203"/>
      <c r="B145" s="203"/>
      <c r="C145" s="203"/>
      <c r="D145" s="204"/>
    </row>
    <row r="146" spans="1:4" ht="18">
      <c r="A146" s="203"/>
      <c r="B146" s="203"/>
      <c r="C146" s="203"/>
      <c r="D146" s="204"/>
    </row>
    <row r="147" spans="1:4" ht="18">
      <c r="A147" s="203"/>
      <c r="B147" s="203"/>
      <c r="C147" s="203"/>
      <c r="D147" s="204"/>
    </row>
    <row r="148" spans="1:4" ht="18">
      <c r="A148" s="203"/>
      <c r="B148" s="203"/>
      <c r="C148" s="203"/>
      <c r="D148" s="204"/>
    </row>
    <row r="149" spans="1:4" ht="18">
      <c r="A149" s="203"/>
      <c r="B149" s="203"/>
      <c r="C149" s="203"/>
      <c r="D149" s="204"/>
    </row>
    <row r="150" spans="1:4" ht="18">
      <c r="A150" s="203"/>
      <c r="B150" s="203"/>
      <c r="C150" s="203"/>
      <c r="D150" s="204"/>
    </row>
    <row r="151" spans="1:4" ht="18">
      <c r="A151" s="203"/>
      <c r="B151" s="203"/>
      <c r="C151" s="203"/>
      <c r="D151" s="204"/>
    </row>
    <row r="152" spans="1:4" ht="18">
      <c r="A152" s="203"/>
      <c r="B152" s="203"/>
      <c r="C152" s="203"/>
      <c r="D152" s="204"/>
    </row>
    <row r="153" spans="1:4" ht="18">
      <c r="A153" s="203"/>
      <c r="B153" s="203"/>
      <c r="C153" s="203"/>
      <c r="D153" s="204"/>
    </row>
    <row r="154" spans="1:4" ht="18">
      <c r="A154" s="203"/>
      <c r="B154" s="203"/>
      <c r="C154" s="203"/>
      <c r="D154" s="204"/>
    </row>
    <row r="155" spans="1:4" ht="18">
      <c r="A155" s="203"/>
      <c r="B155" s="203"/>
      <c r="C155" s="203"/>
      <c r="D155" s="204"/>
    </row>
    <row r="156" spans="1:4" ht="18">
      <c r="A156" s="203"/>
      <c r="B156" s="203"/>
      <c r="C156" s="203"/>
      <c r="D156" s="204"/>
    </row>
    <row r="157" spans="1:4" ht="18">
      <c r="A157" s="203"/>
      <c r="B157" s="203"/>
      <c r="C157" s="203"/>
      <c r="D157" s="204"/>
    </row>
    <row r="158" spans="1:4" ht="18">
      <c r="A158" s="203"/>
      <c r="B158" s="203"/>
      <c r="C158" s="203"/>
      <c r="D158" s="204"/>
    </row>
    <row r="159" spans="1:4" ht="18">
      <c r="A159" s="203"/>
      <c r="B159" s="203"/>
      <c r="C159" s="203"/>
      <c r="D159" s="204"/>
    </row>
    <row r="160" spans="1:4" ht="18">
      <c r="A160" s="203"/>
      <c r="B160" s="203"/>
      <c r="C160" s="203"/>
      <c r="D160" s="204"/>
    </row>
    <row r="161" spans="1:4" ht="18">
      <c r="A161" s="203"/>
      <c r="B161" s="203"/>
      <c r="C161" s="203"/>
      <c r="D161" s="204"/>
    </row>
    <row r="162" spans="1:4" ht="18">
      <c r="A162" s="203"/>
      <c r="B162" s="203"/>
      <c r="C162" s="203"/>
      <c r="D162" s="204"/>
    </row>
    <row r="163" spans="1:4" ht="18">
      <c r="A163" s="203"/>
      <c r="B163" s="203"/>
      <c r="C163" s="203"/>
      <c r="D163" s="204"/>
    </row>
    <row r="164" spans="1:4" ht="18">
      <c r="A164" s="203"/>
      <c r="B164" s="203"/>
      <c r="C164" s="203"/>
      <c r="D164" s="204"/>
    </row>
    <row r="165" spans="1:4" ht="18">
      <c r="A165" s="203"/>
      <c r="B165" s="203"/>
      <c r="C165" s="203"/>
      <c r="D165" s="204"/>
    </row>
    <row r="166" spans="1:4" ht="18">
      <c r="A166" s="203"/>
      <c r="B166" s="203"/>
      <c r="C166" s="203"/>
      <c r="D166" s="204"/>
    </row>
    <row r="167" spans="1:4" ht="18">
      <c r="A167" s="203"/>
      <c r="B167" s="203"/>
      <c r="C167" s="203"/>
      <c r="D167" s="204"/>
    </row>
    <row r="168" spans="1:4" ht="18">
      <c r="A168" s="203"/>
      <c r="B168" s="203"/>
      <c r="C168" s="203"/>
      <c r="D168" s="204"/>
    </row>
    <row r="169" spans="1:4" ht="18">
      <c r="A169" s="203"/>
      <c r="B169" s="203"/>
      <c r="C169" s="203"/>
      <c r="D169" s="204"/>
    </row>
    <row r="170" spans="1:4" ht="18">
      <c r="A170" s="203"/>
      <c r="B170" s="203"/>
      <c r="C170" s="203"/>
      <c r="D170" s="204"/>
    </row>
    <row r="171" spans="1:4" ht="18">
      <c r="A171" s="203"/>
      <c r="B171" s="203"/>
      <c r="C171" s="203"/>
      <c r="D171" s="204"/>
    </row>
    <row r="172" spans="1:4" ht="18">
      <c r="A172" s="203"/>
      <c r="B172" s="203"/>
      <c r="C172" s="203"/>
      <c r="D172" s="204"/>
    </row>
    <row r="173" spans="1:4" ht="18">
      <c r="A173" s="203"/>
      <c r="B173" s="203"/>
      <c r="C173" s="203"/>
      <c r="D173" s="204"/>
    </row>
    <row r="174" spans="1:4" ht="18">
      <c r="A174" s="203"/>
      <c r="B174" s="203"/>
      <c r="C174" s="203"/>
      <c r="D174" s="204"/>
    </row>
    <row r="175" spans="1:4" ht="18">
      <c r="A175" s="203"/>
      <c r="B175" s="203"/>
      <c r="C175" s="203"/>
      <c r="D175" s="204"/>
    </row>
    <row r="176" spans="1:4" ht="18">
      <c r="A176" s="203"/>
      <c r="B176" s="203"/>
      <c r="C176" s="203"/>
      <c r="D176" s="204"/>
    </row>
    <row r="177" spans="1:4" ht="18">
      <c r="A177" s="203"/>
      <c r="B177" s="203"/>
      <c r="C177" s="203"/>
      <c r="D177" s="204"/>
    </row>
    <row r="178" spans="1:4" ht="18">
      <c r="A178" s="203"/>
      <c r="B178" s="203"/>
      <c r="C178" s="203"/>
      <c r="D178" s="204"/>
    </row>
    <row r="179" spans="1:4" ht="18">
      <c r="A179" s="203"/>
      <c r="B179" s="203"/>
      <c r="C179" s="203"/>
      <c r="D179" s="204"/>
    </row>
    <row r="180" spans="1:4" ht="18">
      <c r="A180" s="203"/>
      <c r="B180" s="203"/>
      <c r="C180" s="203"/>
      <c r="D180" s="204"/>
    </row>
    <row r="181" spans="1:4" ht="18">
      <c r="A181" s="203"/>
      <c r="B181" s="203"/>
      <c r="C181" s="203"/>
      <c r="D181" s="204"/>
    </row>
    <row r="182" spans="1:4" ht="18">
      <c r="A182" s="203"/>
      <c r="B182" s="203"/>
      <c r="C182" s="203"/>
      <c r="D182" s="204"/>
    </row>
    <row r="183" spans="1:4" ht="18">
      <c r="A183" s="203"/>
      <c r="B183" s="203"/>
      <c r="C183" s="203"/>
      <c r="D183" s="204"/>
    </row>
    <row r="184" spans="1:4" ht="18">
      <c r="A184" s="203"/>
      <c r="B184" s="203"/>
      <c r="C184" s="203"/>
      <c r="D184" s="204"/>
    </row>
    <row r="185" spans="1:4" ht="18">
      <c r="A185" s="203"/>
      <c r="B185" s="203"/>
      <c r="C185" s="203"/>
      <c r="D185" s="204"/>
    </row>
    <row r="186" spans="1:4" ht="18">
      <c r="A186" s="203"/>
      <c r="B186" s="203"/>
      <c r="C186" s="203"/>
      <c r="D186" s="204"/>
    </row>
    <row r="187" spans="1:4" ht="18">
      <c r="A187" s="203"/>
      <c r="B187" s="203"/>
      <c r="C187" s="203"/>
      <c r="D187" s="204"/>
    </row>
    <row r="188" spans="1:4" ht="18">
      <c r="A188" s="203"/>
      <c r="B188" s="203"/>
      <c r="C188" s="203"/>
      <c r="D188" s="204"/>
    </row>
    <row r="189" spans="1:4" ht="18">
      <c r="A189" s="203"/>
      <c r="B189" s="203"/>
      <c r="C189" s="203"/>
      <c r="D189" s="204"/>
    </row>
    <row r="190" spans="1:4" ht="18">
      <c r="A190" s="203"/>
      <c r="B190" s="203"/>
      <c r="C190" s="203"/>
      <c r="D190" s="204"/>
    </row>
    <row r="191" spans="1:4" ht="18">
      <c r="A191" s="203"/>
      <c r="B191" s="203"/>
      <c r="C191" s="203"/>
      <c r="D191" s="204"/>
    </row>
    <row r="192" spans="1:4" ht="18">
      <c r="A192" s="203"/>
      <c r="B192" s="203"/>
      <c r="C192" s="203"/>
      <c r="D192" s="204"/>
    </row>
    <row r="193" spans="1:4" ht="18">
      <c r="A193" s="203"/>
      <c r="B193" s="203"/>
      <c r="C193" s="203"/>
      <c r="D193" s="204"/>
    </row>
    <row r="194" spans="1:4" ht="18">
      <c r="A194" s="203"/>
      <c r="B194" s="203"/>
      <c r="C194" s="203"/>
      <c r="D194" s="204"/>
    </row>
    <row r="195" spans="1:4" ht="18">
      <c r="A195" s="203"/>
      <c r="B195" s="203"/>
      <c r="C195" s="203"/>
      <c r="D195" s="204"/>
    </row>
    <row r="196" spans="1:4" ht="18">
      <c r="A196" s="203"/>
      <c r="B196" s="203"/>
      <c r="C196" s="203"/>
      <c r="D196" s="204"/>
    </row>
    <row r="197" spans="1:4" ht="18">
      <c r="A197" s="203"/>
      <c r="B197" s="203"/>
      <c r="C197" s="203"/>
      <c r="D197" s="204"/>
    </row>
    <row r="198" spans="1:4" ht="18">
      <c r="A198" s="203"/>
      <c r="B198" s="203"/>
      <c r="C198" s="203"/>
      <c r="D198" s="204"/>
    </row>
    <row r="199" spans="1:4" ht="18">
      <c r="A199" s="203"/>
      <c r="B199" s="203"/>
      <c r="C199" s="203"/>
      <c r="D199" s="204"/>
    </row>
    <row r="200" spans="1:4" ht="18">
      <c r="A200" s="203"/>
      <c r="B200" s="203"/>
      <c r="C200" s="203"/>
      <c r="D200" s="204"/>
    </row>
    <row r="201" spans="1:4" ht="18">
      <c r="A201" s="203"/>
      <c r="B201" s="203"/>
      <c r="C201" s="203"/>
      <c r="D201" s="204"/>
    </row>
    <row r="202" spans="1:4" ht="18">
      <c r="A202" s="203"/>
      <c r="B202" s="203"/>
      <c r="C202" s="203"/>
      <c r="D202" s="204"/>
    </row>
    <row r="203" spans="1:4" ht="18">
      <c r="A203" s="203"/>
      <c r="B203" s="203"/>
      <c r="C203" s="203"/>
      <c r="D203" s="204"/>
    </row>
    <row r="204" spans="1:4" ht="18">
      <c r="A204" s="203"/>
      <c r="B204" s="203"/>
      <c r="C204" s="203"/>
      <c r="D204" s="204"/>
    </row>
    <row r="205" spans="1:4" ht="18">
      <c r="A205" s="203"/>
      <c r="B205" s="203"/>
      <c r="C205" s="203"/>
      <c r="D205" s="204"/>
    </row>
    <row r="206" spans="1:4" ht="18">
      <c r="A206" s="203"/>
      <c r="B206" s="203"/>
      <c r="C206" s="203"/>
      <c r="D206" s="204"/>
    </row>
    <row r="207" spans="1:4" ht="18">
      <c r="A207" s="203"/>
      <c r="B207" s="203"/>
      <c r="C207" s="203"/>
      <c r="D207" s="204"/>
    </row>
    <row r="208" spans="1:4" ht="18">
      <c r="A208" s="203"/>
      <c r="B208" s="203"/>
      <c r="C208" s="203"/>
      <c r="D208" s="204"/>
    </row>
    <row r="209" spans="1:4" ht="18">
      <c r="A209" s="203"/>
      <c r="B209" s="203"/>
      <c r="C209" s="203"/>
      <c r="D209" s="204"/>
    </row>
    <row r="210" spans="1:4" ht="18">
      <c r="A210" s="203"/>
      <c r="B210" s="203"/>
      <c r="C210" s="203"/>
      <c r="D210" s="204"/>
    </row>
    <row r="211" spans="1:4" ht="18">
      <c r="A211" s="203"/>
      <c r="B211" s="203"/>
      <c r="C211" s="203"/>
      <c r="D211" s="204"/>
    </row>
    <row r="212" spans="1:4" ht="18">
      <c r="A212" s="203"/>
      <c r="B212" s="203"/>
      <c r="C212" s="203"/>
      <c r="D212" s="204"/>
    </row>
    <row r="213" spans="1:4" ht="18">
      <c r="A213" s="203"/>
      <c r="B213" s="203"/>
      <c r="C213" s="203"/>
      <c r="D213" s="204"/>
    </row>
    <row r="214" spans="1:4" ht="18">
      <c r="A214" s="203"/>
      <c r="B214" s="203"/>
      <c r="C214" s="203"/>
      <c r="D214" s="204"/>
    </row>
    <row r="215" spans="1:4" ht="18">
      <c r="A215" s="203"/>
      <c r="B215" s="203"/>
      <c r="C215" s="203"/>
      <c r="D215" s="204"/>
    </row>
    <row r="216" spans="1:4" ht="18">
      <c r="A216" s="203"/>
      <c r="B216" s="203"/>
      <c r="C216" s="203"/>
      <c r="D216" s="204"/>
    </row>
    <row r="217" spans="1:4" ht="18">
      <c r="A217" s="203"/>
      <c r="B217" s="203"/>
      <c r="C217" s="203"/>
      <c r="D217" s="204"/>
    </row>
    <row r="218" spans="1:4" ht="18">
      <c r="A218" s="203"/>
      <c r="B218" s="203"/>
      <c r="C218" s="203"/>
      <c r="D218" s="204"/>
    </row>
    <row r="219" spans="1:4" ht="18">
      <c r="A219" s="203"/>
      <c r="B219" s="203"/>
      <c r="C219" s="203"/>
      <c r="D219" s="204"/>
    </row>
    <row r="220" spans="1:4" ht="18">
      <c r="A220" s="203"/>
      <c r="B220" s="203"/>
      <c r="C220" s="203"/>
      <c r="D220" s="204"/>
    </row>
    <row r="221" spans="1:4" ht="18">
      <c r="A221" s="203"/>
      <c r="B221" s="203"/>
      <c r="C221" s="203"/>
      <c r="D221" s="204"/>
    </row>
    <row r="222" spans="1:4" ht="18">
      <c r="A222" s="203"/>
      <c r="B222" s="203"/>
      <c r="C222" s="203"/>
      <c r="D222" s="204"/>
    </row>
    <row r="223" spans="1:4" ht="18">
      <c r="A223" s="203"/>
      <c r="B223" s="203"/>
      <c r="C223" s="203"/>
      <c r="D223" s="204"/>
    </row>
    <row r="224" spans="1:4" ht="18">
      <c r="A224" s="203"/>
      <c r="B224" s="203"/>
      <c r="C224" s="203"/>
      <c r="D224" s="204"/>
    </row>
    <row r="225" spans="1:4" ht="18">
      <c r="A225" s="203"/>
      <c r="B225" s="203"/>
      <c r="C225" s="203"/>
      <c r="D225" s="204"/>
    </row>
    <row r="226" spans="1:4" ht="18">
      <c r="A226" s="203"/>
      <c r="B226" s="203"/>
      <c r="C226" s="203"/>
      <c r="D226" s="204"/>
    </row>
    <row r="227" spans="1:4" ht="18">
      <c r="A227" s="203"/>
      <c r="B227" s="203"/>
      <c r="C227" s="203"/>
      <c r="D227" s="204"/>
    </row>
    <row r="228" spans="1:4" ht="18">
      <c r="A228" s="203"/>
      <c r="B228" s="203"/>
      <c r="C228" s="203"/>
      <c r="D228" s="204"/>
    </row>
    <row r="229" spans="1:4" ht="18">
      <c r="A229" s="203"/>
      <c r="B229" s="203"/>
      <c r="C229" s="203"/>
      <c r="D229" s="204"/>
    </row>
    <row r="230" spans="1:4" ht="18">
      <c r="A230" s="203"/>
      <c r="B230" s="203"/>
      <c r="C230" s="203"/>
      <c r="D230" s="204"/>
    </row>
    <row r="231" spans="1:4" ht="18">
      <c r="A231" s="203"/>
      <c r="B231" s="203"/>
      <c r="C231" s="203"/>
      <c r="D231" s="204"/>
    </row>
    <row r="232" spans="1:4" ht="18">
      <c r="A232" s="203"/>
      <c r="B232" s="203"/>
      <c r="C232" s="203"/>
      <c r="D232" s="204"/>
    </row>
    <row r="233" spans="1:4" ht="18">
      <c r="A233" s="203"/>
      <c r="B233" s="203"/>
      <c r="C233" s="203"/>
      <c r="D233" s="204"/>
    </row>
    <row r="234" spans="1:4" ht="18">
      <c r="A234" s="203"/>
      <c r="B234" s="203"/>
      <c r="C234" s="203"/>
      <c r="D234" s="204"/>
    </row>
    <row r="235" spans="1:4" ht="18">
      <c r="A235" s="203"/>
      <c r="B235" s="203"/>
      <c r="C235" s="203"/>
      <c r="D235" s="204"/>
    </row>
    <row r="236" spans="1:4" ht="18">
      <c r="A236" s="203"/>
      <c r="B236" s="203"/>
      <c r="C236" s="203"/>
      <c r="D236" s="204"/>
    </row>
    <row r="237" spans="1:4" ht="18">
      <c r="A237" s="203"/>
      <c r="B237" s="203"/>
      <c r="C237" s="203"/>
      <c r="D237" s="204"/>
    </row>
    <row r="238" spans="1:4" ht="18">
      <c r="A238" s="203"/>
      <c r="B238" s="203"/>
      <c r="C238" s="203"/>
      <c r="D238" s="204"/>
    </row>
    <row r="239" spans="1:4" ht="18">
      <c r="A239" s="203"/>
      <c r="B239" s="203"/>
      <c r="C239" s="203"/>
      <c r="D239" s="204"/>
    </row>
    <row r="240" spans="1:4" ht="18">
      <c r="A240" s="203"/>
      <c r="B240" s="203"/>
      <c r="C240" s="203"/>
      <c r="D240" s="204"/>
    </row>
    <row r="241" spans="1:4" ht="18">
      <c r="A241" s="203"/>
      <c r="B241" s="203"/>
      <c r="C241" s="203"/>
      <c r="D241" s="204"/>
    </row>
    <row r="242" spans="1:4" ht="18">
      <c r="A242" s="203"/>
      <c r="B242" s="203"/>
      <c r="C242" s="203"/>
      <c r="D242" s="204"/>
    </row>
    <row r="243" spans="1:4" ht="18">
      <c r="A243" s="203"/>
      <c r="B243" s="203"/>
      <c r="C243" s="203"/>
      <c r="D243" s="204"/>
    </row>
    <row r="244" spans="1:4" ht="18">
      <c r="A244" s="203"/>
      <c r="B244" s="203"/>
      <c r="C244" s="203"/>
      <c r="D244" s="204"/>
    </row>
    <row r="245" spans="1:4" ht="18">
      <c r="A245" s="203"/>
      <c r="B245" s="203"/>
      <c r="C245" s="203"/>
      <c r="D245" s="204"/>
    </row>
    <row r="246" spans="1:4" ht="18">
      <c r="A246" s="203"/>
      <c r="B246" s="203"/>
      <c r="C246" s="203"/>
      <c r="D246" s="204"/>
    </row>
    <row r="247" spans="1:4" ht="18">
      <c r="A247" s="203"/>
      <c r="B247" s="203"/>
      <c r="C247" s="203"/>
      <c r="D247" s="204"/>
    </row>
    <row r="248" spans="1:4" ht="18">
      <c r="A248" s="203"/>
      <c r="B248" s="203"/>
      <c r="C248" s="203"/>
      <c r="D248" s="204"/>
    </row>
    <row r="249" spans="1:4" ht="18">
      <c r="A249" s="203"/>
      <c r="B249" s="203"/>
      <c r="C249" s="203"/>
      <c r="D249" s="204"/>
    </row>
    <row r="250" spans="1:4" ht="18">
      <c r="A250" s="203"/>
      <c r="B250" s="203"/>
      <c r="C250" s="203"/>
      <c r="D250" s="204"/>
    </row>
    <row r="251" spans="1:4" ht="18">
      <c r="A251" s="203"/>
      <c r="B251" s="203"/>
      <c r="C251" s="203"/>
      <c r="D251" s="204"/>
    </row>
    <row r="252" spans="1:4" ht="18">
      <c r="A252" s="203"/>
      <c r="B252" s="203"/>
      <c r="C252" s="203"/>
      <c r="D252" s="204"/>
    </row>
    <row r="253" spans="1:4" ht="18">
      <c r="A253" s="203"/>
      <c r="B253" s="203"/>
      <c r="C253" s="203"/>
      <c r="D253" s="204"/>
    </row>
    <row r="254" spans="1:4" ht="18">
      <c r="A254" s="203"/>
      <c r="B254" s="203"/>
      <c r="C254" s="203"/>
      <c r="D254" s="204"/>
    </row>
    <row r="255" spans="1:4" ht="18">
      <c r="A255" s="203"/>
      <c r="B255" s="203"/>
      <c r="C255" s="203"/>
      <c r="D255" s="204"/>
    </row>
    <row r="256" spans="1:4" ht="18">
      <c r="A256" s="203"/>
      <c r="B256" s="203"/>
      <c r="C256" s="203"/>
      <c r="D256" s="204"/>
    </row>
    <row r="257" spans="1:4" ht="18">
      <c r="A257" s="203"/>
      <c r="B257" s="203"/>
      <c r="C257" s="203"/>
      <c r="D257" s="204"/>
    </row>
    <row r="258" spans="1:4" ht="18">
      <c r="A258" s="203"/>
      <c r="B258" s="203"/>
      <c r="C258" s="203"/>
      <c r="D258" s="204"/>
    </row>
    <row r="259" spans="1:4" ht="18">
      <c r="A259" s="203"/>
      <c r="B259" s="203"/>
      <c r="C259" s="203"/>
      <c r="D259" s="204"/>
    </row>
    <row r="260" spans="1:4" ht="18">
      <c r="A260" s="203"/>
      <c r="B260" s="203"/>
      <c r="C260" s="203"/>
      <c r="D260" s="204"/>
    </row>
    <row r="261" spans="1:4" ht="18">
      <c r="A261" s="203"/>
      <c r="B261" s="203"/>
      <c r="C261" s="203"/>
      <c r="D261" s="204"/>
    </row>
    <row r="262" spans="1:4" ht="18">
      <c r="A262" s="203"/>
      <c r="B262" s="203"/>
      <c r="C262" s="203"/>
      <c r="D262" s="204"/>
    </row>
    <row r="263" spans="1:4" ht="18">
      <c r="A263" s="203"/>
      <c r="B263" s="203"/>
      <c r="C263" s="203"/>
      <c r="D263" s="204"/>
    </row>
    <row r="264" spans="1:4" ht="18">
      <c r="A264" s="203"/>
      <c r="B264" s="203"/>
      <c r="C264" s="203"/>
      <c r="D264" s="204"/>
    </row>
    <row r="265" spans="1:4" ht="18">
      <c r="A265" s="203"/>
      <c r="B265" s="203"/>
      <c r="C265" s="203"/>
      <c r="D265" s="204"/>
    </row>
    <row r="266" spans="1:4" ht="18">
      <c r="A266" s="203"/>
      <c r="B266" s="203"/>
      <c r="C266" s="203"/>
      <c r="D266" s="204"/>
    </row>
    <row r="267" spans="1:4" ht="18">
      <c r="A267" s="203"/>
      <c r="B267" s="203"/>
      <c r="C267" s="203"/>
      <c r="D267" s="204"/>
    </row>
    <row r="268" spans="1:4" ht="18">
      <c r="A268" s="203"/>
      <c r="B268" s="203"/>
      <c r="C268" s="203"/>
      <c r="D268" s="204"/>
    </row>
    <row r="269" spans="1:4" ht="18">
      <c r="A269" s="203"/>
      <c r="B269" s="203"/>
      <c r="C269" s="203"/>
      <c r="D269" s="204"/>
    </row>
    <row r="270" spans="1:4" ht="18">
      <c r="A270" s="203"/>
      <c r="B270" s="203"/>
      <c r="C270" s="203"/>
      <c r="D270" s="204"/>
    </row>
    <row r="271" spans="1:4" ht="18">
      <c r="A271" s="203"/>
      <c r="B271" s="203"/>
      <c r="C271" s="203"/>
      <c r="D271" s="204"/>
    </row>
    <row r="272" spans="1:4" ht="18">
      <c r="A272" s="203"/>
      <c r="B272" s="203"/>
      <c r="C272" s="203"/>
      <c r="D272" s="204"/>
    </row>
    <row r="273" spans="1:4" ht="18">
      <c r="A273" s="203"/>
      <c r="B273" s="203"/>
      <c r="C273" s="203"/>
      <c r="D273" s="204"/>
    </row>
    <row r="274" spans="1:4" ht="18">
      <c r="A274" s="203"/>
      <c r="B274" s="203"/>
      <c r="C274" s="203"/>
      <c r="D274" s="204"/>
    </row>
    <row r="275" spans="1:4" ht="18">
      <c r="A275" s="203"/>
      <c r="B275" s="203"/>
      <c r="C275" s="203"/>
      <c r="D275" s="204"/>
    </row>
    <row r="276" spans="1:4" ht="18">
      <c r="A276" s="203"/>
      <c r="B276" s="203"/>
      <c r="C276" s="203"/>
      <c r="D276" s="204"/>
    </row>
    <row r="277" spans="1:4" ht="18">
      <c r="A277" s="203"/>
      <c r="B277" s="203"/>
      <c r="C277" s="203"/>
      <c r="D277" s="204"/>
    </row>
    <row r="278" spans="1:4" ht="18">
      <c r="A278" s="203"/>
      <c r="B278" s="203"/>
      <c r="C278" s="203"/>
      <c r="D278" s="204"/>
    </row>
    <row r="279" spans="1:4" ht="18">
      <c r="A279" s="203"/>
      <c r="B279" s="203"/>
      <c r="C279" s="203"/>
      <c r="D279" s="204"/>
    </row>
    <row r="280" spans="1:4" ht="18">
      <c r="A280" s="203"/>
      <c r="B280" s="203"/>
      <c r="C280" s="203"/>
      <c r="D280" s="204"/>
    </row>
    <row r="281" spans="1:4" ht="18">
      <c r="A281" s="203"/>
      <c r="B281" s="203"/>
      <c r="C281" s="203"/>
      <c r="D281" s="204"/>
    </row>
    <row r="282" spans="1:4" ht="18">
      <c r="A282" s="203"/>
      <c r="B282" s="203"/>
      <c r="C282" s="203"/>
      <c r="D282" s="204"/>
    </row>
    <row r="283" spans="1:4" ht="18">
      <c r="A283" s="203"/>
      <c r="B283" s="203"/>
      <c r="C283" s="203"/>
      <c r="D283" s="204"/>
    </row>
    <row r="284" spans="1:4" ht="18">
      <c r="A284" s="203"/>
      <c r="B284" s="203"/>
      <c r="C284" s="203"/>
      <c r="D284" s="204"/>
    </row>
    <row r="285" spans="1:4" ht="18">
      <c r="A285" s="203"/>
      <c r="B285" s="203"/>
      <c r="C285" s="203"/>
      <c r="D285" s="204"/>
    </row>
    <row r="286" spans="1:4" ht="18">
      <c r="A286" s="203"/>
      <c r="B286" s="203"/>
      <c r="C286" s="203"/>
      <c r="D286" s="204"/>
    </row>
    <row r="287" spans="1:4" ht="18">
      <c r="A287" s="203"/>
      <c r="B287" s="203"/>
      <c r="C287" s="203"/>
      <c r="D287" s="204"/>
    </row>
    <row r="288" spans="1:4" ht="18">
      <c r="A288" s="203"/>
      <c r="B288" s="203"/>
      <c r="C288" s="203"/>
      <c r="D288" s="204"/>
    </row>
    <row r="289" spans="1:4" ht="18">
      <c r="A289" s="203"/>
      <c r="B289" s="203"/>
      <c r="C289" s="203"/>
      <c r="D289" s="204"/>
    </row>
    <row r="290" spans="1:4" ht="18">
      <c r="A290" s="203"/>
      <c r="B290" s="203"/>
      <c r="C290" s="203"/>
      <c r="D290" s="204"/>
    </row>
    <row r="291" spans="1:4" ht="18">
      <c r="A291" s="203"/>
      <c r="B291" s="203"/>
      <c r="C291" s="203"/>
      <c r="D291" s="204"/>
    </row>
    <row r="292" spans="1:4" ht="18">
      <c r="A292" s="203"/>
      <c r="B292" s="203"/>
      <c r="C292" s="203"/>
      <c r="D292" s="204"/>
    </row>
    <row r="293" spans="1:4" ht="18">
      <c r="A293" s="203"/>
      <c r="B293" s="203"/>
      <c r="C293" s="203"/>
      <c r="D293" s="204"/>
    </row>
    <row r="294" spans="1:4" ht="18">
      <c r="A294" s="203"/>
      <c r="B294" s="203"/>
      <c r="C294" s="203"/>
      <c r="D294" s="204"/>
    </row>
    <row r="295" spans="1:4" ht="18">
      <c r="A295" s="203"/>
      <c r="B295" s="203"/>
      <c r="C295" s="203"/>
      <c r="D295" s="204"/>
    </row>
    <row r="296" spans="1:4" ht="18">
      <c r="A296" s="203"/>
      <c r="B296" s="203"/>
      <c r="C296" s="203"/>
      <c r="D296" s="204"/>
    </row>
    <row r="297" spans="1:4" ht="18">
      <c r="A297" s="203"/>
      <c r="B297" s="203"/>
      <c r="C297" s="203"/>
      <c r="D297" s="204"/>
    </row>
    <row r="298" spans="1:4" ht="18">
      <c r="A298" s="203"/>
      <c r="B298" s="203"/>
      <c r="C298" s="203"/>
      <c r="D298" s="204"/>
    </row>
    <row r="299" spans="1:4" ht="18">
      <c r="A299" s="203"/>
      <c r="B299" s="203"/>
      <c r="C299" s="203"/>
      <c r="D299" s="204"/>
    </row>
    <row r="300" spans="1:4" ht="18">
      <c r="A300" s="203"/>
      <c r="B300" s="203"/>
      <c r="C300" s="203"/>
      <c r="D300" s="204"/>
    </row>
    <row r="301" spans="1:4" ht="18">
      <c r="A301" s="203"/>
      <c r="B301" s="203"/>
      <c r="C301" s="203"/>
      <c r="D301" s="204"/>
    </row>
    <row r="302" spans="1:4" ht="18">
      <c r="A302" s="203"/>
      <c r="B302" s="203"/>
      <c r="C302" s="203"/>
      <c r="D302" s="204"/>
    </row>
    <row r="303" spans="1:4" ht="18">
      <c r="A303" s="203"/>
      <c r="B303" s="203"/>
      <c r="C303" s="203"/>
      <c r="D303" s="204"/>
    </row>
    <row r="304" spans="1:4" ht="18">
      <c r="A304" s="203"/>
      <c r="B304" s="203"/>
      <c r="C304" s="203"/>
      <c r="D304" s="204"/>
    </row>
    <row r="305" spans="1:4" ht="18">
      <c r="A305" s="203"/>
      <c r="B305" s="203"/>
      <c r="C305" s="203"/>
      <c r="D305" s="204"/>
    </row>
    <row r="306" spans="1:4" ht="18">
      <c r="A306" s="203"/>
      <c r="B306" s="203"/>
      <c r="C306" s="203"/>
      <c r="D306" s="204"/>
    </row>
    <row r="307" spans="1:4" ht="18">
      <c r="A307" s="203"/>
      <c r="B307" s="203"/>
      <c r="C307" s="203"/>
      <c r="D307" s="204"/>
    </row>
    <row r="308" spans="1:4" ht="18">
      <c r="A308" s="203"/>
      <c r="B308" s="203"/>
      <c r="C308" s="203"/>
      <c r="D308" s="204"/>
    </row>
    <row r="309" spans="1:4" ht="18">
      <c r="A309" s="203"/>
      <c r="B309" s="203"/>
      <c r="C309" s="203"/>
      <c r="D309" s="204"/>
    </row>
    <row r="310" spans="1:4" ht="18">
      <c r="A310" s="203"/>
      <c r="B310" s="203"/>
      <c r="C310" s="203"/>
      <c r="D310" s="204"/>
    </row>
    <row r="311" spans="1:4" ht="18">
      <c r="A311" s="203"/>
      <c r="B311" s="203"/>
      <c r="C311" s="203"/>
      <c r="D311" s="204"/>
    </row>
    <row r="312" spans="1:4" ht="18">
      <c r="A312" s="203"/>
      <c r="B312" s="203"/>
      <c r="C312" s="203"/>
      <c r="D312" s="204"/>
    </row>
    <row r="313" spans="1:4" ht="18">
      <c r="A313" s="203"/>
      <c r="B313" s="203"/>
      <c r="C313" s="203"/>
      <c r="D313" s="204"/>
    </row>
    <row r="314" spans="1:4" ht="18">
      <c r="A314" s="203"/>
      <c r="B314" s="203"/>
      <c r="C314" s="203"/>
      <c r="D314" s="204"/>
    </row>
    <row r="315" spans="1:4" ht="18">
      <c r="A315" s="203"/>
      <c r="B315" s="203"/>
      <c r="C315" s="203"/>
      <c r="D315" s="204"/>
    </row>
    <row r="316" spans="1:4" ht="18">
      <c r="A316" s="203"/>
      <c r="B316" s="203"/>
      <c r="C316" s="203"/>
      <c r="D316" s="204"/>
    </row>
    <row r="317" spans="1:4" ht="18">
      <c r="A317" s="203"/>
      <c r="B317" s="203"/>
      <c r="C317" s="203"/>
      <c r="D317" s="204"/>
    </row>
    <row r="318" spans="1:4" ht="18">
      <c r="A318" s="203"/>
      <c r="B318" s="203"/>
      <c r="C318" s="203"/>
      <c r="D318" s="204"/>
    </row>
    <row r="319" spans="1:4" ht="18">
      <c r="A319" s="203"/>
      <c r="B319" s="203"/>
      <c r="C319" s="203"/>
      <c r="D319" s="204"/>
    </row>
    <row r="320" spans="1:4" ht="18">
      <c r="A320" s="203"/>
      <c r="B320" s="203"/>
      <c r="C320" s="203"/>
      <c r="D320" s="204"/>
    </row>
    <row r="321" spans="1:4" ht="18">
      <c r="A321" s="203"/>
      <c r="B321" s="203"/>
      <c r="C321" s="203"/>
      <c r="D321" s="204"/>
    </row>
    <row r="322" spans="1:4" ht="18">
      <c r="A322" s="203"/>
      <c r="B322" s="203"/>
      <c r="C322" s="203"/>
      <c r="D322" s="204"/>
    </row>
    <row r="323" spans="1:4" ht="18">
      <c r="A323" s="203"/>
      <c r="B323" s="203"/>
      <c r="C323" s="203"/>
      <c r="D323" s="204"/>
    </row>
    <row r="324" spans="1:4" ht="18">
      <c r="A324" s="203"/>
      <c r="B324" s="203"/>
      <c r="C324" s="203"/>
      <c r="D324" s="204"/>
    </row>
    <row r="325" spans="1:4" ht="18">
      <c r="A325" s="203"/>
      <c r="B325" s="203"/>
      <c r="C325" s="203"/>
      <c r="D325" s="204"/>
    </row>
    <row r="326" spans="1:4" ht="18">
      <c r="A326" s="203"/>
      <c r="B326" s="203"/>
      <c r="C326" s="203"/>
      <c r="D326" s="204"/>
    </row>
    <row r="327" spans="1:4" ht="18">
      <c r="A327" s="203"/>
      <c r="B327" s="203"/>
      <c r="C327" s="203"/>
      <c r="D327" s="204"/>
    </row>
    <row r="328" spans="1:4" ht="18">
      <c r="A328" s="203"/>
      <c r="B328" s="203"/>
      <c r="C328" s="203"/>
      <c r="D328" s="204"/>
    </row>
    <row r="329" spans="1:4" ht="18">
      <c r="A329" s="203"/>
      <c r="B329" s="203"/>
      <c r="C329" s="203"/>
      <c r="D329" s="204"/>
    </row>
    <row r="330" spans="1:4" ht="18">
      <c r="A330" s="203"/>
      <c r="B330" s="203"/>
      <c r="C330" s="203"/>
      <c r="D330" s="204"/>
    </row>
    <row r="331" spans="1:4" ht="18">
      <c r="A331" s="203"/>
      <c r="B331" s="203"/>
      <c r="C331" s="203"/>
      <c r="D331" s="204"/>
    </row>
    <row r="332" spans="1:4" ht="18">
      <c r="A332" s="203"/>
      <c r="B332" s="203"/>
      <c r="C332" s="203"/>
      <c r="D332" s="204"/>
    </row>
    <row r="333" spans="1:4" ht="18">
      <c r="A333" s="203"/>
      <c r="B333" s="203"/>
      <c r="C333" s="203"/>
      <c r="D333" s="204"/>
    </row>
    <row r="334" spans="1:4" ht="18">
      <c r="A334" s="203"/>
      <c r="B334" s="203"/>
      <c r="C334" s="203"/>
      <c r="D334" s="204"/>
    </row>
    <row r="335" spans="1:4" ht="18">
      <c r="A335" s="203"/>
      <c r="B335" s="203"/>
      <c r="C335" s="203"/>
      <c r="D335" s="204"/>
    </row>
    <row r="336" spans="1:4" ht="18">
      <c r="A336" s="203"/>
      <c r="B336" s="203"/>
      <c r="C336" s="203"/>
      <c r="D336" s="204"/>
    </row>
    <row r="337" spans="1:4" ht="18">
      <c r="A337" s="203"/>
      <c r="B337" s="203"/>
      <c r="C337" s="203"/>
      <c r="D337" s="204"/>
    </row>
    <row r="338" spans="1:4" ht="18">
      <c r="A338" s="203"/>
      <c r="B338" s="203"/>
      <c r="C338" s="203"/>
      <c r="D338" s="204"/>
    </row>
    <row r="339" spans="1:4" ht="18">
      <c r="A339" s="203"/>
      <c r="B339" s="203"/>
      <c r="C339" s="203"/>
      <c r="D339" s="204"/>
    </row>
    <row r="340" spans="1:4" ht="18">
      <c r="A340" s="203"/>
      <c r="B340" s="203"/>
      <c r="C340" s="203"/>
      <c r="D340" s="204"/>
    </row>
    <row r="341" spans="1:4" ht="18">
      <c r="A341" s="203"/>
      <c r="B341" s="203"/>
      <c r="C341" s="203"/>
      <c r="D341" s="204"/>
    </row>
    <row r="342" spans="1:4" ht="18">
      <c r="A342" s="203"/>
      <c r="B342" s="203"/>
      <c r="C342" s="203"/>
      <c r="D342" s="204"/>
    </row>
    <row r="343" spans="1:4" ht="18">
      <c r="A343" s="203"/>
      <c r="B343" s="203"/>
      <c r="C343" s="203"/>
      <c r="D343" s="204"/>
    </row>
    <row r="344" spans="1:4" ht="18">
      <c r="A344" s="203"/>
      <c r="B344" s="203"/>
      <c r="C344" s="203"/>
      <c r="D344" s="204"/>
    </row>
    <row r="345" spans="1:4" ht="18">
      <c r="A345" s="203"/>
      <c r="B345" s="203"/>
      <c r="C345" s="203"/>
      <c r="D345" s="204"/>
    </row>
    <row r="346" spans="1:4" ht="18">
      <c r="A346" s="203"/>
      <c r="B346" s="203"/>
      <c r="C346" s="203"/>
      <c r="D346" s="204"/>
    </row>
    <row r="347" spans="1:4" ht="18">
      <c r="A347" s="203"/>
      <c r="B347" s="203"/>
      <c r="C347" s="203"/>
      <c r="D347" s="204"/>
    </row>
    <row r="348" spans="1:4" ht="18">
      <c r="A348" s="203"/>
      <c r="B348" s="203"/>
      <c r="C348" s="203"/>
      <c r="D348" s="204"/>
    </row>
    <row r="349" spans="1:4" ht="18">
      <c r="A349" s="203"/>
      <c r="B349" s="203"/>
      <c r="C349" s="203"/>
      <c r="D349" s="204"/>
    </row>
    <row r="350" spans="1:4" ht="18">
      <c r="A350" s="203"/>
      <c r="B350" s="203"/>
      <c r="C350" s="203"/>
      <c r="D350" s="204"/>
    </row>
    <row r="351" spans="1:4" ht="18">
      <c r="A351" s="203"/>
      <c r="B351" s="203"/>
      <c r="C351" s="203"/>
      <c r="D351" s="204"/>
    </row>
    <row r="352" spans="1:4" ht="18">
      <c r="A352" s="203"/>
      <c r="B352" s="203"/>
      <c r="C352" s="203"/>
      <c r="D352" s="204"/>
    </row>
    <row r="353" spans="1:4" ht="18">
      <c r="A353" s="203"/>
      <c r="B353" s="203"/>
      <c r="C353" s="203"/>
      <c r="D353" s="204"/>
    </row>
    <row r="354" spans="1:4" ht="18">
      <c r="A354" s="203"/>
      <c r="B354" s="203"/>
      <c r="C354" s="203"/>
      <c r="D354" s="204"/>
    </row>
    <row r="355" spans="1:4" ht="18">
      <c r="A355" s="203"/>
      <c r="B355" s="203"/>
      <c r="C355" s="203"/>
      <c r="D355" s="204"/>
    </row>
    <row r="356" spans="1:4" ht="18">
      <c r="A356" s="203"/>
      <c r="B356" s="203"/>
      <c r="C356" s="203"/>
      <c r="D356" s="204"/>
    </row>
    <row r="357" spans="1:4" ht="18">
      <c r="A357" s="203"/>
      <c r="B357" s="203"/>
      <c r="C357" s="203"/>
      <c r="D357" s="204"/>
    </row>
    <row r="358" spans="1:4" ht="18">
      <c r="A358" s="203"/>
      <c r="B358" s="203"/>
      <c r="C358" s="203"/>
      <c r="D358" s="204"/>
    </row>
    <row r="359" spans="1:4" ht="18">
      <c r="A359" s="203"/>
      <c r="B359" s="203"/>
      <c r="C359" s="203"/>
      <c r="D359" s="204"/>
    </row>
    <row r="360" spans="1:4" ht="18">
      <c r="A360" s="203"/>
      <c r="B360" s="203"/>
      <c r="C360" s="203"/>
      <c r="D360" s="204"/>
    </row>
    <row r="361" spans="1:4" ht="18">
      <c r="A361" s="203"/>
      <c r="B361" s="203"/>
      <c r="C361" s="203"/>
      <c r="D361" s="204"/>
    </row>
    <row r="362" spans="1:4" ht="18">
      <c r="A362" s="203"/>
      <c r="B362" s="203"/>
      <c r="C362" s="203"/>
      <c r="D362" s="204"/>
    </row>
  </sheetData>
  <conditionalFormatting sqref="A1:D1048576">
    <cfRule type="cellIs" dxfId="7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rightToLeft="1" workbookViewId="0">
      <selection activeCell="R24" sqref="R24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07" customWidth="1"/>
    <col min="4" max="9" width="9.140625" style="113"/>
    <col min="10" max="11" width="0" style="113" hidden="1" customWidth="1"/>
    <col min="12" max="36" width="9.140625" style="113"/>
  </cols>
  <sheetData>
    <row r="1" spans="1:36" s="93" customFormat="1" ht="19.5" customHeight="1">
      <c r="A1" s="149" t="s">
        <v>969</v>
      </c>
      <c r="B1" s="150" t="s">
        <v>756</v>
      </c>
      <c r="C1" s="151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5.75">
      <c r="A2" s="149" t="s">
        <v>969</v>
      </c>
      <c r="B2" s="150" t="s">
        <v>756</v>
      </c>
      <c r="C2" s="151"/>
    </row>
    <row r="3" spans="1:36" ht="15.75">
      <c r="A3" s="149" t="s">
        <v>970</v>
      </c>
      <c r="B3" s="150" t="s">
        <v>756</v>
      </c>
      <c r="C3" s="151"/>
      <c r="J3" s="113" t="s">
        <v>756</v>
      </c>
      <c r="K3" s="113" t="s">
        <v>758</v>
      </c>
    </row>
    <row r="4" spans="1:36" ht="15.75">
      <c r="A4" s="149" t="s">
        <v>971</v>
      </c>
      <c r="B4" s="150" t="s">
        <v>756</v>
      </c>
      <c r="C4" s="151"/>
      <c r="J4" s="113" t="s">
        <v>757</v>
      </c>
      <c r="K4" s="113" t="s">
        <v>759</v>
      </c>
    </row>
    <row r="5" spans="1:36" ht="15.75">
      <c r="A5" s="149" t="s">
        <v>972</v>
      </c>
      <c r="B5" s="150" t="s">
        <v>756</v>
      </c>
      <c r="C5" s="151"/>
      <c r="K5" s="113" t="s">
        <v>760</v>
      </c>
    </row>
    <row r="6" spans="1:36" ht="15.75">
      <c r="A6" s="149" t="s">
        <v>973</v>
      </c>
      <c r="B6" s="150" t="s">
        <v>756</v>
      </c>
      <c r="C6" s="151"/>
      <c r="K6" s="113" t="s">
        <v>761</v>
      </c>
    </row>
    <row r="7" spans="1:36" ht="15.75">
      <c r="A7" s="149" t="s">
        <v>974</v>
      </c>
      <c r="B7" s="150" t="s">
        <v>756</v>
      </c>
      <c r="C7" s="151"/>
    </row>
    <row r="8" spans="1:36" ht="15.75">
      <c r="A8" s="149" t="s">
        <v>975</v>
      </c>
      <c r="B8" s="150"/>
      <c r="C8" s="151"/>
    </row>
    <row r="9" spans="1:36" ht="15.75">
      <c r="A9" s="149" t="s">
        <v>976</v>
      </c>
      <c r="B9" s="150"/>
      <c r="C9" s="151"/>
    </row>
    <row r="10" spans="1:36" ht="15.75">
      <c r="A10" s="149" t="s">
        <v>977</v>
      </c>
      <c r="B10" s="150"/>
      <c r="C10" s="151"/>
    </row>
    <row r="11" spans="1:36" ht="15.75">
      <c r="A11" s="149" t="s">
        <v>978</v>
      </c>
      <c r="B11" s="150"/>
      <c r="C11" s="151"/>
    </row>
    <row r="12" spans="1:36" ht="15.75">
      <c r="A12" s="149" t="s">
        <v>979</v>
      </c>
      <c r="B12" s="150" t="s">
        <v>757</v>
      </c>
      <c r="C12" s="151"/>
    </row>
    <row r="13" spans="1:36" ht="15.75">
      <c r="A13" s="149" t="s">
        <v>980</v>
      </c>
      <c r="B13" s="150" t="s">
        <v>757</v>
      </c>
      <c r="C13" s="151"/>
    </row>
    <row r="14" spans="1:36" ht="15.75">
      <c r="A14" s="149" t="s">
        <v>980</v>
      </c>
      <c r="B14" s="150" t="s">
        <v>757</v>
      </c>
      <c r="C14" s="151"/>
    </row>
    <row r="15" spans="1:36" ht="15.75">
      <c r="A15" s="149" t="s">
        <v>980</v>
      </c>
      <c r="B15" s="150" t="s">
        <v>757</v>
      </c>
      <c r="C15" s="151"/>
    </row>
    <row r="16" spans="1:36" ht="15.75">
      <c r="A16" s="149" t="s">
        <v>980</v>
      </c>
      <c r="B16" s="150" t="s">
        <v>757</v>
      </c>
      <c r="C16" s="151"/>
    </row>
    <row r="17" spans="1:3" ht="15.75">
      <c r="A17" s="149" t="s">
        <v>980</v>
      </c>
      <c r="B17" s="150" t="s">
        <v>757</v>
      </c>
      <c r="C17" s="151"/>
    </row>
    <row r="18" spans="1:3" ht="15.75">
      <c r="A18" s="149" t="s">
        <v>980</v>
      </c>
      <c r="B18" s="150" t="s">
        <v>757</v>
      </c>
      <c r="C18" s="151"/>
    </row>
    <row r="19" spans="1:3" ht="15.75">
      <c r="A19" s="149" t="s">
        <v>980</v>
      </c>
      <c r="B19" s="150" t="s">
        <v>757</v>
      </c>
      <c r="C19" s="151"/>
    </row>
    <row r="20" spans="1:3" ht="15.75">
      <c r="A20" s="149" t="s">
        <v>980</v>
      </c>
      <c r="B20" s="150" t="s">
        <v>757</v>
      </c>
      <c r="C20" s="151"/>
    </row>
    <row r="21" spans="1:3" ht="15.75">
      <c r="A21" s="149" t="s">
        <v>980</v>
      </c>
      <c r="B21" s="150" t="s">
        <v>757</v>
      </c>
      <c r="C21" s="151"/>
    </row>
    <row r="22" spans="1:3" ht="15.75">
      <c r="A22" s="149" t="s">
        <v>980</v>
      </c>
      <c r="B22" s="150" t="s">
        <v>757</v>
      </c>
      <c r="C22" s="151"/>
    </row>
    <row r="23" spans="1:3" ht="15.75">
      <c r="A23" s="149" t="s">
        <v>980</v>
      </c>
      <c r="B23" s="150" t="s">
        <v>757</v>
      </c>
      <c r="C23" s="151"/>
    </row>
    <row r="24" spans="1:3" ht="15.75">
      <c r="A24" s="149" t="s">
        <v>980</v>
      </c>
      <c r="B24" s="150" t="s">
        <v>757</v>
      </c>
      <c r="C24" s="151"/>
    </row>
    <row r="25" spans="1:3" ht="15.75">
      <c r="A25" s="149" t="s">
        <v>980</v>
      </c>
      <c r="B25" s="150" t="s">
        <v>757</v>
      </c>
      <c r="C25" s="151"/>
    </row>
    <row r="26" spans="1:3" ht="15.75">
      <c r="A26" s="149" t="s">
        <v>980</v>
      </c>
      <c r="B26" s="150" t="s">
        <v>757</v>
      </c>
      <c r="C26" s="151"/>
    </row>
    <row r="27" spans="1:3" ht="15.75">
      <c r="A27" s="149" t="s">
        <v>980</v>
      </c>
      <c r="B27" s="150" t="s">
        <v>757</v>
      </c>
      <c r="C27" s="151"/>
    </row>
    <row r="28" spans="1:3" ht="15.75">
      <c r="A28" s="149" t="s">
        <v>981</v>
      </c>
      <c r="B28" s="150" t="s">
        <v>756</v>
      </c>
      <c r="C28" s="151"/>
    </row>
    <row r="29" spans="1:3">
      <c r="A29" s="150" t="s">
        <v>982</v>
      </c>
      <c r="B29" s="150" t="s">
        <v>756</v>
      </c>
      <c r="C29" s="151"/>
    </row>
    <row r="30" spans="1:3">
      <c r="A30" s="150" t="s">
        <v>983</v>
      </c>
      <c r="B30" s="150" t="s">
        <v>756</v>
      </c>
      <c r="C30" s="151"/>
    </row>
    <row r="31" spans="1:3">
      <c r="A31" s="150" t="s">
        <v>983</v>
      </c>
      <c r="B31" s="150" t="s">
        <v>756</v>
      </c>
      <c r="C31" s="151"/>
    </row>
    <row r="32" spans="1:3">
      <c r="A32" s="150" t="s">
        <v>984</v>
      </c>
      <c r="B32" s="150" t="s">
        <v>756</v>
      </c>
      <c r="C32" s="151"/>
    </row>
    <row r="33" spans="1:3">
      <c r="A33" s="150" t="s">
        <v>984</v>
      </c>
      <c r="B33" s="150" t="s">
        <v>756</v>
      </c>
      <c r="C33" s="151"/>
    </row>
    <row r="34" spans="1:3">
      <c r="A34" s="150" t="s">
        <v>985</v>
      </c>
      <c r="B34" s="150" t="s">
        <v>756</v>
      </c>
      <c r="C34" s="151"/>
    </row>
    <row r="35" spans="1:3">
      <c r="A35" s="150" t="s">
        <v>986</v>
      </c>
      <c r="B35" s="150"/>
      <c r="C35" s="151"/>
    </row>
    <row r="36" spans="1:3">
      <c r="A36" s="150" t="s">
        <v>986</v>
      </c>
      <c r="B36" s="150"/>
      <c r="C36" s="151"/>
    </row>
    <row r="37" spans="1:3">
      <c r="A37" s="150" t="s">
        <v>986</v>
      </c>
      <c r="B37" s="150"/>
      <c r="C37" s="151"/>
    </row>
    <row r="38" spans="1:3">
      <c r="A38" s="150" t="s">
        <v>986</v>
      </c>
      <c r="B38" s="150"/>
      <c r="C38" s="151"/>
    </row>
    <row r="39" spans="1:3">
      <c r="A39" s="150" t="s">
        <v>986</v>
      </c>
      <c r="B39" s="150"/>
      <c r="C39" s="151"/>
    </row>
    <row r="40" spans="1:3">
      <c r="A40" s="150" t="s">
        <v>986</v>
      </c>
      <c r="B40" s="150"/>
      <c r="C40" s="151"/>
    </row>
    <row r="41" spans="1:3">
      <c r="A41" s="150" t="s">
        <v>987</v>
      </c>
      <c r="B41" s="150"/>
      <c r="C41" s="151"/>
    </row>
    <row r="42" spans="1:3">
      <c r="A42" s="150" t="s">
        <v>987</v>
      </c>
      <c r="B42" s="150"/>
      <c r="C42" s="151"/>
    </row>
    <row r="43" spans="1:3">
      <c r="A43" s="150" t="s">
        <v>988</v>
      </c>
      <c r="B43" s="150"/>
      <c r="C43" s="151"/>
    </row>
    <row r="44" spans="1:3">
      <c r="A44" s="150" t="s">
        <v>989</v>
      </c>
      <c r="B44" s="150"/>
      <c r="C44" s="151"/>
    </row>
    <row r="45" spans="1:3">
      <c r="A45" s="150" t="s">
        <v>990</v>
      </c>
      <c r="B45" s="150"/>
      <c r="C45" s="151"/>
    </row>
    <row r="46" spans="1:3">
      <c r="A46" s="150" t="s">
        <v>991</v>
      </c>
      <c r="B46" s="150"/>
      <c r="C46" s="151"/>
    </row>
    <row r="47" spans="1:3">
      <c r="A47" s="150" t="s">
        <v>992</v>
      </c>
      <c r="B47" s="150"/>
      <c r="C47" s="151"/>
    </row>
    <row r="48" spans="1:3">
      <c r="A48" s="150" t="s">
        <v>993</v>
      </c>
      <c r="B48" s="150"/>
      <c r="C48" s="151"/>
    </row>
    <row r="49" spans="1:3">
      <c r="A49" s="150" t="s">
        <v>994</v>
      </c>
      <c r="B49" s="150"/>
      <c r="C49" s="151"/>
    </row>
    <row r="50" spans="1:3">
      <c r="A50" s="150"/>
      <c r="B50" s="150"/>
      <c r="C50" s="151"/>
    </row>
    <row r="51" spans="1:3">
      <c r="A51" s="150"/>
      <c r="B51" s="150"/>
      <c r="C51" s="151"/>
    </row>
  </sheetData>
  <conditionalFormatting sqref="A52:C1048576">
    <cfRule type="cellIs" dxfId="6" priority="2" operator="equal">
      <formula>0</formula>
    </cfRule>
  </conditionalFormatting>
  <conditionalFormatting sqref="A1:C51">
    <cfRule type="cellIs" dxfId="5" priority="1" operator="equal">
      <formula>0</formula>
    </cfRule>
  </conditionalFormatting>
  <dataValidations count="1">
    <dataValidation type="list" allowBlank="1" showInputMessage="1" showErrorMessage="1" sqref="B1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rightToLeft="1" workbookViewId="0">
      <selection activeCell="B16" sqref="B16"/>
    </sheetView>
  </sheetViews>
  <sheetFormatPr baseColWidth="10" defaultColWidth="9.140625" defaultRowHeight="15"/>
  <cols>
    <col min="1" max="1" width="38.42578125" style="10" customWidth="1"/>
    <col min="2" max="28" width="9.140625" style="113"/>
  </cols>
  <sheetData>
    <row r="1" spans="1:1" ht="18">
      <c r="A1" s="203" t="s">
        <v>1143</v>
      </c>
    </row>
    <row r="2" spans="1:1" ht="18">
      <c r="A2" s="210" t="s">
        <v>1144</v>
      </c>
    </row>
    <row r="3" spans="1:1" ht="18">
      <c r="A3" s="210" t="s">
        <v>1145</v>
      </c>
    </row>
    <row r="4" spans="1:1" ht="18">
      <c r="A4" s="210" t="s">
        <v>1146</v>
      </c>
    </row>
    <row r="5" spans="1:1" ht="18">
      <c r="A5" s="210" t="s">
        <v>1147</v>
      </c>
    </row>
    <row r="6" spans="1:1" ht="18">
      <c r="A6" s="210" t="s">
        <v>1148</v>
      </c>
    </row>
    <row r="7" spans="1:1" ht="18">
      <c r="A7" s="210" t="s">
        <v>1149</v>
      </c>
    </row>
    <row r="8" spans="1:1" ht="18">
      <c r="A8" s="210" t="s">
        <v>1150</v>
      </c>
    </row>
    <row r="9" spans="1:1" ht="18">
      <c r="A9" s="210" t="s">
        <v>1151</v>
      </c>
    </row>
    <row r="10" spans="1:1" ht="18">
      <c r="A10" s="210" t="s">
        <v>1152</v>
      </c>
    </row>
    <row r="11" spans="1:1" ht="18">
      <c r="A11" s="210" t="s">
        <v>1153</v>
      </c>
    </row>
    <row r="12" spans="1:1" ht="18">
      <c r="A12" s="210" t="s">
        <v>1154</v>
      </c>
    </row>
    <row r="13" spans="1:1" ht="18">
      <c r="A13" s="210" t="s">
        <v>1155</v>
      </c>
    </row>
    <row r="14" spans="1:1" ht="18">
      <c r="A14" s="210" t="s">
        <v>1156</v>
      </c>
    </row>
    <row r="15" spans="1:1" ht="18">
      <c r="A15" s="210" t="s">
        <v>1157</v>
      </c>
    </row>
    <row r="16" spans="1:1" ht="18">
      <c r="A16" s="210" t="s">
        <v>1158</v>
      </c>
    </row>
    <row r="17" spans="1:1" ht="18">
      <c r="A17" s="203"/>
    </row>
    <row r="18" spans="1:1" ht="18">
      <c r="A18" s="203"/>
    </row>
    <row r="19" spans="1:1" ht="18">
      <c r="A19" s="203"/>
    </row>
    <row r="20" spans="1:1" ht="18">
      <c r="A20" s="203"/>
    </row>
    <row r="21" spans="1:1" ht="18">
      <c r="A21" s="203"/>
    </row>
    <row r="22" spans="1:1" ht="18">
      <c r="A22" s="203"/>
    </row>
    <row r="23" spans="1:1" ht="18">
      <c r="A23" s="203"/>
    </row>
    <row r="24" spans="1:1" ht="18">
      <c r="A24" s="203"/>
    </row>
    <row r="25" spans="1:1" ht="18">
      <c r="A25" s="203"/>
    </row>
    <row r="26" spans="1:1" ht="18">
      <c r="A26" s="203"/>
    </row>
    <row r="27" spans="1:1" ht="18">
      <c r="A27" s="203"/>
    </row>
    <row r="28" spans="1:1" ht="18">
      <c r="A28" s="203"/>
    </row>
    <row r="29" spans="1:1" ht="18">
      <c r="A29" s="203"/>
    </row>
    <row r="30" spans="1:1" ht="18">
      <c r="A30" s="203"/>
    </row>
    <row r="31" spans="1:1" ht="18">
      <c r="A31" s="203"/>
    </row>
    <row r="32" spans="1:1" ht="18">
      <c r="A32" s="203"/>
    </row>
    <row r="33" spans="1:1" ht="18">
      <c r="A33" s="203"/>
    </row>
    <row r="34" spans="1:1" ht="18">
      <c r="A34" s="203"/>
    </row>
    <row r="35" spans="1:1" ht="18">
      <c r="A35" s="203"/>
    </row>
    <row r="36" spans="1:1" ht="18">
      <c r="A36" s="203"/>
    </row>
    <row r="37" spans="1:1" ht="18">
      <c r="A37" s="203"/>
    </row>
    <row r="38" spans="1:1" ht="18">
      <c r="A38" s="203"/>
    </row>
    <row r="39" spans="1:1" ht="18">
      <c r="A39" s="203"/>
    </row>
    <row r="40" spans="1:1" ht="18">
      <c r="A40" s="203"/>
    </row>
    <row r="41" spans="1:1" ht="18">
      <c r="A41" s="203"/>
    </row>
    <row r="42" spans="1:1" ht="18">
      <c r="A42" s="203"/>
    </row>
    <row r="43" spans="1:1" ht="18">
      <c r="A43" s="203"/>
    </row>
    <row r="44" spans="1:1" ht="18">
      <c r="A44" s="203"/>
    </row>
    <row r="45" spans="1:1" ht="18">
      <c r="A45" s="203"/>
    </row>
    <row r="46" spans="1:1" ht="18">
      <c r="A46" s="203"/>
    </row>
    <row r="47" spans="1:1" ht="18">
      <c r="A47" s="203"/>
    </row>
    <row r="48" spans="1:1" ht="18">
      <c r="A48" s="203"/>
    </row>
    <row r="49" spans="1:1" ht="18">
      <c r="A49" s="203"/>
    </row>
    <row r="50" spans="1:1" ht="18">
      <c r="A50" s="203"/>
    </row>
    <row r="51" spans="1:1" ht="18">
      <c r="A51" s="203"/>
    </row>
    <row r="52" spans="1:1" ht="18">
      <c r="A52" s="203"/>
    </row>
    <row r="53" spans="1:1" ht="18">
      <c r="A53" s="203"/>
    </row>
    <row r="54" spans="1:1" ht="18">
      <c r="A54" s="203"/>
    </row>
    <row r="55" spans="1:1" ht="18">
      <c r="A55" s="203"/>
    </row>
    <row r="56" spans="1:1" ht="18">
      <c r="A56" s="20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baseColWidth="10" defaultColWidth="9.140625" defaultRowHeight="15"/>
  <cols>
    <col min="1" max="1" width="4" style="69" bestFit="1" customWidth="1"/>
    <col min="2" max="2" width="28.140625" style="10" customWidth="1"/>
    <col min="3" max="3" width="19.85546875" style="10" bestFit="1" customWidth="1"/>
    <col min="4" max="4" width="9.28515625" style="10" bestFit="1" customWidth="1"/>
    <col min="5" max="5" width="13.140625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8.5703125" style="66" customWidth="1"/>
    <col min="14" max="14" width="15.140625" style="66" customWidth="1"/>
    <col min="15" max="15" width="19" style="66" customWidth="1"/>
    <col min="16" max="16" width="14" style="66" bestFit="1" customWidth="1"/>
    <col min="17" max="17" width="16.42578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42578125" style="66" bestFit="1" customWidth="1"/>
    <col min="24" max="24" width="14" style="6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7" bestFit="1" customWidth="1"/>
    <col min="34" max="34" width="16.42578125" style="12" bestFit="1" customWidth="1"/>
    <col min="35" max="35" width="75.140625" style="10" customWidth="1"/>
    <col min="43" max="43" width="9.140625" style="53" hidden="1" customWidth="1"/>
    <col min="44" max="44" width="11.85546875" style="53" hidden="1" customWidth="1"/>
    <col min="45" max="45" width="26.28515625" style="54" hidden="1" customWidth="1"/>
    <col min="46" max="46" width="9.140625" style="53" hidden="1" customWidth="1"/>
    <col min="47" max="47" width="10.140625" style="53" hidden="1" customWidth="1"/>
  </cols>
  <sheetData>
    <row r="1" spans="1:47">
      <c r="B1" s="324" t="s">
        <v>602</v>
      </c>
      <c r="C1" s="326" t="s">
        <v>603</v>
      </c>
      <c r="D1" s="326" t="s">
        <v>604</v>
      </c>
      <c r="E1" s="326" t="s">
        <v>605</v>
      </c>
      <c r="F1" s="326" t="s">
        <v>606</v>
      </c>
      <c r="G1" s="326" t="s">
        <v>607</v>
      </c>
      <c r="H1" s="326" t="s">
        <v>608</v>
      </c>
      <c r="I1" s="326" t="s">
        <v>609</v>
      </c>
      <c r="J1" s="326" t="s">
        <v>610</v>
      </c>
      <c r="K1" s="326" t="s">
        <v>611</v>
      </c>
      <c r="L1" s="326" t="s">
        <v>612</v>
      </c>
      <c r="M1" s="322" t="s">
        <v>737</v>
      </c>
      <c r="N1" s="330" t="s">
        <v>613</v>
      </c>
      <c r="O1" s="330"/>
      <c r="P1" s="330"/>
      <c r="Q1" s="330"/>
      <c r="R1" s="330"/>
      <c r="S1" s="322" t="s">
        <v>738</v>
      </c>
      <c r="T1" s="330" t="s">
        <v>613</v>
      </c>
      <c r="U1" s="330"/>
      <c r="V1" s="330"/>
      <c r="W1" s="330"/>
      <c r="X1" s="330"/>
      <c r="Y1" s="331" t="s">
        <v>614</v>
      </c>
      <c r="Z1" s="331" t="s">
        <v>615</v>
      </c>
      <c r="AA1" s="331" t="s">
        <v>616</v>
      </c>
      <c r="AB1" s="331" t="s">
        <v>617</v>
      </c>
      <c r="AC1" s="331" t="s">
        <v>618</v>
      </c>
      <c r="AD1" s="331" t="s">
        <v>619</v>
      </c>
      <c r="AE1" s="333" t="s">
        <v>620</v>
      </c>
      <c r="AF1" s="335" t="s">
        <v>621</v>
      </c>
      <c r="AG1" s="337" t="s">
        <v>622</v>
      </c>
      <c r="AH1" s="339" t="s">
        <v>623</v>
      </c>
      <c r="AI1" s="328" t="s">
        <v>624</v>
      </c>
      <c r="AQ1" s="51"/>
      <c r="AR1" s="51"/>
      <c r="AS1" s="52"/>
      <c r="AT1" s="51"/>
      <c r="AU1" s="51"/>
    </row>
    <row r="2" spans="1:47" ht="26.25" thickBot="1">
      <c r="B2" s="325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3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323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332"/>
      <c r="Z2" s="332"/>
      <c r="AA2" s="332"/>
      <c r="AB2" s="332"/>
      <c r="AC2" s="332"/>
      <c r="AD2" s="332"/>
      <c r="AE2" s="334"/>
      <c r="AF2" s="336"/>
      <c r="AG2" s="338"/>
      <c r="AH2" s="340"/>
      <c r="AI2" s="329"/>
      <c r="AS2" s="54" t="s">
        <v>630</v>
      </c>
    </row>
    <row r="3" spans="1:47" s="60" customFormat="1" ht="21">
      <c r="A3" s="70">
        <v>1</v>
      </c>
      <c r="B3" s="71" t="s">
        <v>73</v>
      </c>
      <c r="C3" s="72"/>
      <c r="D3" s="71" t="s">
        <v>631</v>
      </c>
      <c r="E3" s="71" t="s">
        <v>632</v>
      </c>
      <c r="F3" s="71" t="s">
        <v>633</v>
      </c>
      <c r="G3" s="71" t="s">
        <v>995</v>
      </c>
      <c r="H3" s="71"/>
      <c r="I3" s="71"/>
      <c r="J3" s="71"/>
      <c r="K3" s="71"/>
      <c r="L3" s="71"/>
      <c r="M3" s="65">
        <f t="shared" ref="M3:M7" si="0">N3+O3+P3+Q3+R3</f>
        <v>0</v>
      </c>
      <c r="N3" s="73"/>
      <c r="O3" s="73"/>
      <c r="P3" s="73"/>
      <c r="Q3" s="73"/>
      <c r="R3" s="73"/>
      <c r="S3" s="65">
        <f t="shared" ref="S3:S7" si="1">T3+U3+V3+W3+X3</f>
        <v>100000</v>
      </c>
      <c r="T3" s="73">
        <v>30000</v>
      </c>
      <c r="U3" s="73">
        <v>37000</v>
      </c>
      <c r="V3" s="73">
        <v>33000</v>
      </c>
      <c r="W3" s="73"/>
      <c r="X3" s="73"/>
      <c r="Y3" s="74"/>
      <c r="Z3" s="74">
        <v>2013</v>
      </c>
      <c r="AA3" s="74"/>
      <c r="AB3" s="74">
        <v>41621</v>
      </c>
      <c r="AC3" s="74"/>
      <c r="AD3" s="74">
        <v>41718</v>
      </c>
      <c r="AE3" s="75">
        <v>2014</v>
      </c>
      <c r="AF3" s="75"/>
      <c r="AG3" s="76">
        <v>1</v>
      </c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</row>
    <row r="4" spans="1:47" s="60" customFormat="1" ht="21">
      <c r="A4" s="70">
        <f>A3+1</f>
        <v>2</v>
      </c>
      <c r="B4" s="64" t="s">
        <v>996</v>
      </c>
      <c r="C4" s="10"/>
      <c r="D4" s="71" t="s">
        <v>631</v>
      </c>
      <c r="E4" s="71" t="s">
        <v>632</v>
      </c>
      <c r="F4" s="71" t="s">
        <v>633</v>
      </c>
      <c r="G4" s="64" t="s">
        <v>997</v>
      </c>
      <c r="H4" s="64"/>
      <c r="I4" s="64"/>
      <c r="J4" s="64"/>
      <c r="K4" s="64"/>
      <c r="L4" s="64"/>
      <c r="M4" s="65">
        <f t="shared" si="0"/>
        <v>0</v>
      </c>
      <c r="N4" s="66"/>
      <c r="O4" s="66"/>
      <c r="P4" s="65"/>
      <c r="Q4" s="65"/>
      <c r="R4" s="65"/>
      <c r="S4" s="65">
        <f t="shared" si="1"/>
        <v>446745</v>
      </c>
      <c r="T4" s="66">
        <v>75829</v>
      </c>
      <c r="U4" s="66">
        <v>165296</v>
      </c>
      <c r="V4" s="65">
        <v>147426</v>
      </c>
      <c r="W4" s="65">
        <v>58194</v>
      </c>
      <c r="X4" s="65"/>
      <c r="Y4" s="12"/>
      <c r="Z4" s="12">
        <v>41470</v>
      </c>
      <c r="AA4" s="12"/>
      <c r="AB4" s="12">
        <v>41547</v>
      </c>
      <c r="AC4" s="12"/>
      <c r="AD4" s="12">
        <v>41572</v>
      </c>
      <c r="AE4" s="10">
        <v>2013</v>
      </c>
      <c r="AF4" s="10"/>
      <c r="AG4" s="67">
        <v>1</v>
      </c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</row>
    <row r="5" spans="1:47" s="60" customFormat="1" ht="21">
      <c r="A5" s="70">
        <f t="shared" ref="A5:A68" si="2">A4+1</f>
        <v>3</v>
      </c>
      <c r="B5" s="64" t="s">
        <v>998</v>
      </c>
      <c r="C5" s="10"/>
      <c r="D5" s="71" t="s">
        <v>631</v>
      </c>
      <c r="E5" s="64" t="s">
        <v>632</v>
      </c>
      <c r="F5" s="71" t="s">
        <v>633</v>
      </c>
      <c r="G5" s="64" t="s">
        <v>999</v>
      </c>
      <c r="H5" s="64"/>
      <c r="I5" s="64"/>
      <c r="J5" s="64"/>
      <c r="K5" s="64"/>
      <c r="L5" s="64"/>
      <c r="M5" s="65">
        <f t="shared" si="0"/>
        <v>0</v>
      </c>
      <c r="N5" s="66"/>
      <c r="O5" s="66"/>
      <c r="P5" s="65"/>
      <c r="Q5" s="65"/>
      <c r="R5" s="65"/>
      <c r="S5" s="65">
        <f t="shared" si="1"/>
        <v>128847</v>
      </c>
      <c r="T5" s="66">
        <v>41347</v>
      </c>
      <c r="U5" s="66">
        <v>46250</v>
      </c>
      <c r="V5" s="65">
        <v>41250</v>
      </c>
      <c r="W5" s="65"/>
      <c r="X5" s="65"/>
      <c r="Y5" s="78"/>
      <c r="Z5" s="12">
        <v>41470</v>
      </c>
      <c r="AA5" s="78"/>
      <c r="AB5" s="12">
        <v>41547</v>
      </c>
      <c r="AC5" s="12"/>
      <c r="AD5" s="12">
        <v>41572</v>
      </c>
      <c r="AE5" s="10">
        <v>2013</v>
      </c>
      <c r="AF5" s="10"/>
      <c r="AG5" s="67">
        <v>1</v>
      </c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</row>
    <row r="6" spans="1:47" s="60" customFormat="1" ht="21">
      <c r="A6" s="70">
        <f t="shared" si="2"/>
        <v>4</v>
      </c>
      <c r="B6" s="64" t="s">
        <v>1000</v>
      </c>
      <c r="C6" s="10"/>
      <c r="D6" s="64"/>
      <c r="E6" s="64" t="s">
        <v>638</v>
      </c>
      <c r="F6" s="71" t="s">
        <v>635</v>
      </c>
      <c r="G6" s="64">
        <v>2014</v>
      </c>
      <c r="H6" s="64"/>
      <c r="I6" s="64"/>
      <c r="J6" s="64"/>
      <c r="K6" s="64"/>
      <c r="L6" s="64"/>
      <c r="M6" s="65">
        <f t="shared" si="0"/>
        <v>0</v>
      </c>
      <c r="N6" s="66"/>
      <c r="O6" s="66"/>
      <c r="P6" s="66"/>
      <c r="Q6" s="66"/>
      <c r="R6" s="66"/>
      <c r="S6" s="65">
        <f t="shared" si="1"/>
        <v>49354</v>
      </c>
      <c r="T6" s="66"/>
      <c r="U6" s="66">
        <v>18261</v>
      </c>
      <c r="V6" s="66">
        <v>16287</v>
      </c>
      <c r="W6" s="66">
        <v>14806</v>
      </c>
      <c r="X6" s="66"/>
      <c r="Y6" s="12"/>
      <c r="Z6" s="12">
        <v>41470</v>
      </c>
      <c r="AA6" s="12"/>
      <c r="AB6" s="12">
        <v>41547</v>
      </c>
      <c r="AC6" s="12"/>
      <c r="AD6" s="12">
        <v>41572</v>
      </c>
      <c r="AE6" s="10"/>
      <c r="AF6" s="10"/>
      <c r="AG6" s="67">
        <v>0.88</v>
      </c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</row>
    <row r="7" spans="1:47" s="60" customFormat="1" ht="21">
      <c r="A7" s="70">
        <f t="shared" si="2"/>
        <v>5</v>
      </c>
      <c r="B7" s="79" t="s">
        <v>1001</v>
      </c>
      <c r="C7" s="10"/>
      <c r="D7" s="79"/>
      <c r="E7" s="64" t="s">
        <v>638</v>
      </c>
      <c r="F7" s="64" t="s">
        <v>635</v>
      </c>
      <c r="G7" s="64">
        <v>2011</v>
      </c>
      <c r="H7" s="64"/>
      <c r="I7" s="64"/>
      <c r="J7" s="64"/>
      <c r="K7" s="64"/>
      <c r="L7" s="64"/>
      <c r="M7" s="65">
        <f t="shared" si="0"/>
        <v>0</v>
      </c>
      <c r="N7" s="66"/>
      <c r="O7" s="66"/>
      <c r="P7" s="66"/>
      <c r="Q7" s="66"/>
      <c r="R7" s="66"/>
      <c r="S7" s="65">
        <f t="shared" si="1"/>
        <v>23200</v>
      </c>
      <c r="T7" s="66">
        <v>6960</v>
      </c>
      <c r="U7" s="66">
        <v>8584</v>
      </c>
      <c r="V7" s="66">
        <v>7656</v>
      </c>
      <c r="W7" s="66"/>
      <c r="X7" s="66"/>
      <c r="Y7" s="12"/>
      <c r="Z7" s="12">
        <v>40567</v>
      </c>
      <c r="AA7" s="12"/>
      <c r="AB7" s="12">
        <v>41323</v>
      </c>
      <c r="AC7" s="12"/>
      <c r="AD7" s="12">
        <v>41487</v>
      </c>
      <c r="AE7" s="10">
        <v>2013</v>
      </c>
      <c r="AF7" s="10"/>
      <c r="AG7" s="67">
        <v>1</v>
      </c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</row>
    <row r="8" spans="1:47" s="60" customFormat="1" ht="21">
      <c r="A8" s="70">
        <f t="shared" si="2"/>
        <v>6</v>
      </c>
      <c r="B8" s="211" t="s">
        <v>1159</v>
      </c>
      <c r="C8" s="10"/>
      <c r="D8" s="64"/>
      <c r="E8" s="64" t="s">
        <v>638</v>
      </c>
      <c r="F8" s="64" t="s">
        <v>635</v>
      </c>
      <c r="G8" s="64">
        <v>2013</v>
      </c>
      <c r="H8" s="64"/>
      <c r="I8" s="64"/>
      <c r="J8" s="64"/>
      <c r="K8" s="64"/>
      <c r="L8" s="64"/>
      <c r="M8" s="65">
        <v>1150000</v>
      </c>
      <c r="N8" s="66"/>
      <c r="O8" s="66"/>
      <c r="P8" s="66"/>
      <c r="Q8" s="66"/>
      <c r="R8" s="66"/>
      <c r="S8" s="65">
        <f t="shared" ref="S8:S66" si="3">T8+U8+V8+W8+X8</f>
        <v>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2"/>
      <c r="AE8" s="10"/>
      <c r="AF8" s="10"/>
      <c r="AG8" s="67"/>
      <c r="AH8" s="12"/>
      <c r="AI8" s="201" t="s">
        <v>1160</v>
      </c>
      <c r="AQ8" s="61"/>
      <c r="AR8" s="61"/>
      <c r="AS8" s="62" t="s">
        <v>648</v>
      </c>
      <c r="AT8" s="61"/>
      <c r="AU8" s="61"/>
    </row>
    <row r="9" spans="1:47" s="60" customFormat="1" ht="21">
      <c r="A9" s="70">
        <f t="shared" si="2"/>
        <v>7</v>
      </c>
      <c r="B9" s="211" t="s">
        <v>1161</v>
      </c>
      <c r="C9" s="10"/>
      <c r="D9" s="64"/>
      <c r="E9" s="64" t="s">
        <v>638</v>
      </c>
      <c r="F9" s="64" t="s">
        <v>635</v>
      </c>
      <c r="G9" s="64">
        <v>2013</v>
      </c>
      <c r="H9" s="64"/>
      <c r="I9" s="64"/>
      <c r="J9" s="64"/>
      <c r="K9" s="64"/>
      <c r="L9" s="64"/>
      <c r="M9" s="65">
        <v>100000</v>
      </c>
      <c r="N9" s="66"/>
      <c r="O9" s="66"/>
      <c r="P9" s="66"/>
      <c r="Q9" s="66"/>
      <c r="R9" s="66"/>
      <c r="S9" s="65">
        <f t="shared" si="3"/>
        <v>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2"/>
      <c r="AE9" s="10"/>
      <c r="AF9" s="10"/>
      <c r="AG9" s="67"/>
      <c r="AH9" s="12"/>
      <c r="AI9" s="201" t="s">
        <v>1162</v>
      </c>
      <c r="AQ9" s="61"/>
      <c r="AR9" s="61"/>
      <c r="AS9" s="62" t="s">
        <v>649</v>
      </c>
      <c r="AT9" s="61"/>
      <c r="AU9" s="61"/>
    </row>
    <row r="10" spans="1:47" s="60" customFormat="1" ht="21">
      <c r="A10" s="70">
        <f t="shared" si="2"/>
        <v>8</v>
      </c>
      <c r="B10" s="211" t="s">
        <v>1163</v>
      </c>
      <c r="C10" s="10"/>
      <c r="D10" s="64"/>
      <c r="E10" s="64" t="s">
        <v>638</v>
      </c>
      <c r="F10" s="64" t="s">
        <v>635</v>
      </c>
      <c r="G10" s="64">
        <v>2012</v>
      </c>
      <c r="H10" s="64"/>
      <c r="I10" s="64"/>
      <c r="J10" s="64"/>
      <c r="K10" s="64"/>
      <c r="L10" s="64"/>
      <c r="M10" s="65">
        <f t="shared" ref="M10:M66" si="4">N10+O10+P10+Q10+R10</f>
        <v>0</v>
      </c>
      <c r="N10" s="66"/>
      <c r="O10" s="66"/>
      <c r="P10" s="66"/>
      <c r="Q10" s="66"/>
      <c r="R10" s="66"/>
      <c r="S10" s="65">
        <v>50000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/>
      <c r="AF10" s="10"/>
      <c r="AG10" s="67">
        <v>1</v>
      </c>
      <c r="AH10" s="12"/>
      <c r="AI10" s="10"/>
      <c r="AQ10" s="61"/>
      <c r="AR10" s="61"/>
      <c r="AS10" s="62" t="s">
        <v>650</v>
      </c>
      <c r="AT10" s="61"/>
      <c r="AU10" s="61"/>
    </row>
    <row r="11" spans="1:47" s="60" customFormat="1" ht="21">
      <c r="A11" s="70">
        <f t="shared" si="2"/>
        <v>9</v>
      </c>
      <c r="B11" s="211" t="s">
        <v>1164</v>
      </c>
      <c r="C11" s="10"/>
      <c r="D11" s="64"/>
      <c r="E11" s="64" t="s">
        <v>638</v>
      </c>
      <c r="F11" s="64" t="s">
        <v>635</v>
      </c>
      <c r="G11" s="64">
        <v>2013</v>
      </c>
      <c r="H11" s="64"/>
      <c r="I11" s="64"/>
      <c r="J11" s="64"/>
      <c r="K11" s="64"/>
      <c r="L11" s="64"/>
      <c r="M11" s="65">
        <f t="shared" si="4"/>
        <v>0</v>
      </c>
      <c r="N11" s="66"/>
      <c r="O11" s="66"/>
      <c r="P11" s="66"/>
      <c r="Q11" s="66"/>
      <c r="R11" s="66"/>
      <c r="S11" s="65">
        <f t="shared" si="3"/>
        <v>20000</v>
      </c>
      <c r="T11" s="66">
        <v>20000</v>
      </c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/>
      <c r="AF11" s="10"/>
      <c r="AG11" s="67">
        <v>1</v>
      </c>
      <c r="AH11" s="12"/>
      <c r="AI11" s="10"/>
      <c r="AQ11" s="61"/>
      <c r="AR11" s="61"/>
      <c r="AS11" s="62" t="s">
        <v>651</v>
      </c>
      <c r="AT11" s="61"/>
      <c r="AU11" s="61"/>
    </row>
    <row r="12" spans="1:47" s="60" customFormat="1" ht="21">
      <c r="A12" s="70">
        <f t="shared" si="2"/>
        <v>10</v>
      </c>
      <c r="B12" s="211" t="s">
        <v>1165</v>
      </c>
      <c r="C12" s="10"/>
      <c r="D12" s="64"/>
      <c r="E12" s="64" t="s">
        <v>638</v>
      </c>
      <c r="F12" s="64" t="s">
        <v>635</v>
      </c>
      <c r="G12" s="64">
        <v>2014</v>
      </c>
      <c r="H12" s="64"/>
      <c r="I12" s="64"/>
      <c r="J12" s="64"/>
      <c r="K12" s="64"/>
      <c r="L12" s="64"/>
      <c r="M12" s="65">
        <v>100000</v>
      </c>
      <c r="N12" s="66"/>
      <c r="O12" s="66"/>
      <c r="P12" s="66"/>
      <c r="Q12" s="66"/>
      <c r="R12" s="66"/>
      <c r="S12" s="65">
        <f t="shared" si="3"/>
        <v>0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/>
      <c r="AF12" s="10"/>
      <c r="AG12" s="67"/>
      <c r="AH12" s="12"/>
      <c r="AI12" s="201" t="s">
        <v>1166</v>
      </c>
      <c r="AQ12" s="61"/>
      <c r="AR12" s="61"/>
      <c r="AS12" s="62"/>
      <c r="AT12" s="61"/>
      <c r="AU12" s="61"/>
    </row>
    <row r="13" spans="1:47" s="60" customFormat="1" ht="21">
      <c r="A13" s="70">
        <f t="shared" si="2"/>
        <v>11</v>
      </c>
      <c r="B13" s="211" t="s">
        <v>1167</v>
      </c>
      <c r="C13" s="10"/>
      <c r="D13" s="64"/>
      <c r="E13" s="64" t="s">
        <v>638</v>
      </c>
      <c r="F13" s="64" t="s">
        <v>635</v>
      </c>
      <c r="G13" s="64">
        <v>2014</v>
      </c>
      <c r="H13" s="64"/>
      <c r="I13" s="64"/>
      <c r="J13" s="64"/>
      <c r="K13" s="64"/>
      <c r="L13" s="64"/>
      <c r="M13" s="65">
        <f t="shared" si="4"/>
        <v>0</v>
      </c>
      <c r="N13" s="66"/>
      <c r="O13" s="66"/>
      <c r="P13" s="66"/>
      <c r="Q13" s="66"/>
      <c r="R13" s="66"/>
      <c r="S13" s="65">
        <f t="shared" si="3"/>
        <v>30000</v>
      </c>
      <c r="T13" s="66">
        <v>30000</v>
      </c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/>
      <c r="AF13" s="10"/>
      <c r="AG13" s="67"/>
      <c r="AH13" s="12"/>
      <c r="AI13" s="201" t="s">
        <v>1168</v>
      </c>
      <c r="AQ13" s="61"/>
      <c r="AR13" s="61"/>
      <c r="AS13" s="62"/>
      <c r="AT13" s="61"/>
      <c r="AU13" s="61"/>
    </row>
    <row r="14" spans="1:47" s="60" customFormat="1" ht="21">
      <c r="A14" s="70">
        <f t="shared" si="2"/>
        <v>12</v>
      </c>
      <c r="B14" s="211" t="s">
        <v>1000</v>
      </c>
      <c r="C14" s="10"/>
      <c r="D14" s="64"/>
      <c r="E14" s="64" t="s">
        <v>638</v>
      </c>
      <c r="F14" s="64" t="s">
        <v>633</v>
      </c>
      <c r="G14" s="64">
        <v>2014</v>
      </c>
      <c r="H14" s="64"/>
      <c r="I14" s="64"/>
      <c r="J14" s="64"/>
      <c r="K14" s="64"/>
      <c r="L14" s="64"/>
      <c r="M14" s="65">
        <f t="shared" si="4"/>
        <v>49354</v>
      </c>
      <c r="N14" s="66">
        <v>0</v>
      </c>
      <c r="O14" s="66">
        <v>18261</v>
      </c>
      <c r="P14" s="66">
        <v>16287</v>
      </c>
      <c r="Q14" s="66">
        <v>14806</v>
      </c>
      <c r="R14" s="66"/>
      <c r="S14" s="65">
        <f t="shared" si="3"/>
        <v>0</v>
      </c>
      <c r="T14" s="66"/>
      <c r="U14" s="66"/>
      <c r="V14" s="66"/>
      <c r="W14" s="66"/>
      <c r="X14" s="66"/>
      <c r="Y14" s="12"/>
      <c r="Z14" s="12">
        <v>41470</v>
      </c>
      <c r="AA14" s="12"/>
      <c r="AB14" s="12">
        <v>41547</v>
      </c>
      <c r="AC14" s="12"/>
      <c r="AD14" s="12"/>
      <c r="AE14" s="10"/>
      <c r="AF14" s="10"/>
      <c r="AG14" s="67">
        <v>0.88</v>
      </c>
      <c r="AH14" s="12"/>
      <c r="AI14" s="201" t="s">
        <v>1169</v>
      </c>
      <c r="AQ14" s="61"/>
      <c r="AR14" s="61"/>
      <c r="AS14" s="62"/>
      <c r="AT14" s="61"/>
      <c r="AU14" s="61"/>
    </row>
    <row r="15" spans="1:47" s="60" customFormat="1" ht="21">
      <c r="A15" s="70">
        <f t="shared" si="2"/>
        <v>13</v>
      </c>
      <c r="B15" s="211" t="s">
        <v>1001</v>
      </c>
      <c r="C15" s="10"/>
      <c r="D15" s="64"/>
      <c r="E15" s="64" t="s">
        <v>638</v>
      </c>
      <c r="F15" s="10" t="s">
        <v>633</v>
      </c>
      <c r="G15" s="64">
        <v>2011</v>
      </c>
      <c r="H15" s="64"/>
      <c r="I15" s="64"/>
      <c r="J15" s="64"/>
      <c r="K15" s="64"/>
      <c r="L15" s="64"/>
      <c r="M15" s="65">
        <f t="shared" si="4"/>
        <v>23200</v>
      </c>
      <c r="N15" s="66">
        <v>6960</v>
      </c>
      <c r="O15" s="66">
        <v>8584</v>
      </c>
      <c r="P15" s="66">
        <v>7656</v>
      </c>
      <c r="Q15" s="66">
        <v>0</v>
      </c>
      <c r="R15" s="66"/>
      <c r="S15" s="65">
        <f t="shared" si="3"/>
        <v>0</v>
      </c>
      <c r="T15" s="66"/>
      <c r="U15" s="66"/>
      <c r="V15" s="66"/>
      <c r="W15" s="66"/>
      <c r="X15" s="66"/>
      <c r="Y15" s="12"/>
      <c r="Z15" s="12" t="s">
        <v>1170</v>
      </c>
      <c r="AA15" s="12"/>
      <c r="AB15" s="12" t="s">
        <v>1171</v>
      </c>
      <c r="AC15" s="12"/>
      <c r="AD15" s="12"/>
      <c r="AE15" s="10"/>
      <c r="AF15" s="10"/>
      <c r="AG15" s="67">
        <v>1</v>
      </c>
      <c r="AH15" s="12"/>
      <c r="AI15" s="201" t="s">
        <v>1172</v>
      </c>
      <c r="AQ15" s="61"/>
      <c r="AR15" s="61"/>
      <c r="AS15" s="62"/>
      <c r="AT15" s="61"/>
      <c r="AU15" s="61"/>
    </row>
    <row r="16" spans="1:47" s="60" customFormat="1" ht="21">
      <c r="A16" s="70">
        <f t="shared" si="2"/>
        <v>14</v>
      </c>
      <c r="B16" s="201" t="s">
        <v>1173</v>
      </c>
      <c r="C16" s="10"/>
      <c r="D16" s="64"/>
      <c r="E16" s="10" t="s">
        <v>641</v>
      </c>
      <c r="F16" s="10" t="s">
        <v>633</v>
      </c>
      <c r="G16" s="10">
        <v>2011</v>
      </c>
      <c r="H16" s="64"/>
      <c r="I16" s="64"/>
      <c r="J16" s="64"/>
      <c r="K16" s="64"/>
      <c r="L16" s="64"/>
      <c r="M16" s="65">
        <f t="shared" si="4"/>
        <v>66049</v>
      </c>
      <c r="N16" s="66">
        <v>29494</v>
      </c>
      <c r="O16" s="66">
        <v>36555</v>
      </c>
      <c r="P16" s="66">
        <v>0</v>
      </c>
      <c r="Q16" s="66">
        <v>0</v>
      </c>
      <c r="R16" s="66"/>
      <c r="S16" s="65">
        <f t="shared" si="3"/>
        <v>0</v>
      </c>
      <c r="T16" s="66"/>
      <c r="U16" s="66"/>
      <c r="V16" s="66"/>
      <c r="W16" s="66"/>
      <c r="X16" s="66"/>
      <c r="Y16" s="12"/>
      <c r="Z16" s="12" t="s">
        <v>1170</v>
      </c>
      <c r="AA16" s="12"/>
      <c r="AB16" s="12" t="s">
        <v>1174</v>
      </c>
      <c r="AC16" s="12"/>
      <c r="AD16" s="12"/>
      <c r="AE16" s="10"/>
      <c r="AF16" s="10"/>
      <c r="AG16" s="67">
        <v>1</v>
      </c>
      <c r="AH16" s="12"/>
      <c r="AI16" s="10"/>
      <c r="AQ16" s="61"/>
      <c r="AR16" s="61"/>
      <c r="AS16" s="62"/>
      <c r="AT16" s="61"/>
      <c r="AU16" s="61"/>
    </row>
    <row r="17" spans="1:47" s="60" customFormat="1" ht="21">
      <c r="A17" s="70">
        <f t="shared" si="2"/>
        <v>15</v>
      </c>
      <c r="B17" s="10"/>
      <c r="C17" s="10"/>
      <c r="D17" s="10"/>
      <c r="E17" s="10"/>
      <c r="F17" s="10"/>
      <c r="G17" s="10"/>
      <c r="H17" s="64"/>
      <c r="I17" s="64"/>
      <c r="J17" s="64"/>
      <c r="K17" s="64"/>
      <c r="L17" s="64"/>
      <c r="M17" s="65">
        <f t="shared" si="4"/>
        <v>0</v>
      </c>
      <c r="N17" s="66"/>
      <c r="O17" s="66"/>
      <c r="P17" s="66"/>
      <c r="Q17" s="66"/>
      <c r="R17" s="66"/>
      <c r="S17" s="65">
        <f t="shared" si="3"/>
        <v>0</v>
      </c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/>
      <c r="AF17" s="10"/>
      <c r="AG17" s="67"/>
      <c r="AH17" s="12"/>
      <c r="AI17" s="10"/>
      <c r="AQ17" s="61"/>
      <c r="AR17" s="61"/>
      <c r="AS17" s="61"/>
    </row>
    <row r="18" spans="1:47" s="60" customFormat="1" ht="21">
      <c r="A18" s="70">
        <f t="shared" si="2"/>
        <v>16</v>
      </c>
      <c r="B18" s="10"/>
      <c r="C18" s="10"/>
      <c r="D18" s="10"/>
      <c r="E18" s="10"/>
      <c r="F18" s="10"/>
      <c r="G18" s="10"/>
      <c r="H18" s="64"/>
      <c r="I18" s="64"/>
      <c r="J18" s="64"/>
      <c r="K18" s="64"/>
      <c r="L18" s="64"/>
      <c r="M18" s="65">
        <f t="shared" si="4"/>
        <v>0</v>
      </c>
      <c r="N18" s="66"/>
      <c r="O18" s="66"/>
      <c r="P18" s="66"/>
      <c r="Q18" s="66"/>
      <c r="R18" s="66"/>
      <c r="S18" s="65">
        <f t="shared" si="3"/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/>
      <c r="AF18" s="10"/>
      <c r="AG18" s="67"/>
      <c r="AH18" s="12"/>
      <c r="AI18" s="10"/>
      <c r="AQ18" s="61"/>
      <c r="AR18" s="61"/>
      <c r="AS18" s="61"/>
    </row>
    <row r="19" spans="1:47" s="60" customFormat="1" ht="21">
      <c r="A19" s="70">
        <f t="shared" si="2"/>
        <v>17</v>
      </c>
      <c r="B19" s="10"/>
      <c r="C19" s="10"/>
      <c r="D19" s="10"/>
      <c r="E19" s="10"/>
      <c r="F19" s="10"/>
      <c r="G19" s="10"/>
      <c r="H19" s="64"/>
      <c r="I19" s="64"/>
      <c r="J19" s="64"/>
      <c r="K19" s="64"/>
      <c r="L19" s="64"/>
      <c r="M19" s="65">
        <f t="shared" si="4"/>
        <v>0</v>
      </c>
      <c r="N19" s="66"/>
      <c r="O19" s="66"/>
      <c r="P19" s="66"/>
      <c r="Q19" s="66"/>
      <c r="R19" s="66"/>
      <c r="S19" s="65">
        <f t="shared" si="3"/>
        <v>0</v>
      </c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/>
      <c r="AF19" s="10"/>
      <c r="AG19" s="67"/>
      <c r="AH19" s="12"/>
      <c r="AI19" s="10"/>
      <c r="AQ19" s="61"/>
      <c r="AR19" s="61"/>
      <c r="AS19" s="61"/>
    </row>
    <row r="20" spans="1:47" s="60" customFormat="1" ht="26.25">
      <c r="A20" s="70">
        <f t="shared" si="2"/>
        <v>18</v>
      </c>
      <c r="B20" s="57"/>
      <c r="C20" s="57"/>
      <c r="D20" s="57"/>
      <c r="E20" s="57"/>
      <c r="F20" s="57"/>
      <c r="G20" s="57"/>
      <c r="H20" s="55"/>
      <c r="I20" s="55"/>
      <c r="J20" s="55"/>
      <c r="K20" s="55"/>
      <c r="L20" s="55"/>
      <c r="M20" s="65">
        <f t="shared" si="4"/>
        <v>0</v>
      </c>
      <c r="N20" s="58"/>
      <c r="O20" s="58"/>
      <c r="P20" s="58"/>
      <c r="Q20" s="58"/>
      <c r="R20" s="58"/>
      <c r="S20" s="65">
        <f t="shared" si="3"/>
        <v>0</v>
      </c>
      <c r="T20" s="58"/>
      <c r="U20" s="58"/>
      <c r="V20" s="58"/>
      <c r="W20" s="58"/>
      <c r="X20" s="58"/>
      <c r="Y20" s="56"/>
      <c r="Z20" s="56"/>
      <c r="AA20" s="56"/>
      <c r="AB20" s="56"/>
      <c r="AC20" s="56"/>
      <c r="AD20" s="56"/>
      <c r="AE20" s="57"/>
      <c r="AF20" s="57"/>
      <c r="AG20" s="59"/>
      <c r="AH20" s="56"/>
      <c r="AI20" s="63"/>
      <c r="AQ20" s="61"/>
      <c r="AR20" s="61"/>
      <c r="AS20" s="61"/>
    </row>
    <row r="21" spans="1:47" s="60" customFormat="1" ht="26.25">
      <c r="A21" s="70">
        <f t="shared" si="2"/>
        <v>19</v>
      </c>
      <c r="B21" s="57"/>
      <c r="C21" s="57"/>
      <c r="D21" s="57"/>
      <c r="E21" s="57"/>
      <c r="F21" s="57"/>
      <c r="G21" s="57"/>
      <c r="H21" s="55"/>
      <c r="I21" s="55"/>
      <c r="J21" s="55"/>
      <c r="K21" s="55"/>
      <c r="L21" s="55"/>
      <c r="M21" s="65">
        <f t="shared" si="4"/>
        <v>0</v>
      </c>
      <c r="N21" s="58"/>
      <c r="O21" s="58"/>
      <c r="P21" s="58"/>
      <c r="Q21" s="58"/>
      <c r="R21" s="58"/>
      <c r="S21" s="65">
        <f t="shared" si="3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</row>
    <row r="22" spans="1:47" s="60" customFormat="1" ht="26.25">
      <c r="A22" s="70">
        <f t="shared" si="2"/>
        <v>20</v>
      </c>
      <c r="B22" s="57"/>
      <c r="C22" s="57"/>
      <c r="D22" s="57"/>
      <c r="E22" s="57"/>
      <c r="F22" s="57"/>
      <c r="G22" s="57"/>
      <c r="H22" s="55"/>
      <c r="I22" s="55"/>
      <c r="J22" s="55"/>
      <c r="K22" s="55"/>
      <c r="L22" s="55"/>
      <c r="M22" s="65">
        <f t="shared" si="4"/>
        <v>0</v>
      </c>
      <c r="N22" s="58"/>
      <c r="O22" s="58"/>
      <c r="P22" s="58"/>
      <c r="Q22" s="58"/>
      <c r="R22" s="58"/>
      <c r="S22" s="65">
        <f t="shared" si="3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</row>
    <row r="23" spans="1:47">
      <c r="A23" s="70">
        <f t="shared" si="2"/>
        <v>21</v>
      </c>
      <c r="H23" s="64"/>
      <c r="I23" s="64"/>
      <c r="J23" s="64"/>
      <c r="K23" s="64"/>
      <c r="L23" s="64"/>
      <c r="M23" s="65">
        <f t="shared" si="4"/>
        <v>0</v>
      </c>
      <c r="S23" s="65">
        <f t="shared" si="3"/>
        <v>0</v>
      </c>
      <c r="AS23" s="53"/>
      <c r="AT23"/>
      <c r="AU23"/>
    </row>
    <row r="24" spans="1:47">
      <c r="A24" s="70">
        <f t="shared" si="2"/>
        <v>22</v>
      </c>
      <c r="H24" s="64"/>
      <c r="I24" s="64"/>
      <c r="J24" s="64"/>
      <c r="K24" s="64"/>
      <c r="L24" s="64"/>
      <c r="M24" s="65">
        <f t="shared" si="4"/>
        <v>0</v>
      </c>
      <c r="S24" s="65">
        <f t="shared" si="3"/>
        <v>0</v>
      </c>
      <c r="AS24" s="53"/>
      <c r="AT24"/>
      <c r="AU24"/>
    </row>
    <row r="25" spans="1:47">
      <c r="A25" s="70">
        <f t="shared" si="2"/>
        <v>23</v>
      </c>
      <c r="H25" s="64"/>
      <c r="I25" s="64"/>
      <c r="J25" s="64"/>
      <c r="K25" s="64"/>
      <c r="L25" s="64"/>
      <c r="M25" s="65">
        <f t="shared" si="4"/>
        <v>0</v>
      </c>
      <c r="S25" s="65">
        <f t="shared" si="3"/>
        <v>0</v>
      </c>
      <c r="AS25" s="53"/>
      <c r="AT25"/>
      <c r="AU25"/>
    </row>
    <row r="26" spans="1:47">
      <c r="A26" s="70">
        <f t="shared" si="2"/>
        <v>24</v>
      </c>
      <c r="H26" s="64"/>
      <c r="I26" s="64"/>
      <c r="J26" s="64"/>
      <c r="K26" s="64"/>
      <c r="L26" s="64"/>
      <c r="M26" s="65">
        <f t="shared" si="4"/>
        <v>0</v>
      </c>
      <c r="S26" s="65">
        <f t="shared" si="3"/>
        <v>0</v>
      </c>
      <c r="AS26" s="53"/>
      <c r="AT26"/>
      <c r="AU26"/>
    </row>
    <row r="27" spans="1:47">
      <c r="A27" s="70">
        <f t="shared" si="2"/>
        <v>25</v>
      </c>
      <c r="H27" s="64"/>
      <c r="I27" s="64"/>
      <c r="J27" s="64"/>
      <c r="K27" s="64"/>
      <c r="L27" s="64"/>
      <c r="M27" s="65">
        <f t="shared" si="4"/>
        <v>0</v>
      </c>
      <c r="S27" s="65">
        <f t="shared" si="3"/>
        <v>0</v>
      </c>
      <c r="AS27" s="53"/>
      <c r="AT27"/>
      <c r="AU27"/>
    </row>
    <row r="28" spans="1:47">
      <c r="A28" s="70">
        <f t="shared" si="2"/>
        <v>26</v>
      </c>
      <c r="H28" s="64"/>
      <c r="I28" s="64"/>
      <c r="J28" s="64"/>
      <c r="K28" s="64"/>
      <c r="L28" s="64"/>
      <c r="M28" s="65">
        <f t="shared" si="4"/>
        <v>0</v>
      </c>
      <c r="S28" s="65">
        <f t="shared" si="3"/>
        <v>0</v>
      </c>
      <c r="AS28" s="53"/>
      <c r="AT28"/>
      <c r="AU28"/>
    </row>
    <row r="29" spans="1:47">
      <c r="A29" s="70">
        <f t="shared" si="2"/>
        <v>27</v>
      </c>
      <c r="H29" s="64"/>
      <c r="I29" s="64"/>
      <c r="J29" s="64"/>
      <c r="K29" s="64"/>
      <c r="L29" s="64"/>
      <c r="M29" s="65">
        <f t="shared" si="4"/>
        <v>0</v>
      </c>
      <c r="S29" s="65">
        <f t="shared" si="3"/>
        <v>0</v>
      </c>
      <c r="AS29" s="53"/>
      <c r="AT29"/>
      <c r="AU29"/>
    </row>
    <row r="30" spans="1:47">
      <c r="A30" s="70">
        <f t="shared" si="2"/>
        <v>28</v>
      </c>
      <c r="H30" s="64"/>
      <c r="I30" s="64"/>
      <c r="J30" s="64"/>
      <c r="K30" s="64"/>
      <c r="L30" s="64"/>
      <c r="M30" s="65">
        <f t="shared" si="4"/>
        <v>0</v>
      </c>
      <c r="S30" s="65">
        <f t="shared" si="3"/>
        <v>0</v>
      </c>
      <c r="AS30" s="53"/>
      <c r="AT30"/>
      <c r="AU30"/>
    </row>
    <row r="31" spans="1:47">
      <c r="A31" s="70">
        <f t="shared" si="2"/>
        <v>29</v>
      </c>
      <c r="H31" s="64"/>
      <c r="I31" s="64"/>
      <c r="J31" s="64"/>
      <c r="K31" s="64"/>
      <c r="L31" s="64"/>
      <c r="M31" s="65">
        <f t="shared" si="4"/>
        <v>0</v>
      </c>
      <c r="S31" s="65">
        <f t="shared" si="3"/>
        <v>0</v>
      </c>
      <c r="AS31" s="53"/>
      <c r="AT31"/>
      <c r="AU31"/>
    </row>
    <row r="32" spans="1:47">
      <c r="A32" s="70">
        <f t="shared" si="2"/>
        <v>30</v>
      </c>
      <c r="H32" s="64"/>
      <c r="I32" s="64"/>
      <c r="J32" s="64"/>
      <c r="K32" s="64"/>
      <c r="L32" s="64"/>
      <c r="M32" s="65">
        <f t="shared" si="4"/>
        <v>0</v>
      </c>
      <c r="S32" s="65">
        <f t="shared" si="3"/>
        <v>0</v>
      </c>
      <c r="AS32" s="53"/>
      <c r="AT32"/>
      <c r="AU32"/>
    </row>
    <row r="33" spans="1:47">
      <c r="A33" s="70">
        <f t="shared" si="2"/>
        <v>31</v>
      </c>
      <c r="H33" s="64"/>
      <c r="I33" s="64"/>
      <c r="J33" s="64"/>
      <c r="K33" s="64"/>
      <c r="L33" s="64"/>
      <c r="M33" s="65">
        <f t="shared" si="4"/>
        <v>0</v>
      </c>
      <c r="S33" s="65">
        <f t="shared" si="3"/>
        <v>0</v>
      </c>
      <c r="AS33" s="53"/>
      <c r="AT33"/>
      <c r="AU33"/>
    </row>
    <row r="34" spans="1:47">
      <c r="A34" s="70">
        <f t="shared" si="2"/>
        <v>32</v>
      </c>
      <c r="H34" s="64"/>
      <c r="I34" s="64"/>
      <c r="J34" s="64"/>
      <c r="K34" s="64"/>
      <c r="L34" s="64"/>
      <c r="M34" s="65">
        <f t="shared" si="4"/>
        <v>0</v>
      </c>
      <c r="S34" s="65">
        <f t="shared" si="3"/>
        <v>0</v>
      </c>
      <c r="AS34" s="53"/>
      <c r="AT34"/>
      <c r="AU34"/>
    </row>
    <row r="35" spans="1:47">
      <c r="A35" s="70">
        <f t="shared" si="2"/>
        <v>33</v>
      </c>
      <c r="H35" s="64"/>
      <c r="I35" s="64"/>
      <c r="J35" s="64"/>
      <c r="K35" s="64"/>
      <c r="L35" s="64"/>
      <c r="M35" s="65">
        <f t="shared" si="4"/>
        <v>0</v>
      </c>
      <c r="S35" s="65">
        <f t="shared" si="3"/>
        <v>0</v>
      </c>
      <c r="AS35" s="53"/>
      <c r="AT35"/>
      <c r="AU35"/>
    </row>
    <row r="36" spans="1:47">
      <c r="A36" s="70">
        <f t="shared" si="2"/>
        <v>34</v>
      </c>
      <c r="H36" s="64"/>
      <c r="I36" s="64"/>
      <c r="J36" s="64"/>
      <c r="K36" s="64"/>
      <c r="L36" s="64"/>
      <c r="M36" s="65">
        <f t="shared" si="4"/>
        <v>0</v>
      </c>
      <c r="S36" s="65">
        <f t="shared" si="3"/>
        <v>0</v>
      </c>
      <c r="AS36" s="53"/>
      <c r="AT36"/>
      <c r="AU36"/>
    </row>
    <row r="37" spans="1:47">
      <c r="A37" s="70">
        <f t="shared" si="2"/>
        <v>35</v>
      </c>
      <c r="H37" s="64"/>
      <c r="I37" s="64"/>
      <c r="J37" s="64"/>
      <c r="K37" s="64"/>
      <c r="L37" s="64"/>
      <c r="M37" s="65">
        <f t="shared" si="4"/>
        <v>0</v>
      </c>
      <c r="S37" s="65">
        <f t="shared" si="3"/>
        <v>0</v>
      </c>
      <c r="AS37" s="53"/>
      <c r="AT37"/>
      <c r="AU37"/>
    </row>
    <row r="38" spans="1:47">
      <c r="A38" s="70">
        <f t="shared" si="2"/>
        <v>36</v>
      </c>
      <c r="H38" s="64"/>
      <c r="I38" s="64"/>
      <c r="J38" s="64"/>
      <c r="K38" s="64"/>
      <c r="L38" s="64"/>
      <c r="M38" s="65">
        <f t="shared" si="4"/>
        <v>0</v>
      </c>
      <c r="S38" s="65">
        <f t="shared" si="3"/>
        <v>0</v>
      </c>
      <c r="AS38" s="53"/>
      <c r="AT38"/>
      <c r="AU38"/>
    </row>
    <row r="39" spans="1:47">
      <c r="A39" s="70">
        <f t="shared" si="2"/>
        <v>37</v>
      </c>
      <c r="H39" s="64"/>
      <c r="I39" s="64"/>
      <c r="J39" s="64"/>
      <c r="K39" s="64"/>
      <c r="L39" s="64"/>
      <c r="M39" s="65">
        <f t="shared" si="4"/>
        <v>0</v>
      </c>
      <c r="S39" s="65">
        <f t="shared" si="3"/>
        <v>0</v>
      </c>
      <c r="AS39" s="53"/>
      <c r="AT39"/>
      <c r="AU39"/>
    </row>
    <row r="40" spans="1:47">
      <c r="A40" s="70">
        <f t="shared" si="2"/>
        <v>38</v>
      </c>
      <c r="H40" s="64"/>
      <c r="I40" s="64"/>
      <c r="J40" s="64"/>
      <c r="K40" s="64"/>
      <c r="L40" s="64"/>
      <c r="M40" s="65">
        <f t="shared" si="4"/>
        <v>0</v>
      </c>
      <c r="S40" s="65">
        <f t="shared" si="3"/>
        <v>0</v>
      </c>
      <c r="AS40" s="53"/>
      <c r="AT40"/>
      <c r="AU40"/>
    </row>
    <row r="41" spans="1:47">
      <c r="A41" s="70">
        <f t="shared" si="2"/>
        <v>39</v>
      </c>
      <c r="H41" s="64"/>
      <c r="I41" s="64"/>
      <c r="J41" s="64"/>
      <c r="K41" s="64"/>
      <c r="L41" s="64"/>
      <c r="M41" s="65">
        <f t="shared" si="4"/>
        <v>0</v>
      </c>
      <c r="S41" s="65">
        <f t="shared" si="3"/>
        <v>0</v>
      </c>
      <c r="AS41" s="53"/>
      <c r="AT41"/>
      <c r="AU41"/>
    </row>
    <row r="42" spans="1:47">
      <c r="A42" s="70">
        <f t="shared" si="2"/>
        <v>40</v>
      </c>
      <c r="H42" s="64"/>
      <c r="I42" s="64"/>
      <c r="J42" s="64"/>
      <c r="K42" s="64"/>
      <c r="L42" s="64"/>
      <c r="M42" s="65">
        <f t="shared" si="4"/>
        <v>0</v>
      </c>
      <c r="S42" s="65">
        <f t="shared" si="3"/>
        <v>0</v>
      </c>
      <c r="AT42"/>
      <c r="AU42"/>
    </row>
    <row r="43" spans="1:47">
      <c r="A43" s="70">
        <f t="shared" si="2"/>
        <v>41</v>
      </c>
      <c r="H43" s="64"/>
      <c r="I43" s="64"/>
      <c r="J43" s="64"/>
      <c r="K43" s="64"/>
      <c r="L43" s="64"/>
      <c r="M43" s="65">
        <f t="shared" si="4"/>
        <v>0</v>
      </c>
      <c r="S43" s="65">
        <f t="shared" si="3"/>
        <v>0</v>
      </c>
      <c r="AT43"/>
      <c r="AU43"/>
    </row>
    <row r="44" spans="1:47">
      <c r="A44" s="70">
        <f t="shared" si="2"/>
        <v>42</v>
      </c>
      <c r="H44" s="64"/>
      <c r="I44" s="64"/>
      <c r="J44" s="64"/>
      <c r="K44" s="64"/>
      <c r="L44" s="64"/>
      <c r="M44" s="65">
        <f t="shared" si="4"/>
        <v>0</v>
      </c>
      <c r="S44" s="65">
        <f t="shared" si="3"/>
        <v>0</v>
      </c>
      <c r="AT44"/>
      <c r="AU44"/>
    </row>
    <row r="45" spans="1:47">
      <c r="A45" s="70">
        <f t="shared" si="2"/>
        <v>43</v>
      </c>
      <c r="H45" s="64"/>
      <c r="I45" s="64"/>
      <c r="J45" s="64"/>
      <c r="K45" s="64"/>
      <c r="L45" s="64"/>
      <c r="M45" s="65">
        <f t="shared" si="4"/>
        <v>0</v>
      </c>
      <c r="S45" s="65">
        <f t="shared" si="3"/>
        <v>0</v>
      </c>
      <c r="AT45"/>
      <c r="AU45"/>
    </row>
    <row r="46" spans="1:47">
      <c r="A46" s="70">
        <f t="shared" si="2"/>
        <v>44</v>
      </c>
      <c r="H46" s="64"/>
      <c r="I46" s="64"/>
      <c r="J46" s="64"/>
      <c r="K46" s="64"/>
      <c r="L46" s="64"/>
      <c r="M46" s="65">
        <f t="shared" si="4"/>
        <v>0</v>
      </c>
      <c r="S46" s="65">
        <f t="shared" si="3"/>
        <v>0</v>
      </c>
      <c r="AT46"/>
      <c r="AU46"/>
    </row>
    <row r="47" spans="1:47">
      <c r="A47" s="70">
        <f t="shared" si="2"/>
        <v>45</v>
      </c>
      <c r="H47" s="64"/>
      <c r="I47" s="64"/>
      <c r="J47" s="64"/>
      <c r="K47" s="64"/>
      <c r="L47" s="64"/>
      <c r="M47" s="65">
        <f t="shared" si="4"/>
        <v>0</v>
      </c>
      <c r="S47" s="65">
        <f t="shared" si="3"/>
        <v>0</v>
      </c>
      <c r="AT47"/>
      <c r="AU47"/>
    </row>
    <row r="48" spans="1:47">
      <c r="A48" s="70">
        <f t="shared" si="2"/>
        <v>46</v>
      </c>
      <c r="H48" s="64"/>
      <c r="I48" s="64"/>
      <c r="J48" s="64"/>
      <c r="K48" s="64"/>
      <c r="L48" s="64"/>
      <c r="M48" s="65">
        <f t="shared" si="4"/>
        <v>0</v>
      </c>
      <c r="S48" s="65">
        <f t="shared" si="3"/>
        <v>0</v>
      </c>
      <c r="AT48"/>
      <c r="AU48"/>
    </row>
    <row r="49" spans="1:47">
      <c r="A49" s="70">
        <f t="shared" si="2"/>
        <v>47</v>
      </c>
      <c r="H49" s="64"/>
      <c r="I49" s="64"/>
      <c r="J49" s="64"/>
      <c r="K49" s="64"/>
      <c r="L49" s="64"/>
      <c r="M49" s="65">
        <f t="shared" si="4"/>
        <v>0</v>
      </c>
      <c r="S49" s="65">
        <f t="shared" si="3"/>
        <v>0</v>
      </c>
      <c r="AT49"/>
      <c r="AU49"/>
    </row>
    <row r="50" spans="1:47">
      <c r="A50" s="70">
        <f t="shared" si="2"/>
        <v>48</v>
      </c>
      <c r="H50" s="64"/>
      <c r="I50" s="64"/>
      <c r="J50" s="64"/>
      <c r="K50" s="64"/>
      <c r="L50" s="64"/>
      <c r="M50" s="65">
        <f t="shared" si="4"/>
        <v>0</v>
      </c>
      <c r="S50" s="65">
        <f t="shared" si="3"/>
        <v>0</v>
      </c>
      <c r="AT50"/>
      <c r="AU50"/>
    </row>
    <row r="51" spans="1:47">
      <c r="A51" s="70">
        <f t="shared" si="2"/>
        <v>49</v>
      </c>
      <c r="H51" s="64"/>
      <c r="I51" s="64"/>
      <c r="J51" s="64"/>
      <c r="K51" s="64"/>
      <c r="L51" s="64"/>
      <c r="M51" s="65">
        <f t="shared" si="4"/>
        <v>0</v>
      </c>
      <c r="S51" s="65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0">
        <f t="shared" si="2"/>
        <v>50</v>
      </c>
      <c r="H52" s="64"/>
      <c r="I52" s="64"/>
      <c r="J52" s="64"/>
      <c r="K52" s="64"/>
      <c r="L52" s="64"/>
      <c r="M52" s="65">
        <f t="shared" si="4"/>
        <v>0</v>
      </c>
      <c r="S52" s="65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0">
        <f t="shared" si="2"/>
        <v>51</v>
      </c>
      <c r="H53" s="64"/>
      <c r="I53" s="64"/>
      <c r="J53" s="64"/>
      <c r="K53" s="64"/>
      <c r="L53" s="64"/>
      <c r="M53" s="65">
        <f t="shared" si="4"/>
        <v>0</v>
      </c>
      <c r="S53" s="65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0">
        <f t="shared" si="2"/>
        <v>52</v>
      </c>
      <c r="H54" s="64"/>
      <c r="I54" s="64"/>
      <c r="J54" s="64"/>
      <c r="K54" s="64"/>
      <c r="L54" s="64"/>
      <c r="M54" s="65">
        <f t="shared" si="4"/>
        <v>0</v>
      </c>
      <c r="S54" s="65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0">
        <f t="shared" si="2"/>
        <v>53</v>
      </c>
      <c r="H55" s="64"/>
      <c r="I55" s="64"/>
      <c r="J55" s="64"/>
      <c r="K55" s="64"/>
      <c r="L55" s="64"/>
      <c r="M55" s="65">
        <f t="shared" si="4"/>
        <v>0</v>
      </c>
      <c r="S55" s="65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0">
        <f t="shared" si="2"/>
        <v>54</v>
      </c>
      <c r="H56" s="64"/>
      <c r="I56" s="64"/>
      <c r="J56" s="64"/>
      <c r="K56" s="64"/>
      <c r="L56" s="64"/>
      <c r="M56" s="65">
        <f t="shared" si="4"/>
        <v>0</v>
      </c>
      <c r="S56" s="65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0">
        <f t="shared" si="2"/>
        <v>55</v>
      </c>
      <c r="H57" s="64"/>
      <c r="I57" s="64"/>
      <c r="J57" s="64"/>
      <c r="K57" s="64"/>
      <c r="L57" s="64"/>
      <c r="M57" s="65">
        <f t="shared" si="4"/>
        <v>0</v>
      </c>
      <c r="S57" s="65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0">
        <f t="shared" si="2"/>
        <v>56</v>
      </c>
      <c r="H58" s="64"/>
      <c r="I58" s="64"/>
      <c r="J58" s="64"/>
      <c r="K58" s="64"/>
      <c r="L58" s="64"/>
      <c r="M58" s="65">
        <f t="shared" si="4"/>
        <v>0</v>
      </c>
      <c r="S58" s="65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0">
        <f t="shared" si="2"/>
        <v>57</v>
      </c>
      <c r="H59" s="64"/>
      <c r="I59" s="64"/>
      <c r="J59" s="64"/>
      <c r="K59" s="64"/>
      <c r="L59" s="64"/>
      <c r="M59" s="65">
        <f t="shared" si="4"/>
        <v>0</v>
      </c>
      <c r="S59" s="65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0">
        <f t="shared" si="2"/>
        <v>58</v>
      </c>
      <c r="H60" s="64"/>
      <c r="I60" s="64"/>
      <c r="J60" s="64"/>
      <c r="K60" s="64"/>
      <c r="L60" s="64"/>
      <c r="M60" s="65">
        <f t="shared" si="4"/>
        <v>0</v>
      </c>
      <c r="S60" s="65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0">
        <f t="shared" si="2"/>
        <v>59</v>
      </c>
      <c r="H61" s="64"/>
      <c r="I61" s="64"/>
      <c r="J61" s="64"/>
      <c r="K61" s="64"/>
      <c r="L61" s="64"/>
      <c r="M61" s="65">
        <f t="shared" si="4"/>
        <v>0</v>
      </c>
      <c r="S61" s="65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0">
        <f t="shared" si="2"/>
        <v>60</v>
      </c>
      <c r="H62" s="64"/>
      <c r="I62" s="64"/>
      <c r="J62" s="64"/>
      <c r="K62" s="64"/>
      <c r="L62" s="64"/>
      <c r="M62" s="65">
        <f t="shared" si="4"/>
        <v>0</v>
      </c>
      <c r="S62" s="65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0">
        <f t="shared" si="2"/>
        <v>61</v>
      </c>
      <c r="H63" s="64"/>
      <c r="I63" s="64"/>
      <c r="J63" s="64"/>
      <c r="K63" s="64"/>
      <c r="L63" s="64"/>
      <c r="M63" s="65">
        <f t="shared" si="4"/>
        <v>0</v>
      </c>
      <c r="S63" s="65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0">
        <f t="shared" si="2"/>
        <v>62</v>
      </c>
      <c r="H64" s="64"/>
      <c r="I64" s="64"/>
      <c r="J64" s="64"/>
      <c r="K64" s="64"/>
      <c r="L64" s="64"/>
      <c r="M64" s="65">
        <f t="shared" si="4"/>
        <v>0</v>
      </c>
      <c r="S64" s="65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0">
        <f t="shared" si="2"/>
        <v>63</v>
      </c>
      <c r="H65" s="64"/>
      <c r="I65" s="64"/>
      <c r="J65" s="64"/>
      <c r="K65" s="64"/>
      <c r="L65" s="64"/>
      <c r="M65" s="65">
        <f t="shared" si="4"/>
        <v>0</v>
      </c>
      <c r="S65" s="65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0">
        <f t="shared" si="2"/>
        <v>64</v>
      </c>
      <c r="H66" s="64"/>
      <c r="I66" s="64"/>
      <c r="J66" s="64"/>
      <c r="K66" s="64"/>
      <c r="L66" s="64"/>
      <c r="M66" s="65">
        <f t="shared" si="4"/>
        <v>0</v>
      </c>
      <c r="S66" s="65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0">
        <f t="shared" si="2"/>
        <v>65</v>
      </c>
      <c r="H67" s="64"/>
      <c r="I67" s="64"/>
      <c r="J67" s="64"/>
      <c r="K67" s="64"/>
      <c r="L67" s="64"/>
      <c r="M67" s="65">
        <f t="shared" ref="M67:M130" si="5">N67+O67+P67+Q67+R67</f>
        <v>0</v>
      </c>
      <c r="S67" s="65">
        <f t="shared" ref="S67:S130" si="6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0">
        <f t="shared" si="2"/>
        <v>66</v>
      </c>
      <c r="H68" s="64"/>
      <c r="I68" s="64"/>
      <c r="J68" s="64"/>
      <c r="K68" s="64"/>
      <c r="L68" s="64"/>
      <c r="M68" s="65">
        <f t="shared" si="5"/>
        <v>0</v>
      </c>
      <c r="S68" s="65">
        <f t="shared" si="6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0">
        <f t="shared" ref="A69:A132" si="7">A68+1</f>
        <v>67</v>
      </c>
      <c r="H69" s="64"/>
      <c r="I69" s="64"/>
      <c r="J69" s="64"/>
      <c r="K69" s="64"/>
      <c r="L69" s="64"/>
      <c r="M69" s="65">
        <f t="shared" si="5"/>
        <v>0</v>
      </c>
      <c r="S69" s="65">
        <f t="shared" si="6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0">
        <f t="shared" si="7"/>
        <v>68</v>
      </c>
      <c r="H70" s="64"/>
      <c r="I70" s="64"/>
      <c r="J70" s="64"/>
      <c r="K70" s="64"/>
      <c r="L70" s="64"/>
      <c r="M70" s="65">
        <f t="shared" si="5"/>
        <v>0</v>
      </c>
      <c r="S70" s="65">
        <f t="shared" si="6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0">
        <f t="shared" si="7"/>
        <v>69</v>
      </c>
      <c r="H71" s="64"/>
      <c r="I71" s="64"/>
      <c r="J71" s="64"/>
      <c r="K71" s="64"/>
      <c r="L71" s="64"/>
      <c r="M71" s="65">
        <f t="shared" si="5"/>
        <v>0</v>
      </c>
      <c r="S71" s="65">
        <f t="shared" si="6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0">
        <f t="shared" si="7"/>
        <v>70</v>
      </c>
      <c r="H72" s="64"/>
      <c r="I72" s="64"/>
      <c r="J72" s="64"/>
      <c r="K72" s="64"/>
      <c r="L72" s="64"/>
      <c r="M72" s="65">
        <f t="shared" si="5"/>
        <v>0</v>
      </c>
      <c r="S72" s="65">
        <f t="shared" si="6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0">
        <f t="shared" si="7"/>
        <v>71</v>
      </c>
      <c r="H73" s="64"/>
      <c r="I73" s="64"/>
      <c r="J73" s="64"/>
      <c r="K73" s="64"/>
      <c r="L73" s="64"/>
      <c r="M73" s="65">
        <f t="shared" si="5"/>
        <v>0</v>
      </c>
      <c r="S73" s="65">
        <f t="shared" si="6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0">
        <f t="shared" si="7"/>
        <v>72</v>
      </c>
      <c r="H74" s="64"/>
      <c r="I74" s="64"/>
      <c r="J74" s="64"/>
      <c r="K74" s="64"/>
      <c r="L74" s="64"/>
      <c r="M74" s="65">
        <f t="shared" si="5"/>
        <v>0</v>
      </c>
      <c r="S74" s="65">
        <f t="shared" si="6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0">
        <f t="shared" si="7"/>
        <v>73</v>
      </c>
      <c r="H75" s="64"/>
      <c r="I75" s="64"/>
      <c r="J75" s="64"/>
      <c r="K75" s="64"/>
      <c r="L75" s="64"/>
      <c r="M75" s="65">
        <f t="shared" si="5"/>
        <v>0</v>
      </c>
      <c r="S75" s="65">
        <f t="shared" si="6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0">
        <f t="shared" si="7"/>
        <v>74</v>
      </c>
      <c r="H76" s="64"/>
      <c r="I76" s="64"/>
      <c r="J76" s="64"/>
      <c r="K76" s="64"/>
      <c r="L76" s="64"/>
      <c r="M76" s="65">
        <f t="shared" si="5"/>
        <v>0</v>
      </c>
      <c r="S76" s="65">
        <f t="shared" si="6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0">
        <f t="shared" si="7"/>
        <v>75</v>
      </c>
      <c r="H77" s="64"/>
      <c r="I77" s="64"/>
      <c r="J77" s="64"/>
      <c r="K77" s="64"/>
      <c r="L77" s="64"/>
      <c r="M77" s="65">
        <f t="shared" si="5"/>
        <v>0</v>
      </c>
      <c r="S77" s="65">
        <f t="shared" si="6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0">
        <f t="shared" si="7"/>
        <v>76</v>
      </c>
      <c r="H78" s="64"/>
      <c r="I78" s="64"/>
      <c r="J78" s="64"/>
      <c r="K78" s="64"/>
      <c r="L78" s="64"/>
      <c r="M78" s="65">
        <f t="shared" si="5"/>
        <v>0</v>
      </c>
      <c r="S78" s="65">
        <f t="shared" si="6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0">
        <f t="shared" si="7"/>
        <v>77</v>
      </c>
      <c r="H79" s="64"/>
      <c r="I79" s="64"/>
      <c r="J79" s="64"/>
      <c r="K79" s="64"/>
      <c r="L79" s="64"/>
      <c r="M79" s="65">
        <f t="shared" si="5"/>
        <v>0</v>
      </c>
      <c r="S79" s="65">
        <f t="shared" si="6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0">
        <f t="shared" si="7"/>
        <v>78</v>
      </c>
      <c r="H80" s="64"/>
      <c r="I80" s="64"/>
      <c r="J80" s="64"/>
      <c r="K80" s="64"/>
      <c r="L80" s="64"/>
      <c r="M80" s="65">
        <f t="shared" si="5"/>
        <v>0</v>
      </c>
      <c r="S80" s="65">
        <f t="shared" si="6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0">
        <f t="shared" si="7"/>
        <v>79</v>
      </c>
      <c r="H81" s="64"/>
      <c r="I81" s="64"/>
      <c r="J81" s="64"/>
      <c r="K81" s="64"/>
      <c r="L81" s="64"/>
      <c r="M81" s="65">
        <f t="shared" si="5"/>
        <v>0</v>
      </c>
      <c r="S81" s="65">
        <f t="shared" si="6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0">
        <f t="shared" si="7"/>
        <v>80</v>
      </c>
      <c r="H82" s="64"/>
      <c r="I82" s="64"/>
      <c r="J82" s="64"/>
      <c r="K82" s="64"/>
      <c r="L82" s="64"/>
      <c r="M82" s="65">
        <f t="shared" si="5"/>
        <v>0</v>
      </c>
      <c r="S82" s="65">
        <f t="shared" si="6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0">
        <f t="shared" si="7"/>
        <v>81</v>
      </c>
      <c r="H83" s="64"/>
      <c r="I83" s="64"/>
      <c r="J83" s="64"/>
      <c r="K83" s="64"/>
      <c r="L83" s="64"/>
      <c r="M83" s="65">
        <f t="shared" si="5"/>
        <v>0</v>
      </c>
      <c r="S83" s="65">
        <f t="shared" si="6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0">
        <f t="shared" si="7"/>
        <v>82</v>
      </c>
      <c r="H84" s="64"/>
      <c r="I84" s="64"/>
      <c r="J84" s="64"/>
      <c r="K84" s="64"/>
      <c r="L84" s="64"/>
      <c r="M84" s="65">
        <f t="shared" si="5"/>
        <v>0</v>
      </c>
      <c r="S84" s="65">
        <f t="shared" si="6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0">
        <f t="shared" si="7"/>
        <v>83</v>
      </c>
      <c r="H85" s="64"/>
      <c r="I85" s="64"/>
      <c r="J85" s="64"/>
      <c r="K85" s="64"/>
      <c r="L85" s="64"/>
      <c r="M85" s="65">
        <f t="shared" si="5"/>
        <v>0</v>
      </c>
      <c r="S85" s="65">
        <f t="shared" si="6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0">
        <f t="shared" si="7"/>
        <v>84</v>
      </c>
      <c r="H86" s="64"/>
      <c r="I86" s="64"/>
      <c r="J86" s="64"/>
      <c r="K86" s="64"/>
      <c r="L86" s="64"/>
      <c r="M86" s="65">
        <f t="shared" si="5"/>
        <v>0</v>
      </c>
      <c r="S86" s="65">
        <f t="shared" si="6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0">
        <f t="shared" si="7"/>
        <v>85</v>
      </c>
      <c r="H87" s="64"/>
      <c r="I87" s="64"/>
      <c r="J87" s="64"/>
      <c r="K87" s="64"/>
      <c r="L87" s="64"/>
      <c r="M87" s="65">
        <f t="shared" si="5"/>
        <v>0</v>
      </c>
      <c r="S87" s="65">
        <f t="shared" si="6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0">
        <f t="shared" si="7"/>
        <v>86</v>
      </c>
      <c r="H88" s="64"/>
      <c r="I88" s="64"/>
      <c r="J88" s="64"/>
      <c r="K88" s="64"/>
      <c r="L88" s="64"/>
      <c r="M88" s="65">
        <f t="shared" si="5"/>
        <v>0</v>
      </c>
      <c r="S88" s="65">
        <f t="shared" si="6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0">
        <f t="shared" si="7"/>
        <v>87</v>
      </c>
      <c r="H89" s="64"/>
      <c r="I89" s="64"/>
      <c r="J89" s="64"/>
      <c r="K89" s="64"/>
      <c r="L89" s="64"/>
      <c r="M89" s="65">
        <f t="shared" si="5"/>
        <v>0</v>
      </c>
      <c r="S89" s="65">
        <f t="shared" si="6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0">
        <f t="shared" si="7"/>
        <v>88</v>
      </c>
      <c r="H90" s="64"/>
      <c r="I90" s="64"/>
      <c r="J90" s="64"/>
      <c r="K90" s="64"/>
      <c r="L90" s="64"/>
      <c r="M90" s="65">
        <f t="shared" si="5"/>
        <v>0</v>
      </c>
      <c r="S90" s="65">
        <f t="shared" si="6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0">
        <f t="shared" si="7"/>
        <v>89</v>
      </c>
      <c r="H91" s="64"/>
      <c r="I91" s="64"/>
      <c r="J91" s="64"/>
      <c r="K91" s="64"/>
      <c r="L91" s="64"/>
      <c r="M91" s="65">
        <f t="shared" si="5"/>
        <v>0</v>
      </c>
      <c r="S91" s="65">
        <f t="shared" si="6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0">
        <f t="shared" si="7"/>
        <v>90</v>
      </c>
      <c r="H92" s="64"/>
      <c r="I92" s="64"/>
      <c r="J92" s="64"/>
      <c r="K92" s="64"/>
      <c r="L92" s="64"/>
      <c r="M92" s="65">
        <f t="shared" si="5"/>
        <v>0</v>
      </c>
      <c r="S92" s="65">
        <f t="shared" si="6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0">
        <f t="shared" si="7"/>
        <v>91</v>
      </c>
      <c r="H93" s="64"/>
      <c r="I93" s="64"/>
      <c r="J93" s="64"/>
      <c r="K93" s="64"/>
      <c r="L93" s="64"/>
      <c r="M93" s="65">
        <f t="shared" si="5"/>
        <v>0</v>
      </c>
      <c r="S93" s="65">
        <f t="shared" si="6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0">
        <f t="shared" si="7"/>
        <v>92</v>
      </c>
      <c r="H94" s="64"/>
      <c r="I94" s="64"/>
      <c r="J94" s="64"/>
      <c r="K94" s="64"/>
      <c r="L94" s="64"/>
      <c r="M94" s="65">
        <f t="shared" si="5"/>
        <v>0</v>
      </c>
      <c r="S94" s="65">
        <f t="shared" si="6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0">
        <f t="shared" si="7"/>
        <v>93</v>
      </c>
      <c r="H95" s="64"/>
      <c r="I95" s="64"/>
      <c r="J95" s="64"/>
      <c r="K95" s="64"/>
      <c r="L95" s="64"/>
      <c r="M95" s="65">
        <f t="shared" si="5"/>
        <v>0</v>
      </c>
      <c r="S95" s="65">
        <f t="shared" si="6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0">
        <f t="shared" si="7"/>
        <v>94</v>
      </c>
      <c r="H96" s="64"/>
      <c r="I96" s="64"/>
      <c r="J96" s="64"/>
      <c r="K96" s="64"/>
      <c r="L96" s="64"/>
      <c r="M96" s="65">
        <f t="shared" si="5"/>
        <v>0</v>
      </c>
      <c r="S96" s="65">
        <f t="shared" si="6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0">
        <f t="shared" si="7"/>
        <v>95</v>
      </c>
      <c r="H97" s="64"/>
      <c r="I97" s="64"/>
      <c r="J97" s="64"/>
      <c r="K97" s="64"/>
      <c r="L97" s="64"/>
      <c r="M97" s="65">
        <f t="shared" si="5"/>
        <v>0</v>
      </c>
      <c r="S97" s="65">
        <f t="shared" si="6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0">
        <f t="shared" si="7"/>
        <v>96</v>
      </c>
      <c r="H98" s="64"/>
      <c r="I98" s="64"/>
      <c r="J98" s="64"/>
      <c r="K98" s="64"/>
      <c r="L98" s="64"/>
      <c r="M98" s="65">
        <f t="shared" si="5"/>
        <v>0</v>
      </c>
      <c r="S98" s="65">
        <f t="shared" si="6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0">
        <f t="shared" si="7"/>
        <v>97</v>
      </c>
      <c r="H99" s="64"/>
      <c r="I99" s="64"/>
      <c r="J99" s="64"/>
      <c r="K99" s="64"/>
      <c r="L99" s="64"/>
      <c r="M99" s="65">
        <f t="shared" si="5"/>
        <v>0</v>
      </c>
      <c r="S99" s="65">
        <f t="shared" si="6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0">
        <f t="shared" si="7"/>
        <v>98</v>
      </c>
      <c r="H100" s="64"/>
      <c r="I100" s="64"/>
      <c r="J100" s="64"/>
      <c r="K100" s="64"/>
      <c r="L100" s="64"/>
      <c r="M100" s="65">
        <f t="shared" si="5"/>
        <v>0</v>
      </c>
      <c r="S100" s="65">
        <f t="shared" si="6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0">
        <f t="shared" si="7"/>
        <v>99</v>
      </c>
      <c r="H101" s="64"/>
      <c r="I101" s="64"/>
      <c r="J101" s="64"/>
      <c r="K101" s="64"/>
      <c r="L101" s="64"/>
      <c r="M101" s="65">
        <f t="shared" si="5"/>
        <v>0</v>
      </c>
      <c r="S101" s="65">
        <f t="shared" si="6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0">
        <f t="shared" si="7"/>
        <v>100</v>
      </c>
      <c r="H102" s="64"/>
      <c r="I102" s="64"/>
      <c r="J102" s="64"/>
      <c r="K102" s="64"/>
      <c r="L102" s="64"/>
      <c r="M102" s="65">
        <f t="shared" si="5"/>
        <v>0</v>
      </c>
      <c r="S102" s="65">
        <f t="shared" si="6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0">
        <f t="shared" si="7"/>
        <v>101</v>
      </c>
      <c r="H103" s="64"/>
      <c r="I103" s="64"/>
      <c r="J103" s="64"/>
      <c r="K103" s="64"/>
      <c r="L103" s="64"/>
      <c r="M103" s="65">
        <f t="shared" si="5"/>
        <v>0</v>
      </c>
      <c r="S103" s="65">
        <f t="shared" si="6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0">
        <f t="shared" si="7"/>
        <v>102</v>
      </c>
      <c r="H104" s="64"/>
      <c r="I104" s="64"/>
      <c r="J104" s="64"/>
      <c r="K104" s="64"/>
      <c r="L104" s="64"/>
      <c r="M104" s="65">
        <f t="shared" si="5"/>
        <v>0</v>
      </c>
      <c r="S104" s="65">
        <f t="shared" si="6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0">
        <f t="shared" si="7"/>
        <v>103</v>
      </c>
      <c r="H105" s="64"/>
      <c r="I105" s="64"/>
      <c r="J105" s="64"/>
      <c r="K105" s="64"/>
      <c r="L105" s="64"/>
      <c r="M105" s="65">
        <f t="shared" si="5"/>
        <v>0</v>
      </c>
      <c r="S105" s="65">
        <f t="shared" si="6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0">
        <f t="shared" si="7"/>
        <v>104</v>
      </c>
      <c r="H106" s="64"/>
      <c r="I106" s="64"/>
      <c r="J106" s="64"/>
      <c r="K106" s="64"/>
      <c r="L106" s="64"/>
      <c r="M106" s="65">
        <f t="shared" si="5"/>
        <v>0</v>
      </c>
      <c r="S106" s="65">
        <f t="shared" si="6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0">
        <f t="shared" si="7"/>
        <v>105</v>
      </c>
      <c r="H107" s="64"/>
      <c r="I107" s="64"/>
      <c r="J107" s="64"/>
      <c r="K107" s="64"/>
      <c r="L107" s="64"/>
      <c r="M107" s="65">
        <f t="shared" si="5"/>
        <v>0</v>
      </c>
      <c r="S107" s="65">
        <f t="shared" si="6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0">
        <f t="shared" si="7"/>
        <v>106</v>
      </c>
      <c r="H108" s="64"/>
      <c r="I108" s="64"/>
      <c r="J108" s="64"/>
      <c r="K108" s="64"/>
      <c r="L108" s="64"/>
      <c r="M108" s="65">
        <f t="shared" si="5"/>
        <v>0</v>
      </c>
      <c r="S108" s="65">
        <f t="shared" si="6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0">
        <f t="shared" si="7"/>
        <v>107</v>
      </c>
      <c r="H109" s="64"/>
      <c r="I109" s="64"/>
      <c r="J109" s="64"/>
      <c r="K109" s="64"/>
      <c r="L109" s="64"/>
      <c r="M109" s="65">
        <f t="shared" si="5"/>
        <v>0</v>
      </c>
      <c r="S109" s="65">
        <f t="shared" si="6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0">
        <f t="shared" si="7"/>
        <v>108</v>
      </c>
      <c r="H110" s="64"/>
      <c r="I110" s="64"/>
      <c r="J110" s="64"/>
      <c r="K110" s="64"/>
      <c r="L110" s="64"/>
      <c r="M110" s="65">
        <f t="shared" si="5"/>
        <v>0</v>
      </c>
      <c r="S110" s="65">
        <f t="shared" si="6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0">
        <f t="shared" si="7"/>
        <v>109</v>
      </c>
      <c r="H111" s="64"/>
      <c r="I111" s="64"/>
      <c r="J111" s="64"/>
      <c r="K111" s="64"/>
      <c r="L111" s="64"/>
      <c r="M111" s="65">
        <f t="shared" si="5"/>
        <v>0</v>
      </c>
      <c r="S111" s="65">
        <f t="shared" si="6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0">
        <f t="shared" si="7"/>
        <v>110</v>
      </c>
      <c r="H112" s="64"/>
      <c r="I112" s="64"/>
      <c r="J112" s="64"/>
      <c r="K112" s="64"/>
      <c r="L112" s="64"/>
      <c r="M112" s="65">
        <f t="shared" si="5"/>
        <v>0</v>
      </c>
      <c r="S112" s="65">
        <f t="shared" si="6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0">
        <f t="shared" si="7"/>
        <v>111</v>
      </c>
      <c r="H113" s="64"/>
      <c r="I113" s="64"/>
      <c r="J113" s="64"/>
      <c r="K113" s="64"/>
      <c r="L113" s="64"/>
      <c r="M113" s="65">
        <f t="shared" si="5"/>
        <v>0</v>
      </c>
      <c r="S113" s="65">
        <f t="shared" si="6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0">
        <f t="shared" si="7"/>
        <v>112</v>
      </c>
      <c r="H114" s="64"/>
      <c r="I114" s="64"/>
      <c r="J114" s="64"/>
      <c r="K114" s="64"/>
      <c r="L114" s="64"/>
      <c r="M114" s="65">
        <f t="shared" si="5"/>
        <v>0</v>
      </c>
      <c r="S114" s="65">
        <f t="shared" si="6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0">
        <f t="shared" si="7"/>
        <v>113</v>
      </c>
      <c r="H115" s="64"/>
      <c r="I115" s="64"/>
      <c r="J115" s="64"/>
      <c r="K115" s="64"/>
      <c r="L115" s="64"/>
      <c r="M115" s="65">
        <f t="shared" si="5"/>
        <v>0</v>
      </c>
      <c r="S115" s="65">
        <f t="shared" si="6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0">
        <f t="shared" si="7"/>
        <v>114</v>
      </c>
      <c r="H116" s="64"/>
      <c r="I116" s="64"/>
      <c r="J116" s="64"/>
      <c r="K116" s="64"/>
      <c r="L116" s="64"/>
      <c r="M116" s="65">
        <f t="shared" si="5"/>
        <v>0</v>
      </c>
      <c r="S116" s="65">
        <f t="shared" si="6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0">
        <f t="shared" si="7"/>
        <v>115</v>
      </c>
      <c r="H117" s="64"/>
      <c r="I117" s="64"/>
      <c r="J117" s="64"/>
      <c r="K117" s="64"/>
      <c r="L117" s="64"/>
      <c r="M117" s="65">
        <f t="shared" si="5"/>
        <v>0</v>
      </c>
      <c r="S117" s="65">
        <f t="shared" si="6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0">
        <f t="shared" si="7"/>
        <v>116</v>
      </c>
      <c r="H118" s="64"/>
      <c r="I118" s="64"/>
      <c r="J118" s="64"/>
      <c r="K118" s="64"/>
      <c r="L118" s="64"/>
      <c r="M118" s="65">
        <f t="shared" si="5"/>
        <v>0</v>
      </c>
      <c r="S118" s="65">
        <f t="shared" si="6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0">
        <f t="shared" si="7"/>
        <v>117</v>
      </c>
      <c r="H119" s="64"/>
      <c r="I119" s="64"/>
      <c r="J119" s="64"/>
      <c r="K119" s="64"/>
      <c r="L119" s="64"/>
      <c r="M119" s="65">
        <f t="shared" si="5"/>
        <v>0</v>
      </c>
      <c r="S119" s="65">
        <f t="shared" si="6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0">
        <f t="shared" si="7"/>
        <v>118</v>
      </c>
      <c r="H120" s="64"/>
      <c r="I120" s="64"/>
      <c r="J120" s="64"/>
      <c r="K120" s="64"/>
      <c r="L120" s="64"/>
      <c r="M120" s="65">
        <f t="shared" si="5"/>
        <v>0</v>
      </c>
      <c r="S120" s="65">
        <f t="shared" si="6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0">
        <f t="shared" si="7"/>
        <v>119</v>
      </c>
      <c r="H121" s="64"/>
      <c r="I121" s="64"/>
      <c r="J121" s="64"/>
      <c r="K121" s="64"/>
      <c r="L121" s="64"/>
      <c r="M121" s="65">
        <f t="shared" si="5"/>
        <v>0</v>
      </c>
      <c r="S121" s="65">
        <f t="shared" si="6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0">
        <f t="shared" si="7"/>
        <v>120</v>
      </c>
      <c r="H122" s="64"/>
      <c r="I122" s="64"/>
      <c r="J122" s="64"/>
      <c r="K122" s="64"/>
      <c r="L122" s="64"/>
      <c r="M122" s="65">
        <f t="shared" si="5"/>
        <v>0</v>
      </c>
      <c r="S122" s="65">
        <f t="shared" si="6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0">
        <f t="shared" si="7"/>
        <v>121</v>
      </c>
      <c r="H123" s="64"/>
      <c r="I123" s="64"/>
      <c r="J123" s="64"/>
      <c r="K123" s="64"/>
      <c r="L123" s="64"/>
      <c r="M123" s="65">
        <f t="shared" si="5"/>
        <v>0</v>
      </c>
      <c r="S123" s="65">
        <f t="shared" si="6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0">
        <f t="shared" si="7"/>
        <v>122</v>
      </c>
      <c r="H124" s="64"/>
      <c r="I124" s="64"/>
      <c r="J124" s="64"/>
      <c r="K124" s="64"/>
      <c r="L124" s="64"/>
      <c r="M124" s="65">
        <f t="shared" si="5"/>
        <v>0</v>
      </c>
      <c r="S124" s="65">
        <f t="shared" si="6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0">
        <f t="shared" si="7"/>
        <v>123</v>
      </c>
      <c r="H125" s="64"/>
      <c r="I125" s="64"/>
      <c r="J125" s="64"/>
      <c r="K125" s="64"/>
      <c r="L125" s="64"/>
      <c r="M125" s="65">
        <f t="shared" si="5"/>
        <v>0</v>
      </c>
      <c r="S125" s="65">
        <f t="shared" si="6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0">
        <f t="shared" si="7"/>
        <v>124</v>
      </c>
      <c r="H126" s="64"/>
      <c r="I126" s="64"/>
      <c r="J126" s="64"/>
      <c r="K126" s="64"/>
      <c r="L126" s="64"/>
      <c r="M126" s="65">
        <f t="shared" si="5"/>
        <v>0</v>
      </c>
      <c r="S126" s="65">
        <f t="shared" si="6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0">
        <f t="shared" si="7"/>
        <v>125</v>
      </c>
      <c r="H127" s="64"/>
      <c r="I127" s="64"/>
      <c r="J127" s="64"/>
      <c r="K127" s="64"/>
      <c r="L127" s="64"/>
      <c r="M127" s="65">
        <f t="shared" si="5"/>
        <v>0</v>
      </c>
      <c r="S127" s="65">
        <f t="shared" si="6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0">
        <f t="shared" si="7"/>
        <v>126</v>
      </c>
      <c r="H128" s="64"/>
      <c r="I128" s="64"/>
      <c r="J128" s="64"/>
      <c r="K128" s="64"/>
      <c r="L128" s="64"/>
      <c r="M128" s="65">
        <f t="shared" si="5"/>
        <v>0</v>
      </c>
      <c r="S128" s="65">
        <f t="shared" si="6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0">
        <f t="shared" si="7"/>
        <v>127</v>
      </c>
      <c r="H129" s="64"/>
      <c r="I129" s="64"/>
      <c r="J129" s="64"/>
      <c r="K129" s="64"/>
      <c r="L129" s="64"/>
      <c r="M129" s="65">
        <f t="shared" si="5"/>
        <v>0</v>
      </c>
      <c r="S129" s="65">
        <f t="shared" si="6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0">
        <f t="shared" si="7"/>
        <v>128</v>
      </c>
      <c r="H130" s="64"/>
      <c r="I130" s="64"/>
      <c r="J130" s="64"/>
      <c r="K130" s="64"/>
      <c r="L130" s="64"/>
      <c r="M130" s="65">
        <f t="shared" si="5"/>
        <v>0</v>
      </c>
      <c r="S130" s="65">
        <f t="shared" si="6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0">
        <f t="shared" si="7"/>
        <v>129</v>
      </c>
      <c r="H131" s="64"/>
      <c r="I131" s="64"/>
      <c r="J131" s="64"/>
      <c r="K131" s="64"/>
      <c r="L131" s="64"/>
      <c r="M131" s="65">
        <f t="shared" ref="M131:M194" si="8">N131+O131+P131+Q131+R131</f>
        <v>0</v>
      </c>
      <c r="S131" s="65">
        <f t="shared" ref="S131:S194" si="9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0">
        <f t="shared" si="7"/>
        <v>130</v>
      </c>
      <c r="H132" s="64"/>
      <c r="I132" s="64"/>
      <c r="J132" s="64"/>
      <c r="K132" s="64"/>
      <c r="L132" s="64"/>
      <c r="M132" s="65">
        <f t="shared" si="8"/>
        <v>0</v>
      </c>
      <c r="S132" s="65">
        <f t="shared" si="9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0">
        <f t="shared" ref="A133:A196" si="10">A132+1</f>
        <v>131</v>
      </c>
      <c r="H133" s="64"/>
      <c r="I133" s="64"/>
      <c r="J133" s="64"/>
      <c r="K133" s="64"/>
      <c r="L133" s="64"/>
      <c r="M133" s="65">
        <f t="shared" si="8"/>
        <v>0</v>
      </c>
      <c r="S133" s="65">
        <f t="shared" si="9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0">
        <f t="shared" si="10"/>
        <v>132</v>
      </c>
      <c r="H134" s="64"/>
      <c r="I134" s="64"/>
      <c r="J134" s="64"/>
      <c r="K134" s="64"/>
      <c r="L134" s="64"/>
      <c r="M134" s="65">
        <f t="shared" si="8"/>
        <v>0</v>
      </c>
      <c r="S134" s="65">
        <f t="shared" si="9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0">
        <f t="shared" si="10"/>
        <v>133</v>
      </c>
      <c r="H135" s="64"/>
      <c r="I135" s="64"/>
      <c r="J135" s="64"/>
      <c r="K135" s="64"/>
      <c r="L135" s="64"/>
      <c r="M135" s="65">
        <f t="shared" si="8"/>
        <v>0</v>
      </c>
      <c r="S135" s="65">
        <f t="shared" si="9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0">
        <f t="shared" si="10"/>
        <v>134</v>
      </c>
      <c r="H136" s="64"/>
      <c r="I136" s="64"/>
      <c r="J136" s="64"/>
      <c r="K136" s="64"/>
      <c r="L136" s="64"/>
      <c r="M136" s="65">
        <f t="shared" si="8"/>
        <v>0</v>
      </c>
      <c r="S136" s="65">
        <f t="shared" si="9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0">
        <f t="shared" si="10"/>
        <v>135</v>
      </c>
      <c r="H137" s="64"/>
      <c r="I137" s="64"/>
      <c r="J137" s="64"/>
      <c r="K137" s="64"/>
      <c r="L137" s="64"/>
      <c r="M137" s="65">
        <f t="shared" si="8"/>
        <v>0</v>
      </c>
      <c r="S137" s="65">
        <f t="shared" si="9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0">
        <f t="shared" si="10"/>
        <v>136</v>
      </c>
      <c r="H138" s="64"/>
      <c r="I138" s="64"/>
      <c r="J138" s="64"/>
      <c r="K138" s="64"/>
      <c r="L138" s="64"/>
      <c r="M138" s="65">
        <f t="shared" si="8"/>
        <v>0</v>
      </c>
      <c r="S138" s="65">
        <f t="shared" si="9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0">
        <f t="shared" si="10"/>
        <v>137</v>
      </c>
      <c r="H139" s="64"/>
      <c r="I139" s="64"/>
      <c r="J139" s="64"/>
      <c r="K139" s="64"/>
      <c r="L139" s="64"/>
      <c r="M139" s="65">
        <f t="shared" si="8"/>
        <v>0</v>
      </c>
      <c r="S139" s="65">
        <f t="shared" si="9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0">
        <f t="shared" si="10"/>
        <v>138</v>
      </c>
      <c r="H140" s="64"/>
      <c r="I140" s="64"/>
      <c r="J140" s="64"/>
      <c r="K140" s="64"/>
      <c r="L140" s="64"/>
      <c r="M140" s="65">
        <f t="shared" si="8"/>
        <v>0</v>
      </c>
      <c r="S140" s="65">
        <f t="shared" si="9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0">
        <f t="shared" si="10"/>
        <v>139</v>
      </c>
      <c r="H141" s="64"/>
      <c r="I141" s="64"/>
      <c r="J141" s="64"/>
      <c r="K141" s="64"/>
      <c r="L141" s="64"/>
      <c r="M141" s="65">
        <f t="shared" si="8"/>
        <v>0</v>
      </c>
      <c r="S141" s="65">
        <f t="shared" si="9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0">
        <f t="shared" si="10"/>
        <v>140</v>
      </c>
      <c r="H142" s="64"/>
      <c r="I142" s="64"/>
      <c r="J142" s="64"/>
      <c r="K142" s="64"/>
      <c r="L142" s="64"/>
      <c r="M142" s="65">
        <f t="shared" si="8"/>
        <v>0</v>
      </c>
      <c r="S142" s="65">
        <f t="shared" si="9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0">
        <f t="shared" si="10"/>
        <v>141</v>
      </c>
      <c r="H143" s="64"/>
      <c r="I143" s="64"/>
      <c r="J143" s="64"/>
      <c r="K143" s="64"/>
      <c r="L143" s="64"/>
      <c r="M143" s="65">
        <f t="shared" si="8"/>
        <v>0</v>
      </c>
      <c r="S143" s="65">
        <f t="shared" si="9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0">
        <f t="shared" si="10"/>
        <v>142</v>
      </c>
      <c r="H144" s="64"/>
      <c r="I144" s="64"/>
      <c r="J144" s="64"/>
      <c r="K144" s="64"/>
      <c r="L144" s="64"/>
      <c r="M144" s="65">
        <f t="shared" si="8"/>
        <v>0</v>
      </c>
      <c r="S144" s="65">
        <f t="shared" si="9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0">
        <f t="shared" si="10"/>
        <v>143</v>
      </c>
      <c r="H145" s="64"/>
      <c r="I145" s="64"/>
      <c r="J145" s="64"/>
      <c r="K145" s="64"/>
      <c r="L145" s="64"/>
      <c r="M145" s="65">
        <f t="shared" si="8"/>
        <v>0</v>
      </c>
      <c r="S145" s="65">
        <f t="shared" si="9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0">
        <f t="shared" si="10"/>
        <v>144</v>
      </c>
      <c r="H146" s="64"/>
      <c r="I146" s="64"/>
      <c r="J146" s="64"/>
      <c r="K146" s="64"/>
      <c r="L146" s="64"/>
      <c r="M146" s="65">
        <f t="shared" si="8"/>
        <v>0</v>
      </c>
      <c r="S146" s="65">
        <f t="shared" si="9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0">
        <f t="shared" si="10"/>
        <v>145</v>
      </c>
      <c r="H147" s="64"/>
      <c r="I147" s="64"/>
      <c r="J147" s="64"/>
      <c r="K147" s="64"/>
      <c r="L147" s="64"/>
      <c r="M147" s="65">
        <f t="shared" si="8"/>
        <v>0</v>
      </c>
      <c r="S147" s="65">
        <f t="shared" si="9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0">
        <f t="shared" si="10"/>
        <v>146</v>
      </c>
      <c r="H148" s="64"/>
      <c r="I148" s="64"/>
      <c r="J148" s="64"/>
      <c r="K148" s="64"/>
      <c r="L148" s="64"/>
      <c r="M148" s="65">
        <f t="shared" si="8"/>
        <v>0</v>
      </c>
      <c r="S148" s="65">
        <f t="shared" si="9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0">
        <f t="shared" si="10"/>
        <v>147</v>
      </c>
      <c r="H149" s="64"/>
      <c r="I149" s="64"/>
      <c r="J149" s="64"/>
      <c r="K149" s="64"/>
      <c r="L149" s="64"/>
      <c r="M149" s="65">
        <f t="shared" si="8"/>
        <v>0</v>
      </c>
      <c r="S149" s="65">
        <f t="shared" si="9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0">
        <f t="shared" si="10"/>
        <v>148</v>
      </c>
      <c r="H150" s="64"/>
      <c r="I150" s="64"/>
      <c r="J150" s="64"/>
      <c r="K150" s="64"/>
      <c r="L150" s="64"/>
      <c r="M150" s="65">
        <f t="shared" si="8"/>
        <v>0</v>
      </c>
      <c r="S150" s="65">
        <f t="shared" si="9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0">
        <f t="shared" si="10"/>
        <v>149</v>
      </c>
      <c r="H151" s="64"/>
      <c r="I151" s="64"/>
      <c r="J151" s="64"/>
      <c r="K151" s="64"/>
      <c r="L151" s="64"/>
      <c r="M151" s="65">
        <f t="shared" si="8"/>
        <v>0</v>
      </c>
      <c r="S151" s="65">
        <f t="shared" si="9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0">
        <f t="shared" si="10"/>
        <v>150</v>
      </c>
      <c r="H152" s="64"/>
      <c r="I152" s="64"/>
      <c r="J152" s="64"/>
      <c r="K152" s="64"/>
      <c r="L152" s="64"/>
      <c r="M152" s="65">
        <f t="shared" si="8"/>
        <v>0</v>
      </c>
      <c r="S152" s="65">
        <f t="shared" si="9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0">
        <f t="shared" si="10"/>
        <v>151</v>
      </c>
      <c r="H153" s="64"/>
      <c r="I153" s="64"/>
      <c r="J153" s="64"/>
      <c r="K153" s="64"/>
      <c r="L153" s="64"/>
      <c r="M153" s="65">
        <f t="shared" si="8"/>
        <v>0</v>
      </c>
      <c r="S153" s="65">
        <f t="shared" si="9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0">
        <f t="shared" si="10"/>
        <v>152</v>
      </c>
      <c r="H154" s="64"/>
      <c r="I154" s="64"/>
      <c r="J154" s="64"/>
      <c r="K154" s="64"/>
      <c r="L154" s="64"/>
      <c r="M154" s="65">
        <f t="shared" si="8"/>
        <v>0</v>
      </c>
      <c r="S154" s="65">
        <f t="shared" si="9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0">
        <f t="shared" si="10"/>
        <v>153</v>
      </c>
      <c r="H155" s="64"/>
      <c r="I155" s="64"/>
      <c r="J155" s="64"/>
      <c r="K155" s="64"/>
      <c r="L155" s="64"/>
      <c r="M155" s="65">
        <f t="shared" si="8"/>
        <v>0</v>
      </c>
      <c r="S155" s="65">
        <f t="shared" si="9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0">
        <f t="shared" si="10"/>
        <v>154</v>
      </c>
      <c r="H156" s="64"/>
      <c r="I156" s="64"/>
      <c r="J156" s="64"/>
      <c r="K156" s="64"/>
      <c r="L156" s="64"/>
      <c r="M156" s="65">
        <f t="shared" si="8"/>
        <v>0</v>
      </c>
      <c r="S156" s="65">
        <f t="shared" si="9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0">
        <f t="shared" si="10"/>
        <v>155</v>
      </c>
      <c r="H157" s="64"/>
      <c r="I157" s="64"/>
      <c r="J157" s="64"/>
      <c r="K157" s="64"/>
      <c r="L157" s="64"/>
      <c r="M157" s="65">
        <f t="shared" si="8"/>
        <v>0</v>
      </c>
      <c r="S157" s="65">
        <f t="shared" si="9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0">
        <f t="shared" si="10"/>
        <v>156</v>
      </c>
      <c r="H158" s="64"/>
      <c r="I158" s="64"/>
      <c r="J158" s="64"/>
      <c r="K158" s="64"/>
      <c r="L158" s="64"/>
      <c r="M158" s="65">
        <f t="shared" si="8"/>
        <v>0</v>
      </c>
      <c r="S158" s="65">
        <f t="shared" si="9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0">
        <f t="shared" si="10"/>
        <v>157</v>
      </c>
      <c r="H159" s="64"/>
      <c r="I159" s="64"/>
      <c r="J159" s="64"/>
      <c r="K159" s="64"/>
      <c r="L159" s="64"/>
      <c r="M159" s="65">
        <f t="shared" si="8"/>
        <v>0</v>
      </c>
      <c r="S159" s="65">
        <f t="shared" si="9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0">
        <f t="shared" si="10"/>
        <v>158</v>
      </c>
      <c r="H160" s="64"/>
      <c r="I160" s="64"/>
      <c r="J160" s="64"/>
      <c r="K160" s="64"/>
      <c r="L160" s="64"/>
      <c r="M160" s="65">
        <f t="shared" si="8"/>
        <v>0</v>
      </c>
      <c r="S160" s="65">
        <f t="shared" si="9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0">
        <f t="shared" si="10"/>
        <v>159</v>
      </c>
      <c r="H161" s="64"/>
      <c r="I161" s="64"/>
      <c r="J161" s="64"/>
      <c r="K161" s="64"/>
      <c r="L161" s="64"/>
      <c r="M161" s="65">
        <f t="shared" si="8"/>
        <v>0</v>
      </c>
      <c r="S161" s="65">
        <f t="shared" si="9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0">
        <f t="shared" si="10"/>
        <v>160</v>
      </c>
      <c r="H162" s="64"/>
      <c r="I162" s="64"/>
      <c r="J162" s="64"/>
      <c r="K162" s="64"/>
      <c r="L162" s="64"/>
      <c r="M162" s="65">
        <f t="shared" si="8"/>
        <v>0</v>
      </c>
      <c r="S162" s="65">
        <f t="shared" si="9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0">
        <f t="shared" si="10"/>
        <v>161</v>
      </c>
      <c r="H163" s="64"/>
      <c r="I163" s="64"/>
      <c r="J163" s="64"/>
      <c r="K163" s="64"/>
      <c r="L163" s="64"/>
      <c r="M163" s="65">
        <f t="shared" si="8"/>
        <v>0</v>
      </c>
      <c r="S163" s="65">
        <f t="shared" si="9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0">
        <f t="shared" si="10"/>
        <v>162</v>
      </c>
      <c r="H164" s="64"/>
      <c r="I164" s="64"/>
      <c r="J164" s="64"/>
      <c r="K164" s="64"/>
      <c r="L164" s="64"/>
      <c r="M164" s="65">
        <f t="shared" si="8"/>
        <v>0</v>
      </c>
      <c r="S164" s="65">
        <f t="shared" si="9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0">
        <f t="shared" si="10"/>
        <v>163</v>
      </c>
      <c r="H165" s="64"/>
      <c r="I165" s="64"/>
      <c r="J165" s="64"/>
      <c r="K165" s="64"/>
      <c r="L165" s="64"/>
      <c r="M165" s="65">
        <f t="shared" si="8"/>
        <v>0</v>
      </c>
      <c r="S165" s="65">
        <f t="shared" si="9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0">
        <f t="shared" si="10"/>
        <v>164</v>
      </c>
      <c r="H166" s="64"/>
      <c r="I166" s="64"/>
      <c r="J166" s="64"/>
      <c r="K166" s="64"/>
      <c r="L166" s="64"/>
      <c r="M166" s="65">
        <f t="shared" si="8"/>
        <v>0</v>
      </c>
      <c r="S166" s="65">
        <f t="shared" si="9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0">
        <f t="shared" si="10"/>
        <v>165</v>
      </c>
      <c r="H167" s="64"/>
      <c r="I167" s="64"/>
      <c r="J167" s="64"/>
      <c r="K167" s="64"/>
      <c r="L167" s="64"/>
      <c r="M167" s="65">
        <f t="shared" si="8"/>
        <v>0</v>
      </c>
      <c r="S167" s="65">
        <f t="shared" si="9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0">
        <f t="shared" si="10"/>
        <v>166</v>
      </c>
      <c r="H168" s="64"/>
      <c r="I168" s="64"/>
      <c r="J168" s="64"/>
      <c r="K168" s="64"/>
      <c r="L168" s="64"/>
      <c r="M168" s="65">
        <f t="shared" si="8"/>
        <v>0</v>
      </c>
      <c r="S168" s="65">
        <f t="shared" si="9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0">
        <f t="shared" si="10"/>
        <v>167</v>
      </c>
      <c r="H169" s="64"/>
      <c r="I169" s="64"/>
      <c r="J169" s="64"/>
      <c r="K169" s="64"/>
      <c r="L169" s="64"/>
      <c r="M169" s="65">
        <f t="shared" si="8"/>
        <v>0</v>
      </c>
      <c r="S169" s="65">
        <f t="shared" si="9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0">
        <f t="shared" si="10"/>
        <v>168</v>
      </c>
      <c r="H170" s="64"/>
      <c r="I170" s="64"/>
      <c r="J170" s="64"/>
      <c r="K170" s="64"/>
      <c r="L170" s="64"/>
      <c r="M170" s="65">
        <f t="shared" si="8"/>
        <v>0</v>
      </c>
      <c r="S170" s="65">
        <f t="shared" si="9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0">
        <f t="shared" si="10"/>
        <v>169</v>
      </c>
      <c r="H171" s="64"/>
      <c r="I171" s="64"/>
      <c r="J171" s="64"/>
      <c r="K171" s="64"/>
      <c r="L171" s="64"/>
      <c r="M171" s="65">
        <f t="shared" si="8"/>
        <v>0</v>
      </c>
      <c r="S171" s="65">
        <f t="shared" si="9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0">
        <f t="shared" si="10"/>
        <v>170</v>
      </c>
      <c r="H172" s="64"/>
      <c r="I172" s="64"/>
      <c r="J172" s="64"/>
      <c r="K172" s="64"/>
      <c r="L172" s="64"/>
      <c r="M172" s="65">
        <f t="shared" si="8"/>
        <v>0</v>
      </c>
      <c r="S172" s="65">
        <f t="shared" si="9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0">
        <f t="shared" si="10"/>
        <v>171</v>
      </c>
      <c r="H173" s="64"/>
      <c r="I173" s="64"/>
      <c r="J173" s="64"/>
      <c r="K173" s="64"/>
      <c r="L173" s="64"/>
      <c r="M173" s="65">
        <f t="shared" si="8"/>
        <v>0</v>
      </c>
      <c r="S173" s="65">
        <f t="shared" si="9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0">
        <f t="shared" si="10"/>
        <v>172</v>
      </c>
      <c r="H174" s="64"/>
      <c r="I174" s="64"/>
      <c r="J174" s="64"/>
      <c r="K174" s="64"/>
      <c r="L174" s="64"/>
      <c r="M174" s="65">
        <f t="shared" si="8"/>
        <v>0</v>
      </c>
      <c r="S174" s="65">
        <f t="shared" si="9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0">
        <f t="shared" si="10"/>
        <v>173</v>
      </c>
      <c r="H175" s="64"/>
      <c r="I175" s="64"/>
      <c r="J175" s="64"/>
      <c r="K175" s="64"/>
      <c r="L175" s="64"/>
      <c r="M175" s="65">
        <f t="shared" si="8"/>
        <v>0</v>
      </c>
      <c r="S175" s="65">
        <f t="shared" si="9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0">
        <f t="shared" si="10"/>
        <v>174</v>
      </c>
      <c r="H176" s="64"/>
      <c r="I176" s="64"/>
      <c r="J176" s="64"/>
      <c r="K176" s="64"/>
      <c r="L176" s="64"/>
      <c r="M176" s="65">
        <f t="shared" si="8"/>
        <v>0</v>
      </c>
      <c r="S176" s="65">
        <f t="shared" si="9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0">
        <f t="shared" si="10"/>
        <v>175</v>
      </c>
      <c r="H177" s="64"/>
      <c r="I177" s="64"/>
      <c r="J177" s="64"/>
      <c r="K177" s="64"/>
      <c r="L177" s="64"/>
      <c r="M177" s="65">
        <f t="shared" si="8"/>
        <v>0</v>
      </c>
      <c r="S177" s="65">
        <f t="shared" si="9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0">
        <f t="shared" si="10"/>
        <v>176</v>
      </c>
      <c r="H178" s="64"/>
      <c r="I178" s="64"/>
      <c r="J178" s="64"/>
      <c r="K178" s="64"/>
      <c r="L178" s="64"/>
      <c r="M178" s="65">
        <f t="shared" si="8"/>
        <v>0</v>
      </c>
      <c r="S178" s="65">
        <f t="shared" si="9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0">
        <f t="shared" si="10"/>
        <v>177</v>
      </c>
      <c r="H179" s="64"/>
      <c r="I179" s="64"/>
      <c r="J179" s="64"/>
      <c r="K179" s="64"/>
      <c r="L179" s="64"/>
      <c r="M179" s="65">
        <f t="shared" si="8"/>
        <v>0</v>
      </c>
      <c r="S179" s="65">
        <f t="shared" si="9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0">
        <f t="shared" si="10"/>
        <v>178</v>
      </c>
      <c r="H180" s="64"/>
      <c r="I180" s="64"/>
      <c r="J180" s="64"/>
      <c r="K180" s="64"/>
      <c r="L180" s="64"/>
      <c r="M180" s="65">
        <f t="shared" si="8"/>
        <v>0</v>
      </c>
      <c r="S180" s="65">
        <f t="shared" si="9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0">
        <f t="shared" si="10"/>
        <v>179</v>
      </c>
      <c r="H181" s="64"/>
      <c r="I181" s="64"/>
      <c r="J181" s="64"/>
      <c r="K181" s="64"/>
      <c r="L181" s="64"/>
      <c r="M181" s="65">
        <f t="shared" si="8"/>
        <v>0</v>
      </c>
      <c r="S181" s="65">
        <f t="shared" si="9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0">
        <f t="shared" si="10"/>
        <v>180</v>
      </c>
      <c r="H182" s="64"/>
      <c r="I182" s="64"/>
      <c r="J182" s="64"/>
      <c r="K182" s="64"/>
      <c r="L182" s="64"/>
      <c r="M182" s="65">
        <f t="shared" si="8"/>
        <v>0</v>
      </c>
      <c r="S182" s="65">
        <f t="shared" si="9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0">
        <f t="shared" si="10"/>
        <v>181</v>
      </c>
      <c r="H183" s="64"/>
      <c r="I183" s="64"/>
      <c r="J183" s="64"/>
      <c r="K183" s="64"/>
      <c r="L183" s="64"/>
      <c r="M183" s="65">
        <f t="shared" si="8"/>
        <v>0</v>
      </c>
      <c r="S183" s="65">
        <f t="shared" si="9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0">
        <f t="shared" si="10"/>
        <v>182</v>
      </c>
      <c r="H184" s="64"/>
      <c r="I184" s="64"/>
      <c r="J184" s="64"/>
      <c r="K184" s="64"/>
      <c r="L184" s="64"/>
      <c r="M184" s="65">
        <f t="shared" si="8"/>
        <v>0</v>
      </c>
      <c r="S184" s="65">
        <f t="shared" si="9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0">
        <f t="shared" si="10"/>
        <v>183</v>
      </c>
      <c r="H185" s="64"/>
      <c r="I185" s="64"/>
      <c r="J185" s="64"/>
      <c r="K185" s="64"/>
      <c r="L185" s="64"/>
      <c r="M185" s="65">
        <f t="shared" si="8"/>
        <v>0</v>
      </c>
      <c r="S185" s="65">
        <f t="shared" si="9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0">
        <f t="shared" si="10"/>
        <v>184</v>
      </c>
      <c r="H186" s="64"/>
      <c r="I186" s="64"/>
      <c r="J186" s="64"/>
      <c r="K186" s="64"/>
      <c r="L186" s="64"/>
      <c r="M186" s="65">
        <f t="shared" si="8"/>
        <v>0</v>
      </c>
      <c r="S186" s="65">
        <f t="shared" si="9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0">
        <f t="shared" si="10"/>
        <v>185</v>
      </c>
      <c r="H187" s="64"/>
      <c r="I187" s="64"/>
      <c r="J187" s="64"/>
      <c r="K187" s="64"/>
      <c r="L187" s="64"/>
      <c r="M187" s="65">
        <f t="shared" si="8"/>
        <v>0</v>
      </c>
      <c r="S187" s="65">
        <f t="shared" si="9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0">
        <f t="shared" si="10"/>
        <v>186</v>
      </c>
      <c r="H188" s="64"/>
      <c r="I188" s="64"/>
      <c r="J188" s="64"/>
      <c r="K188" s="64"/>
      <c r="L188" s="64"/>
      <c r="M188" s="65">
        <f t="shared" si="8"/>
        <v>0</v>
      </c>
      <c r="S188" s="65">
        <f t="shared" si="9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0">
        <f t="shared" si="10"/>
        <v>187</v>
      </c>
      <c r="H189" s="64"/>
      <c r="I189" s="64"/>
      <c r="J189" s="64"/>
      <c r="K189" s="64"/>
      <c r="L189" s="64"/>
      <c r="M189" s="65">
        <f t="shared" si="8"/>
        <v>0</v>
      </c>
      <c r="S189" s="65">
        <f t="shared" si="9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0">
        <f t="shared" si="10"/>
        <v>188</v>
      </c>
      <c r="H190" s="64"/>
      <c r="I190" s="64"/>
      <c r="J190" s="64"/>
      <c r="K190" s="64"/>
      <c r="L190" s="64"/>
      <c r="M190" s="65">
        <f t="shared" si="8"/>
        <v>0</v>
      </c>
      <c r="S190" s="65">
        <f t="shared" si="9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0">
        <f t="shared" si="10"/>
        <v>189</v>
      </c>
      <c r="H191" s="64"/>
      <c r="I191" s="64"/>
      <c r="J191" s="64"/>
      <c r="K191" s="64"/>
      <c r="L191" s="64"/>
      <c r="M191" s="65">
        <f t="shared" si="8"/>
        <v>0</v>
      </c>
      <c r="S191" s="65">
        <f t="shared" si="9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0">
        <f t="shared" si="10"/>
        <v>190</v>
      </c>
      <c r="H192" s="64"/>
      <c r="I192" s="64"/>
      <c r="J192" s="64"/>
      <c r="K192" s="64"/>
      <c r="L192" s="64"/>
      <c r="M192" s="65">
        <f t="shared" si="8"/>
        <v>0</v>
      </c>
      <c r="S192" s="65">
        <f t="shared" si="9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0">
        <f t="shared" si="10"/>
        <v>191</v>
      </c>
      <c r="H193" s="64"/>
      <c r="I193" s="64"/>
      <c r="J193" s="64"/>
      <c r="K193" s="64"/>
      <c r="L193" s="64"/>
      <c r="M193" s="65">
        <f t="shared" si="8"/>
        <v>0</v>
      </c>
      <c r="S193" s="65">
        <f t="shared" si="9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0">
        <f t="shared" si="10"/>
        <v>192</v>
      </c>
      <c r="H194" s="64"/>
      <c r="I194" s="64"/>
      <c r="J194" s="64"/>
      <c r="K194" s="64"/>
      <c r="L194" s="64"/>
      <c r="M194" s="65">
        <f t="shared" si="8"/>
        <v>0</v>
      </c>
      <c r="S194" s="65">
        <f t="shared" si="9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0">
        <f t="shared" si="10"/>
        <v>193</v>
      </c>
      <c r="H195" s="64"/>
      <c r="I195" s="64"/>
      <c r="J195" s="64"/>
      <c r="K195" s="64"/>
      <c r="L195" s="64"/>
      <c r="M195" s="65">
        <f t="shared" ref="M195:M258" si="11">N195+O195+P195+Q195+R195</f>
        <v>0</v>
      </c>
      <c r="S195" s="65">
        <f t="shared" ref="S195:S258" si="12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0">
        <f t="shared" si="10"/>
        <v>194</v>
      </c>
      <c r="H196" s="64"/>
      <c r="I196" s="64"/>
      <c r="J196" s="64"/>
      <c r="K196" s="64"/>
      <c r="L196" s="64"/>
      <c r="M196" s="65">
        <f t="shared" si="11"/>
        <v>0</v>
      </c>
      <c r="S196" s="65">
        <f t="shared" si="12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0">
        <f t="shared" ref="A197:A260" si="13">A196+1</f>
        <v>195</v>
      </c>
      <c r="H197" s="64"/>
      <c r="I197" s="64"/>
      <c r="J197" s="64"/>
      <c r="K197" s="64"/>
      <c r="L197" s="64"/>
      <c r="M197" s="65">
        <f t="shared" si="11"/>
        <v>0</v>
      </c>
      <c r="S197" s="65">
        <f t="shared" si="12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0">
        <f t="shared" si="13"/>
        <v>196</v>
      </c>
      <c r="H198" s="64"/>
      <c r="I198" s="64"/>
      <c r="J198" s="64"/>
      <c r="K198" s="64"/>
      <c r="L198" s="64"/>
      <c r="M198" s="65">
        <f t="shared" si="11"/>
        <v>0</v>
      </c>
      <c r="S198" s="65">
        <f t="shared" si="12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0">
        <f t="shared" si="13"/>
        <v>197</v>
      </c>
      <c r="H199" s="64"/>
      <c r="I199" s="64"/>
      <c r="J199" s="64"/>
      <c r="K199" s="64"/>
      <c r="L199" s="64"/>
      <c r="M199" s="65">
        <f t="shared" si="11"/>
        <v>0</v>
      </c>
      <c r="S199" s="65">
        <f t="shared" si="12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0">
        <f t="shared" si="13"/>
        <v>198</v>
      </c>
      <c r="H200" s="64"/>
      <c r="I200" s="64"/>
      <c r="J200" s="64"/>
      <c r="K200" s="64"/>
      <c r="L200" s="64"/>
      <c r="M200" s="65">
        <f t="shared" si="11"/>
        <v>0</v>
      </c>
      <c r="S200" s="65">
        <f t="shared" si="12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0">
        <f t="shared" si="13"/>
        <v>199</v>
      </c>
      <c r="H201" s="64"/>
      <c r="I201" s="64"/>
      <c r="J201" s="64"/>
      <c r="K201" s="64"/>
      <c r="L201" s="64"/>
      <c r="M201" s="65">
        <f t="shared" si="11"/>
        <v>0</v>
      </c>
      <c r="S201" s="65">
        <f t="shared" si="12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0">
        <f t="shared" si="13"/>
        <v>200</v>
      </c>
      <c r="H202" s="64"/>
      <c r="I202" s="64"/>
      <c r="J202" s="64"/>
      <c r="K202" s="64"/>
      <c r="L202" s="64"/>
      <c r="M202" s="65">
        <f t="shared" si="11"/>
        <v>0</v>
      </c>
      <c r="S202" s="65">
        <f t="shared" si="12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0">
        <f t="shared" si="13"/>
        <v>201</v>
      </c>
      <c r="H203" s="64"/>
      <c r="I203" s="64"/>
      <c r="J203" s="64"/>
      <c r="K203" s="64"/>
      <c r="L203" s="64"/>
      <c r="M203" s="65">
        <f t="shared" si="11"/>
        <v>0</v>
      </c>
      <c r="S203" s="65">
        <f t="shared" si="12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0">
        <f t="shared" si="13"/>
        <v>202</v>
      </c>
      <c r="H204" s="64"/>
      <c r="I204" s="64"/>
      <c r="J204" s="64"/>
      <c r="K204" s="64"/>
      <c r="L204" s="64"/>
      <c r="M204" s="65">
        <f t="shared" si="11"/>
        <v>0</v>
      </c>
      <c r="S204" s="65">
        <f t="shared" si="12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0">
        <f t="shared" si="13"/>
        <v>203</v>
      </c>
      <c r="H205" s="64"/>
      <c r="I205" s="64"/>
      <c r="J205" s="64"/>
      <c r="K205" s="64"/>
      <c r="L205" s="64"/>
      <c r="M205" s="65">
        <f t="shared" si="11"/>
        <v>0</v>
      </c>
      <c r="S205" s="65">
        <f t="shared" si="12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0">
        <f t="shared" si="13"/>
        <v>204</v>
      </c>
      <c r="H206" s="64"/>
      <c r="I206" s="64"/>
      <c r="J206" s="64"/>
      <c r="K206" s="64"/>
      <c r="L206" s="64"/>
      <c r="M206" s="65">
        <f t="shared" si="11"/>
        <v>0</v>
      </c>
      <c r="S206" s="65">
        <f t="shared" si="12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0">
        <f t="shared" si="13"/>
        <v>205</v>
      </c>
      <c r="H207" s="64"/>
      <c r="I207" s="64"/>
      <c r="J207" s="64"/>
      <c r="K207" s="64"/>
      <c r="L207" s="64"/>
      <c r="M207" s="65">
        <f t="shared" si="11"/>
        <v>0</v>
      </c>
      <c r="S207" s="65">
        <f t="shared" si="12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0">
        <f t="shared" si="13"/>
        <v>206</v>
      </c>
      <c r="H208" s="64"/>
      <c r="I208" s="64"/>
      <c r="J208" s="64"/>
      <c r="K208" s="64"/>
      <c r="L208" s="64"/>
      <c r="M208" s="65">
        <f t="shared" si="11"/>
        <v>0</v>
      </c>
      <c r="S208" s="65">
        <f t="shared" si="12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0">
        <f t="shared" si="13"/>
        <v>207</v>
      </c>
      <c r="H209" s="64"/>
      <c r="I209" s="64"/>
      <c r="J209" s="64"/>
      <c r="K209" s="64"/>
      <c r="L209" s="64"/>
      <c r="M209" s="65">
        <f t="shared" si="11"/>
        <v>0</v>
      </c>
      <c r="S209" s="65">
        <f t="shared" si="12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0">
        <f t="shared" si="13"/>
        <v>208</v>
      </c>
      <c r="H210" s="64"/>
      <c r="I210" s="64"/>
      <c r="J210" s="64"/>
      <c r="K210" s="64"/>
      <c r="L210" s="64"/>
      <c r="M210" s="65">
        <f t="shared" si="11"/>
        <v>0</v>
      </c>
      <c r="S210" s="65">
        <f t="shared" si="12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0">
        <f t="shared" si="13"/>
        <v>209</v>
      </c>
      <c r="H211" s="64"/>
      <c r="I211" s="64"/>
      <c r="J211" s="64"/>
      <c r="K211" s="64"/>
      <c r="L211" s="64"/>
      <c r="M211" s="65">
        <f t="shared" si="11"/>
        <v>0</v>
      </c>
      <c r="S211" s="65">
        <f t="shared" si="12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0">
        <f t="shared" si="13"/>
        <v>210</v>
      </c>
      <c r="H212" s="64"/>
      <c r="I212" s="64"/>
      <c r="J212" s="64"/>
      <c r="K212" s="64"/>
      <c r="L212" s="64"/>
      <c r="M212" s="65">
        <f t="shared" si="11"/>
        <v>0</v>
      </c>
      <c r="S212" s="65">
        <f t="shared" si="12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0">
        <f t="shared" si="13"/>
        <v>211</v>
      </c>
      <c r="H213" s="64"/>
      <c r="I213" s="64"/>
      <c r="J213" s="64"/>
      <c r="K213" s="64"/>
      <c r="L213" s="64"/>
      <c r="M213" s="65">
        <f t="shared" si="11"/>
        <v>0</v>
      </c>
      <c r="S213" s="65">
        <f t="shared" si="12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0">
        <f t="shared" si="13"/>
        <v>212</v>
      </c>
      <c r="H214" s="64"/>
      <c r="I214" s="64"/>
      <c r="J214" s="64"/>
      <c r="K214" s="64"/>
      <c r="L214" s="64"/>
      <c r="M214" s="65">
        <f t="shared" si="11"/>
        <v>0</v>
      </c>
      <c r="S214" s="65">
        <f t="shared" si="12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0">
        <f t="shared" si="13"/>
        <v>213</v>
      </c>
      <c r="H215" s="64"/>
      <c r="I215" s="64"/>
      <c r="J215" s="64"/>
      <c r="K215" s="64"/>
      <c r="L215" s="64"/>
      <c r="M215" s="65">
        <f t="shared" si="11"/>
        <v>0</v>
      </c>
      <c r="S215" s="65">
        <f t="shared" si="12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0">
        <f t="shared" si="13"/>
        <v>214</v>
      </c>
      <c r="H216" s="64"/>
      <c r="I216" s="64"/>
      <c r="J216" s="64"/>
      <c r="K216" s="64"/>
      <c r="L216" s="64"/>
      <c r="M216" s="65">
        <f t="shared" si="11"/>
        <v>0</v>
      </c>
      <c r="S216" s="65">
        <f t="shared" si="12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0">
        <f t="shared" si="13"/>
        <v>215</v>
      </c>
      <c r="H217" s="64"/>
      <c r="I217" s="64"/>
      <c r="J217" s="64"/>
      <c r="K217" s="64"/>
      <c r="L217" s="64"/>
      <c r="M217" s="65">
        <f t="shared" si="11"/>
        <v>0</v>
      </c>
      <c r="S217" s="65">
        <f t="shared" si="12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0">
        <f t="shared" si="13"/>
        <v>216</v>
      </c>
      <c r="H218" s="64"/>
      <c r="I218" s="64"/>
      <c r="J218" s="64"/>
      <c r="K218" s="64"/>
      <c r="L218" s="64"/>
      <c r="M218" s="65">
        <f t="shared" si="11"/>
        <v>0</v>
      </c>
      <c r="S218" s="65">
        <f t="shared" si="12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0">
        <f t="shared" si="13"/>
        <v>217</v>
      </c>
      <c r="H219" s="64"/>
      <c r="I219" s="64"/>
      <c r="J219" s="64"/>
      <c r="K219" s="64"/>
      <c r="L219" s="64"/>
      <c r="M219" s="65">
        <f t="shared" si="11"/>
        <v>0</v>
      </c>
      <c r="S219" s="65">
        <f t="shared" si="12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0">
        <f t="shared" si="13"/>
        <v>218</v>
      </c>
      <c r="H220" s="64"/>
      <c r="I220" s="64"/>
      <c r="J220" s="64"/>
      <c r="K220" s="64"/>
      <c r="L220" s="64"/>
      <c r="M220" s="65">
        <f t="shared" si="11"/>
        <v>0</v>
      </c>
      <c r="S220" s="65">
        <f t="shared" si="12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0">
        <f t="shared" si="13"/>
        <v>219</v>
      </c>
      <c r="H221" s="64"/>
      <c r="I221" s="64"/>
      <c r="J221" s="64"/>
      <c r="K221" s="64"/>
      <c r="L221" s="64"/>
      <c r="M221" s="65">
        <f t="shared" si="11"/>
        <v>0</v>
      </c>
      <c r="S221" s="65">
        <f t="shared" si="12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0">
        <f t="shared" si="13"/>
        <v>220</v>
      </c>
      <c r="H222" s="64"/>
      <c r="I222" s="64"/>
      <c r="J222" s="64"/>
      <c r="K222" s="64"/>
      <c r="L222" s="64"/>
      <c r="M222" s="65">
        <f t="shared" si="11"/>
        <v>0</v>
      </c>
      <c r="S222" s="65">
        <f t="shared" si="12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0">
        <f t="shared" si="13"/>
        <v>221</v>
      </c>
      <c r="H223" s="64"/>
      <c r="I223" s="64"/>
      <c r="J223" s="64"/>
      <c r="K223" s="64"/>
      <c r="L223" s="64"/>
      <c r="M223" s="65">
        <f t="shared" si="11"/>
        <v>0</v>
      </c>
      <c r="S223" s="65">
        <f t="shared" si="12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0">
        <f t="shared" si="13"/>
        <v>222</v>
      </c>
      <c r="H224" s="64"/>
      <c r="I224" s="64"/>
      <c r="J224" s="64"/>
      <c r="K224" s="64"/>
      <c r="L224" s="64"/>
      <c r="M224" s="65">
        <f t="shared" si="11"/>
        <v>0</v>
      </c>
      <c r="S224" s="65">
        <f t="shared" si="12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0">
        <f t="shared" si="13"/>
        <v>223</v>
      </c>
      <c r="H225" s="64"/>
      <c r="I225" s="64"/>
      <c r="J225" s="64"/>
      <c r="K225" s="64"/>
      <c r="L225" s="64"/>
      <c r="M225" s="65">
        <f t="shared" si="11"/>
        <v>0</v>
      </c>
      <c r="S225" s="65">
        <f t="shared" si="12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0">
        <f t="shared" si="13"/>
        <v>224</v>
      </c>
      <c r="H226" s="64"/>
      <c r="I226" s="64"/>
      <c r="J226" s="64"/>
      <c r="K226" s="64"/>
      <c r="L226" s="64"/>
      <c r="M226" s="65">
        <f t="shared" si="11"/>
        <v>0</v>
      </c>
      <c r="S226" s="65">
        <f t="shared" si="12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0">
        <f t="shared" si="13"/>
        <v>225</v>
      </c>
      <c r="H227" s="64"/>
      <c r="I227" s="64"/>
      <c r="J227" s="64"/>
      <c r="K227" s="64"/>
      <c r="L227" s="64"/>
      <c r="M227" s="65">
        <f t="shared" si="11"/>
        <v>0</v>
      </c>
      <c r="S227" s="65">
        <f t="shared" si="12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0">
        <f t="shared" si="13"/>
        <v>226</v>
      </c>
      <c r="H228" s="64"/>
      <c r="I228" s="64"/>
      <c r="J228" s="64"/>
      <c r="K228" s="64"/>
      <c r="L228" s="64"/>
      <c r="M228" s="65">
        <f t="shared" si="11"/>
        <v>0</v>
      </c>
      <c r="S228" s="65">
        <f t="shared" si="12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0">
        <f t="shared" si="13"/>
        <v>227</v>
      </c>
      <c r="H229" s="64"/>
      <c r="I229" s="64"/>
      <c r="J229" s="64"/>
      <c r="K229" s="64"/>
      <c r="L229" s="64"/>
      <c r="M229" s="65">
        <f t="shared" si="11"/>
        <v>0</v>
      </c>
      <c r="S229" s="65">
        <f t="shared" si="12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0">
        <f t="shared" si="13"/>
        <v>228</v>
      </c>
      <c r="H230" s="64"/>
      <c r="I230" s="64"/>
      <c r="J230" s="64"/>
      <c r="K230" s="64"/>
      <c r="L230" s="64"/>
      <c r="M230" s="65">
        <f t="shared" si="11"/>
        <v>0</v>
      </c>
      <c r="S230" s="65">
        <f t="shared" si="12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0">
        <f t="shared" si="13"/>
        <v>229</v>
      </c>
      <c r="H231" s="64"/>
      <c r="I231" s="64"/>
      <c r="J231" s="64"/>
      <c r="K231" s="64"/>
      <c r="L231" s="64"/>
      <c r="M231" s="65">
        <f t="shared" si="11"/>
        <v>0</v>
      </c>
      <c r="S231" s="65">
        <f t="shared" si="12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0">
        <f t="shared" si="13"/>
        <v>230</v>
      </c>
      <c r="H232" s="64"/>
      <c r="I232" s="64"/>
      <c r="J232" s="64"/>
      <c r="K232" s="64"/>
      <c r="L232" s="64"/>
      <c r="M232" s="65">
        <f t="shared" si="11"/>
        <v>0</v>
      </c>
      <c r="S232" s="65">
        <f t="shared" si="12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0">
        <f t="shared" si="13"/>
        <v>231</v>
      </c>
      <c r="H233" s="64"/>
      <c r="I233" s="64"/>
      <c r="J233" s="64"/>
      <c r="K233" s="64"/>
      <c r="L233" s="64"/>
      <c r="M233" s="65">
        <f t="shared" si="11"/>
        <v>0</v>
      </c>
      <c r="S233" s="65">
        <f t="shared" si="12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0">
        <f t="shared" si="13"/>
        <v>232</v>
      </c>
      <c r="H234" s="64"/>
      <c r="I234" s="64"/>
      <c r="J234" s="64"/>
      <c r="K234" s="64"/>
      <c r="L234" s="64"/>
      <c r="M234" s="65">
        <f t="shared" si="11"/>
        <v>0</v>
      </c>
      <c r="S234" s="65">
        <f t="shared" si="12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0">
        <f t="shared" si="13"/>
        <v>233</v>
      </c>
      <c r="H235" s="64"/>
      <c r="I235" s="64"/>
      <c r="J235" s="64"/>
      <c r="K235" s="64"/>
      <c r="L235" s="64"/>
      <c r="M235" s="65">
        <f t="shared" si="11"/>
        <v>0</v>
      </c>
      <c r="S235" s="65">
        <f t="shared" si="12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0">
        <f t="shared" si="13"/>
        <v>234</v>
      </c>
      <c r="H236" s="64"/>
      <c r="I236" s="64"/>
      <c r="J236" s="64"/>
      <c r="K236" s="64"/>
      <c r="L236" s="64"/>
      <c r="M236" s="65">
        <f t="shared" si="11"/>
        <v>0</v>
      </c>
      <c r="S236" s="65">
        <f t="shared" si="12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0">
        <f t="shared" si="13"/>
        <v>235</v>
      </c>
      <c r="H237" s="64"/>
      <c r="I237" s="64"/>
      <c r="J237" s="64"/>
      <c r="K237" s="64"/>
      <c r="L237" s="64"/>
      <c r="M237" s="65">
        <f t="shared" si="11"/>
        <v>0</v>
      </c>
      <c r="S237" s="65">
        <f t="shared" si="12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0">
        <f t="shared" si="13"/>
        <v>236</v>
      </c>
      <c r="H238" s="64"/>
      <c r="I238" s="64"/>
      <c r="J238" s="64"/>
      <c r="K238" s="64"/>
      <c r="L238" s="64"/>
      <c r="M238" s="65">
        <f t="shared" si="11"/>
        <v>0</v>
      </c>
      <c r="S238" s="65">
        <f t="shared" si="12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0">
        <f t="shared" si="13"/>
        <v>237</v>
      </c>
      <c r="H239" s="64"/>
      <c r="I239" s="64"/>
      <c r="J239" s="64"/>
      <c r="K239" s="64"/>
      <c r="L239" s="64"/>
      <c r="M239" s="65">
        <f t="shared" si="11"/>
        <v>0</v>
      </c>
      <c r="S239" s="65">
        <f t="shared" si="12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0">
        <f t="shared" si="13"/>
        <v>238</v>
      </c>
      <c r="H240" s="64"/>
      <c r="I240" s="64"/>
      <c r="J240" s="64"/>
      <c r="K240" s="64"/>
      <c r="L240" s="64"/>
      <c r="M240" s="65">
        <f t="shared" si="11"/>
        <v>0</v>
      </c>
      <c r="S240" s="65">
        <f t="shared" si="12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0">
        <f t="shared" si="13"/>
        <v>239</v>
      </c>
      <c r="H241" s="64"/>
      <c r="I241" s="64"/>
      <c r="J241" s="64"/>
      <c r="K241" s="64"/>
      <c r="L241" s="64"/>
      <c r="M241" s="65">
        <f t="shared" si="11"/>
        <v>0</v>
      </c>
      <c r="S241" s="65">
        <f t="shared" si="12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0">
        <f t="shared" si="13"/>
        <v>240</v>
      </c>
      <c r="H242" s="64"/>
      <c r="I242" s="64"/>
      <c r="J242" s="64"/>
      <c r="K242" s="64"/>
      <c r="L242" s="64"/>
      <c r="M242" s="65">
        <f t="shared" si="11"/>
        <v>0</v>
      </c>
      <c r="S242" s="65">
        <f t="shared" si="12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0">
        <f t="shared" si="13"/>
        <v>241</v>
      </c>
      <c r="H243" s="64"/>
      <c r="I243" s="64"/>
      <c r="J243" s="64"/>
      <c r="K243" s="64"/>
      <c r="L243" s="64"/>
      <c r="M243" s="65">
        <f t="shared" si="11"/>
        <v>0</v>
      </c>
      <c r="S243" s="65">
        <f t="shared" si="12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0">
        <f t="shared" si="13"/>
        <v>242</v>
      </c>
      <c r="H244" s="64"/>
      <c r="I244" s="64"/>
      <c r="J244" s="64"/>
      <c r="K244" s="64"/>
      <c r="L244" s="64"/>
      <c r="M244" s="65">
        <f t="shared" si="11"/>
        <v>0</v>
      </c>
      <c r="S244" s="65">
        <f t="shared" si="12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0">
        <f t="shared" si="13"/>
        <v>243</v>
      </c>
      <c r="H245" s="64"/>
      <c r="I245" s="64"/>
      <c r="J245" s="64"/>
      <c r="K245" s="64"/>
      <c r="L245" s="64"/>
      <c r="M245" s="65">
        <f t="shared" si="11"/>
        <v>0</v>
      </c>
      <c r="S245" s="65">
        <f t="shared" si="12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0">
        <f t="shared" si="13"/>
        <v>244</v>
      </c>
      <c r="H246" s="64"/>
      <c r="I246" s="64"/>
      <c r="J246" s="64"/>
      <c r="K246" s="64"/>
      <c r="L246" s="64"/>
      <c r="M246" s="65">
        <f t="shared" si="11"/>
        <v>0</v>
      </c>
      <c r="S246" s="65">
        <f t="shared" si="12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0">
        <f t="shared" si="13"/>
        <v>245</v>
      </c>
      <c r="H247" s="64"/>
      <c r="I247" s="64"/>
      <c r="J247" s="64"/>
      <c r="K247" s="64"/>
      <c r="L247" s="64"/>
      <c r="M247" s="65">
        <f t="shared" si="11"/>
        <v>0</v>
      </c>
      <c r="S247" s="65">
        <f t="shared" si="12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0">
        <f t="shared" si="13"/>
        <v>246</v>
      </c>
      <c r="H248" s="64"/>
      <c r="I248" s="64"/>
      <c r="J248" s="64"/>
      <c r="K248" s="64"/>
      <c r="L248" s="64"/>
      <c r="M248" s="65">
        <f t="shared" si="11"/>
        <v>0</v>
      </c>
      <c r="S248" s="65">
        <f t="shared" si="12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0">
        <f t="shared" si="13"/>
        <v>247</v>
      </c>
      <c r="H249" s="64"/>
      <c r="I249" s="64"/>
      <c r="J249" s="64"/>
      <c r="K249" s="64"/>
      <c r="L249" s="64"/>
      <c r="M249" s="65">
        <f t="shared" si="11"/>
        <v>0</v>
      </c>
      <c r="S249" s="65">
        <f t="shared" si="12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0">
        <f t="shared" si="13"/>
        <v>248</v>
      </c>
      <c r="H250" s="64"/>
      <c r="I250" s="64"/>
      <c r="J250" s="64"/>
      <c r="K250" s="64"/>
      <c r="L250" s="64"/>
      <c r="M250" s="65">
        <f t="shared" si="11"/>
        <v>0</v>
      </c>
      <c r="S250" s="65">
        <f t="shared" si="12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0">
        <f t="shared" si="13"/>
        <v>249</v>
      </c>
      <c r="H251" s="64"/>
      <c r="I251" s="64"/>
      <c r="J251" s="64"/>
      <c r="K251" s="64"/>
      <c r="L251" s="64"/>
      <c r="M251" s="65">
        <f t="shared" si="11"/>
        <v>0</v>
      </c>
      <c r="S251" s="65">
        <f t="shared" si="12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0">
        <f t="shared" si="13"/>
        <v>250</v>
      </c>
      <c r="H252" s="64"/>
      <c r="I252" s="64"/>
      <c r="J252" s="64"/>
      <c r="K252" s="64"/>
      <c r="L252" s="64"/>
      <c r="M252" s="65">
        <f t="shared" si="11"/>
        <v>0</v>
      </c>
      <c r="S252" s="65">
        <f t="shared" si="12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0">
        <f t="shared" si="13"/>
        <v>251</v>
      </c>
      <c r="H253" s="64"/>
      <c r="I253" s="64"/>
      <c r="J253" s="64"/>
      <c r="K253" s="64"/>
      <c r="L253" s="64"/>
      <c r="M253" s="65">
        <f t="shared" si="11"/>
        <v>0</v>
      </c>
      <c r="S253" s="65">
        <f t="shared" si="12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0">
        <f t="shared" si="13"/>
        <v>252</v>
      </c>
      <c r="H254" s="64"/>
      <c r="I254" s="64"/>
      <c r="J254" s="64"/>
      <c r="K254" s="64"/>
      <c r="L254" s="64"/>
      <c r="M254" s="65">
        <f t="shared" si="11"/>
        <v>0</v>
      </c>
      <c r="S254" s="65">
        <f t="shared" si="12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0">
        <f t="shared" si="13"/>
        <v>253</v>
      </c>
      <c r="H255" s="64"/>
      <c r="I255" s="64"/>
      <c r="J255" s="64"/>
      <c r="K255" s="64"/>
      <c r="L255" s="64"/>
      <c r="M255" s="65">
        <f t="shared" si="11"/>
        <v>0</v>
      </c>
      <c r="S255" s="65">
        <f t="shared" si="12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0">
        <f t="shared" si="13"/>
        <v>254</v>
      </c>
      <c r="H256" s="64"/>
      <c r="I256" s="64"/>
      <c r="J256" s="64"/>
      <c r="K256" s="64"/>
      <c r="L256" s="64"/>
      <c r="M256" s="65">
        <f t="shared" si="11"/>
        <v>0</v>
      </c>
      <c r="S256" s="65">
        <f t="shared" si="12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0">
        <f t="shared" si="13"/>
        <v>255</v>
      </c>
      <c r="H257" s="64"/>
      <c r="I257" s="64"/>
      <c r="J257" s="64"/>
      <c r="K257" s="64"/>
      <c r="L257" s="64"/>
      <c r="M257" s="65">
        <f t="shared" si="11"/>
        <v>0</v>
      </c>
      <c r="S257" s="65">
        <f t="shared" si="12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0">
        <f t="shared" si="13"/>
        <v>256</v>
      </c>
      <c r="H258" s="64"/>
      <c r="I258" s="64"/>
      <c r="J258" s="64"/>
      <c r="K258" s="64"/>
      <c r="L258" s="64"/>
      <c r="M258" s="65">
        <f t="shared" si="11"/>
        <v>0</v>
      </c>
      <c r="S258" s="65">
        <f t="shared" si="12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0">
        <f t="shared" si="13"/>
        <v>257</v>
      </c>
      <c r="H259" s="64"/>
      <c r="I259" s="64"/>
      <c r="J259" s="64"/>
      <c r="K259" s="64"/>
      <c r="L259" s="64"/>
      <c r="M259" s="65">
        <f t="shared" ref="M259:M322" si="14">N259+O259+P259+Q259+R259</f>
        <v>0</v>
      </c>
      <c r="S259" s="65">
        <f t="shared" ref="S259:S322" si="15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0">
        <f t="shared" si="13"/>
        <v>258</v>
      </c>
      <c r="H260" s="64"/>
      <c r="I260" s="64"/>
      <c r="J260" s="64"/>
      <c r="K260" s="64"/>
      <c r="L260" s="64"/>
      <c r="M260" s="65">
        <f t="shared" si="14"/>
        <v>0</v>
      </c>
      <c r="S260" s="65">
        <f t="shared" si="15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0">
        <f t="shared" ref="A261:A324" si="16">A260+1</f>
        <v>259</v>
      </c>
      <c r="H261" s="64"/>
      <c r="I261" s="64"/>
      <c r="J261" s="64"/>
      <c r="K261" s="64"/>
      <c r="L261" s="64"/>
      <c r="M261" s="65">
        <f t="shared" si="14"/>
        <v>0</v>
      </c>
      <c r="S261" s="65">
        <f t="shared" si="15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0">
        <f t="shared" si="16"/>
        <v>260</v>
      </c>
      <c r="H262" s="64"/>
      <c r="I262" s="64"/>
      <c r="J262" s="64"/>
      <c r="K262" s="64"/>
      <c r="L262" s="64"/>
      <c r="M262" s="65">
        <f t="shared" si="14"/>
        <v>0</v>
      </c>
      <c r="S262" s="65">
        <f t="shared" si="15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0">
        <f t="shared" si="16"/>
        <v>261</v>
      </c>
      <c r="H263" s="64"/>
      <c r="I263" s="64"/>
      <c r="J263" s="64"/>
      <c r="K263" s="64"/>
      <c r="L263" s="64"/>
      <c r="M263" s="65">
        <f t="shared" si="14"/>
        <v>0</v>
      </c>
      <c r="S263" s="65">
        <f t="shared" si="15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0">
        <f t="shared" si="16"/>
        <v>262</v>
      </c>
      <c r="H264" s="64"/>
      <c r="I264" s="64"/>
      <c r="J264" s="64"/>
      <c r="K264" s="64"/>
      <c r="L264" s="64"/>
      <c r="M264" s="65">
        <f t="shared" si="14"/>
        <v>0</v>
      </c>
      <c r="S264" s="65">
        <f t="shared" si="15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0">
        <f t="shared" si="16"/>
        <v>263</v>
      </c>
      <c r="H265" s="64"/>
      <c r="I265" s="64"/>
      <c r="J265" s="64"/>
      <c r="K265" s="64"/>
      <c r="L265" s="64"/>
      <c r="M265" s="65">
        <f t="shared" si="14"/>
        <v>0</v>
      </c>
      <c r="S265" s="65">
        <f t="shared" si="15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0">
        <f t="shared" si="16"/>
        <v>264</v>
      </c>
      <c r="H266" s="64"/>
      <c r="I266" s="64"/>
      <c r="J266" s="64"/>
      <c r="K266" s="64"/>
      <c r="L266" s="64"/>
      <c r="M266" s="65">
        <f t="shared" si="14"/>
        <v>0</v>
      </c>
      <c r="S266" s="65">
        <f t="shared" si="15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0">
        <f t="shared" si="16"/>
        <v>265</v>
      </c>
      <c r="H267" s="64"/>
      <c r="I267" s="64"/>
      <c r="J267" s="64"/>
      <c r="K267" s="64"/>
      <c r="L267" s="64"/>
      <c r="M267" s="65">
        <f t="shared" si="14"/>
        <v>0</v>
      </c>
      <c r="S267" s="65">
        <f t="shared" si="15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0">
        <f t="shared" si="16"/>
        <v>266</v>
      </c>
      <c r="H268" s="64"/>
      <c r="I268" s="64"/>
      <c r="J268" s="64"/>
      <c r="K268" s="64"/>
      <c r="L268" s="64"/>
      <c r="M268" s="65">
        <f t="shared" si="14"/>
        <v>0</v>
      </c>
      <c r="S268" s="65">
        <f t="shared" si="15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0">
        <f t="shared" si="16"/>
        <v>267</v>
      </c>
      <c r="H269" s="64"/>
      <c r="I269" s="64"/>
      <c r="J269" s="64"/>
      <c r="K269" s="64"/>
      <c r="L269" s="64"/>
      <c r="M269" s="65">
        <f t="shared" si="14"/>
        <v>0</v>
      </c>
      <c r="S269" s="65">
        <f t="shared" si="15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0">
        <f t="shared" si="16"/>
        <v>268</v>
      </c>
      <c r="H270" s="64"/>
      <c r="I270" s="64"/>
      <c r="J270" s="64"/>
      <c r="K270" s="64"/>
      <c r="L270" s="64"/>
      <c r="M270" s="65">
        <f t="shared" si="14"/>
        <v>0</v>
      </c>
      <c r="S270" s="65">
        <f t="shared" si="15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0">
        <f t="shared" si="16"/>
        <v>269</v>
      </c>
      <c r="H271" s="64"/>
      <c r="I271" s="64"/>
      <c r="J271" s="64"/>
      <c r="K271" s="64"/>
      <c r="L271" s="64"/>
      <c r="M271" s="65">
        <f t="shared" si="14"/>
        <v>0</v>
      </c>
      <c r="S271" s="65">
        <f t="shared" si="15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0">
        <f t="shared" si="16"/>
        <v>270</v>
      </c>
      <c r="H272" s="64"/>
      <c r="I272" s="64"/>
      <c r="J272" s="64"/>
      <c r="K272" s="64"/>
      <c r="L272" s="64"/>
      <c r="M272" s="65">
        <f t="shared" si="14"/>
        <v>0</v>
      </c>
      <c r="S272" s="65">
        <f t="shared" si="15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0">
        <f t="shared" si="16"/>
        <v>271</v>
      </c>
      <c r="H273" s="64"/>
      <c r="I273" s="64"/>
      <c r="J273" s="64"/>
      <c r="K273" s="64"/>
      <c r="L273" s="64"/>
      <c r="M273" s="65">
        <f t="shared" si="14"/>
        <v>0</v>
      </c>
      <c r="S273" s="65">
        <f t="shared" si="15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0">
        <f t="shared" si="16"/>
        <v>272</v>
      </c>
      <c r="H274" s="64"/>
      <c r="I274" s="64"/>
      <c r="J274" s="64"/>
      <c r="K274" s="64"/>
      <c r="L274" s="64"/>
      <c r="M274" s="65">
        <f t="shared" si="14"/>
        <v>0</v>
      </c>
      <c r="S274" s="65">
        <f t="shared" si="15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0">
        <f t="shared" si="16"/>
        <v>273</v>
      </c>
      <c r="H275" s="64"/>
      <c r="I275" s="64"/>
      <c r="J275" s="64"/>
      <c r="K275" s="64"/>
      <c r="L275" s="64"/>
      <c r="M275" s="65">
        <f t="shared" si="14"/>
        <v>0</v>
      </c>
      <c r="S275" s="65">
        <f t="shared" si="15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0">
        <f t="shared" si="16"/>
        <v>274</v>
      </c>
      <c r="H276" s="64"/>
      <c r="I276" s="64"/>
      <c r="J276" s="64"/>
      <c r="K276" s="64"/>
      <c r="L276" s="64"/>
      <c r="M276" s="65">
        <f t="shared" si="14"/>
        <v>0</v>
      </c>
      <c r="S276" s="65">
        <f t="shared" si="15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0">
        <f t="shared" si="16"/>
        <v>275</v>
      </c>
      <c r="H277" s="64"/>
      <c r="I277" s="64"/>
      <c r="J277" s="64"/>
      <c r="K277" s="64"/>
      <c r="L277" s="64"/>
      <c r="M277" s="65">
        <f t="shared" si="14"/>
        <v>0</v>
      </c>
      <c r="S277" s="65">
        <f t="shared" si="15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0">
        <f t="shared" si="16"/>
        <v>276</v>
      </c>
      <c r="H278" s="64"/>
      <c r="I278" s="64"/>
      <c r="J278" s="64"/>
      <c r="K278" s="64"/>
      <c r="L278" s="64"/>
      <c r="M278" s="65">
        <f t="shared" si="14"/>
        <v>0</v>
      </c>
      <c r="S278" s="65">
        <f t="shared" si="15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0">
        <f t="shared" si="16"/>
        <v>277</v>
      </c>
      <c r="H279" s="64"/>
      <c r="I279" s="64"/>
      <c r="J279" s="64"/>
      <c r="K279" s="64"/>
      <c r="L279" s="64"/>
      <c r="M279" s="65">
        <f t="shared" si="14"/>
        <v>0</v>
      </c>
      <c r="S279" s="65">
        <f t="shared" si="15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0">
        <f t="shared" si="16"/>
        <v>278</v>
      </c>
      <c r="H280" s="64"/>
      <c r="I280" s="64"/>
      <c r="J280" s="64"/>
      <c r="K280" s="64"/>
      <c r="L280" s="64"/>
      <c r="M280" s="65">
        <f t="shared" si="14"/>
        <v>0</v>
      </c>
      <c r="S280" s="65">
        <f t="shared" si="15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0">
        <f t="shared" si="16"/>
        <v>279</v>
      </c>
      <c r="H281" s="64"/>
      <c r="I281" s="64"/>
      <c r="J281" s="64"/>
      <c r="K281" s="64"/>
      <c r="L281" s="64"/>
      <c r="M281" s="65">
        <f t="shared" si="14"/>
        <v>0</v>
      </c>
      <c r="S281" s="65">
        <f t="shared" si="15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0">
        <f t="shared" si="16"/>
        <v>280</v>
      </c>
      <c r="H282" s="64"/>
      <c r="I282" s="64"/>
      <c r="J282" s="64"/>
      <c r="K282" s="64"/>
      <c r="L282" s="64"/>
      <c r="M282" s="65">
        <f t="shared" si="14"/>
        <v>0</v>
      </c>
      <c r="S282" s="65">
        <f t="shared" si="15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0">
        <f t="shared" si="16"/>
        <v>281</v>
      </c>
      <c r="H283" s="64"/>
      <c r="I283" s="64"/>
      <c r="J283" s="64"/>
      <c r="K283" s="64"/>
      <c r="L283" s="64"/>
      <c r="M283" s="65">
        <f t="shared" si="14"/>
        <v>0</v>
      </c>
      <c r="S283" s="65">
        <f t="shared" si="15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0">
        <f t="shared" si="16"/>
        <v>282</v>
      </c>
      <c r="H284" s="64"/>
      <c r="I284" s="64"/>
      <c r="J284" s="64"/>
      <c r="K284" s="64"/>
      <c r="L284" s="64"/>
      <c r="M284" s="65">
        <f t="shared" si="14"/>
        <v>0</v>
      </c>
      <c r="S284" s="65">
        <f t="shared" si="15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0">
        <f t="shared" si="16"/>
        <v>283</v>
      </c>
      <c r="H285" s="64"/>
      <c r="I285" s="64"/>
      <c r="J285" s="64"/>
      <c r="K285" s="64"/>
      <c r="L285" s="64"/>
      <c r="M285" s="65">
        <f t="shared" si="14"/>
        <v>0</v>
      </c>
      <c r="S285" s="65">
        <f t="shared" si="15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0">
        <f t="shared" si="16"/>
        <v>284</v>
      </c>
      <c r="H286" s="64"/>
      <c r="I286" s="64"/>
      <c r="J286" s="64"/>
      <c r="K286" s="64"/>
      <c r="L286" s="64"/>
      <c r="M286" s="65">
        <f t="shared" si="14"/>
        <v>0</v>
      </c>
      <c r="S286" s="65">
        <f t="shared" si="15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0">
        <f t="shared" si="16"/>
        <v>285</v>
      </c>
      <c r="H287" s="64"/>
      <c r="I287" s="64"/>
      <c r="J287" s="64"/>
      <c r="K287" s="64"/>
      <c r="L287" s="64"/>
      <c r="M287" s="65">
        <f t="shared" si="14"/>
        <v>0</v>
      </c>
      <c r="S287" s="65">
        <f t="shared" si="15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0">
        <f t="shared" si="16"/>
        <v>286</v>
      </c>
      <c r="H288" s="64"/>
      <c r="I288" s="64"/>
      <c r="J288" s="64"/>
      <c r="K288" s="64"/>
      <c r="L288" s="64"/>
      <c r="M288" s="65">
        <f t="shared" si="14"/>
        <v>0</v>
      </c>
      <c r="S288" s="65">
        <f t="shared" si="15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0">
        <f t="shared" si="16"/>
        <v>287</v>
      </c>
      <c r="H289" s="64"/>
      <c r="I289" s="64"/>
      <c r="J289" s="64"/>
      <c r="K289" s="64"/>
      <c r="L289" s="64"/>
      <c r="M289" s="65">
        <f t="shared" si="14"/>
        <v>0</v>
      </c>
      <c r="S289" s="65">
        <f t="shared" si="15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0">
        <f t="shared" si="16"/>
        <v>288</v>
      </c>
      <c r="H290" s="64"/>
      <c r="I290" s="64"/>
      <c r="J290" s="64"/>
      <c r="K290" s="64"/>
      <c r="L290" s="64"/>
      <c r="M290" s="65">
        <f t="shared" si="14"/>
        <v>0</v>
      </c>
      <c r="S290" s="65">
        <f t="shared" si="15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0">
        <f t="shared" si="16"/>
        <v>289</v>
      </c>
      <c r="H291" s="64"/>
      <c r="I291" s="64"/>
      <c r="J291" s="64"/>
      <c r="K291" s="64"/>
      <c r="L291" s="64"/>
      <c r="M291" s="65">
        <f t="shared" si="14"/>
        <v>0</v>
      </c>
      <c r="S291" s="65">
        <f t="shared" si="15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0">
        <f t="shared" si="16"/>
        <v>290</v>
      </c>
      <c r="H292" s="64"/>
      <c r="I292" s="64"/>
      <c r="J292" s="64"/>
      <c r="K292" s="64"/>
      <c r="L292" s="64"/>
      <c r="M292" s="65">
        <f t="shared" si="14"/>
        <v>0</v>
      </c>
      <c r="S292" s="65">
        <f t="shared" si="15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0">
        <f t="shared" si="16"/>
        <v>291</v>
      </c>
      <c r="H293" s="64"/>
      <c r="I293" s="64"/>
      <c r="J293" s="64"/>
      <c r="K293" s="64"/>
      <c r="L293" s="64"/>
      <c r="M293" s="65">
        <f t="shared" si="14"/>
        <v>0</v>
      </c>
      <c r="S293" s="65">
        <f t="shared" si="15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0">
        <f t="shared" si="16"/>
        <v>292</v>
      </c>
      <c r="H294" s="64"/>
      <c r="I294" s="64"/>
      <c r="J294" s="64"/>
      <c r="K294" s="64"/>
      <c r="L294" s="64"/>
      <c r="M294" s="65">
        <f t="shared" si="14"/>
        <v>0</v>
      </c>
      <c r="S294" s="65">
        <f t="shared" si="15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0">
        <f t="shared" si="16"/>
        <v>293</v>
      </c>
      <c r="H295" s="64"/>
      <c r="I295" s="64"/>
      <c r="J295" s="64"/>
      <c r="K295" s="64"/>
      <c r="L295" s="64"/>
      <c r="M295" s="65">
        <f t="shared" si="14"/>
        <v>0</v>
      </c>
      <c r="S295" s="65">
        <f t="shared" si="15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0">
        <f t="shared" si="16"/>
        <v>294</v>
      </c>
      <c r="H296" s="64"/>
      <c r="I296" s="64"/>
      <c r="J296" s="64"/>
      <c r="K296" s="64"/>
      <c r="L296" s="64"/>
      <c r="M296" s="65">
        <f t="shared" si="14"/>
        <v>0</v>
      </c>
      <c r="S296" s="65">
        <f t="shared" si="15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0">
        <f t="shared" si="16"/>
        <v>295</v>
      </c>
      <c r="H297" s="64"/>
      <c r="I297" s="64"/>
      <c r="J297" s="64"/>
      <c r="K297" s="64"/>
      <c r="L297" s="64"/>
      <c r="M297" s="65">
        <f t="shared" si="14"/>
        <v>0</v>
      </c>
      <c r="S297" s="65">
        <f t="shared" si="15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0">
        <f t="shared" si="16"/>
        <v>296</v>
      </c>
      <c r="H298" s="64"/>
      <c r="I298" s="64"/>
      <c r="J298" s="64"/>
      <c r="K298" s="64"/>
      <c r="L298" s="64"/>
      <c r="M298" s="65">
        <f t="shared" si="14"/>
        <v>0</v>
      </c>
      <c r="S298" s="65">
        <f t="shared" si="15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0">
        <f t="shared" si="16"/>
        <v>297</v>
      </c>
      <c r="H299" s="64"/>
      <c r="I299" s="64"/>
      <c r="J299" s="64"/>
      <c r="K299" s="64"/>
      <c r="L299" s="64"/>
      <c r="M299" s="65">
        <f t="shared" si="14"/>
        <v>0</v>
      </c>
      <c r="S299" s="65">
        <f t="shared" si="15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0">
        <f t="shared" si="16"/>
        <v>298</v>
      </c>
      <c r="H300" s="64"/>
      <c r="I300" s="64"/>
      <c r="J300" s="64"/>
      <c r="K300" s="64"/>
      <c r="L300" s="64"/>
      <c r="M300" s="65">
        <f t="shared" si="14"/>
        <v>0</v>
      </c>
      <c r="S300" s="65">
        <f t="shared" si="15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0">
        <f t="shared" si="16"/>
        <v>299</v>
      </c>
      <c r="H301" s="64"/>
      <c r="I301" s="64"/>
      <c r="J301" s="64"/>
      <c r="K301" s="64"/>
      <c r="L301" s="64"/>
      <c r="M301" s="65">
        <f t="shared" si="14"/>
        <v>0</v>
      </c>
      <c r="S301" s="65">
        <f t="shared" si="15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0">
        <f t="shared" si="16"/>
        <v>300</v>
      </c>
      <c r="H302" s="64"/>
      <c r="I302" s="64"/>
      <c r="J302" s="64"/>
      <c r="K302" s="64"/>
      <c r="L302" s="64"/>
      <c r="M302" s="65">
        <f t="shared" si="14"/>
        <v>0</v>
      </c>
      <c r="S302" s="65">
        <f t="shared" si="15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0">
        <f t="shared" si="16"/>
        <v>301</v>
      </c>
      <c r="H303" s="64"/>
      <c r="I303" s="64"/>
      <c r="J303" s="64"/>
      <c r="K303" s="64"/>
      <c r="L303" s="64"/>
      <c r="M303" s="65">
        <f t="shared" si="14"/>
        <v>0</v>
      </c>
      <c r="S303" s="65">
        <f t="shared" si="15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0">
        <f t="shared" si="16"/>
        <v>302</v>
      </c>
      <c r="H304" s="64"/>
      <c r="I304" s="64"/>
      <c r="J304" s="64"/>
      <c r="K304" s="64"/>
      <c r="L304" s="64"/>
      <c r="M304" s="65">
        <f t="shared" si="14"/>
        <v>0</v>
      </c>
      <c r="S304" s="65">
        <f t="shared" si="15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0">
        <f t="shared" si="16"/>
        <v>303</v>
      </c>
      <c r="H305" s="64"/>
      <c r="I305" s="64"/>
      <c r="J305" s="64"/>
      <c r="K305" s="64"/>
      <c r="L305" s="64"/>
      <c r="M305" s="65">
        <f t="shared" si="14"/>
        <v>0</v>
      </c>
      <c r="S305" s="65">
        <f t="shared" si="15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0">
        <f t="shared" si="16"/>
        <v>304</v>
      </c>
      <c r="H306" s="64"/>
      <c r="I306" s="64"/>
      <c r="J306" s="64"/>
      <c r="K306" s="64"/>
      <c r="L306" s="64"/>
      <c r="M306" s="65">
        <f t="shared" si="14"/>
        <v>0</v>
      </c>
      <c r="S306" s="65">
        <f t="shared" si="15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0">
        <f t="shared" si="16"/>
        <v>305</v>
      </c>
      <c r="H307" s="64"/>
      <c r="I307" s="64"/>
      <c r="J307" s="64"/>
      <c r="K307" s="64"/>
      <c r="L307" s="64"/>
      <c r="M307" s="65">
        <f t="shared" si="14"/>
        <v>0</v>
      </c>
      <c r="S307" s="65">
        <f t="shared" si="15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0">
        <f t="shared" si="16"/>
        <v>306</v>
      </c>
      <c r="H308" s="64"/>
      <c r="I308" s="64"/>
      <c r="J308" s="64"/>
      <c r="K308" s="64"/>
      <c r="L308" s="64"/>
      <c r="M308" s="65">
        <f t="shared" si="14"/>
        <v>0</v>
      </c>
      <c r="S308" s="65">
        <f t="shared" si="15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0">
        <f t="shared" si="16"/>
        <v>307</v>
      </c>
      <c r="H309" s="64"/>
      <c r="I309" s="64"/>
      <c r="J309" s="64"/>
      <c r="K309" s="64"/>
      <c r="L309" s="64"/>
      <c r="M309" s="65">
        <f t="shared" si="14"/>
        <v>0</v>
      </c>
      <c r="S309" s="65">
        <f t="shared" si="15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0">
        <f t="shared" si="16"/>
        <v>308</v>
      </c>
      <c r="H310" s="64"/>
      <c r="I310" s="64"/>
      <c r="J310" s="64"/>
      <c r="K310" s="64"/>
      <c r="L310" s="64"/>
      <c r="M310" s="65">
        <f t="shared" si="14"/>
        <v>0</v>
      </c>
      <c r="S310" s="65">
        <f t="shared" si="15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0">
        <f t="shared" si="16"/>
        <v>309</v>
      </c>
      <c r="H311" s="64"/>
      <c r="I311" s="64"/>
      <c r="J311" s="64"/>
      <c r="K311" s="64"/>
      <c r="L311" s="64"/>
      <c r="M311" s="65">
        <f t="shared" si="14"/>
        <v>0</v>
      </c>
      <c r="S311" s="65">
        <f t="shared" si="15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0">
        <f t="shared" si="16"/>
        <v>310</v>
      </c>
      <c r="H312" s="64"/>
      <c r="I312" s="64"/>
      <c r="J312" s="64"/>
      <c r="K312" s="64"/>
      <c r="L312" s="64"/>
      <c r="M312" s="65">
        <f t="shared" si="14"/>
        <v>0</v>
      </c>
      <c r="S312" s="65">
        <f t="shared" si="15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0">
        <f t="shared" si="16"/>
        <v>311</v>
      </c>
      <c r="H313" s="64"/>
      <c r="I313" s="64"/>
      <c r="J313" s="64"/>
      <c r="K313" s="64"/>
      <c r="L313" s="64"/>
      <c r="M313" s="65">
        <f t="shared" si="14"/>
        <v>0</v>
      </c>
      <c r="S313" s="65">
        <f t="shared" si="15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0">
        <f t="shared" si="16"/>
        <v>312</v>
      </c>
      <c r="H314" s="64"/>
      <c r="I314" s="64"/>
      <c r="J314" s="64"/>
      <c r="K314" s="64"/>
      <c r="L314" s="64"/>
      <c r="M314" s="65">
        <f t="shared" si="14"/>
        <v>0</v>
      </c>
      <c r="S314" s="65">
        <f t="shared" si="15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0">
        <f t="shared" si="16"/>
        <v>313</v>
      </c>
      <c r="H315" s="64"/>
      <c r="I315" s="64"/>
      <c r="J315" s="64"/>
      <c r="K315" s="64"/>
      <c r="L315" s="64"/>
      <c r="M315" s="65">
        <f t="shared" si="14"/>
        <v>0</v>
      </c>
      <c r="S315" s="65">
        <f t="shared" si="15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0">
        <f t="shared" si="16"/>
        <v>314</v>
      </c>
      <c r="H316" s="64"/>
      <c r="I316" s="64"/>
      <c r="J316" s="64"/>
      <c r="K316" s="64"/>
      <c r="L316" s="64"/>
      <c r="M316" s="65">
        <f t="shared" si="14"/>
        <v>0</v>
      </c>
      <c r="S316" s="65">
        <f t="shared" si="15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0">
        <f t="shared" si="16"/>
        <v>315</v>
      </c>
      <c r="H317" s="64"/>
      <c r="I317" s="64"/>
      <c r="J317" s="64"/>
      <c r="K317" s="64"/>
      <c r="L317" s="64"/>
      <c r="M317" s="65">
        <f t="shared" si="14"/>
        <v>0</v>
      </c>
      <c r="S317" s="65">
        <f t="shared" si="15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0">
        <f t="shared" si="16"/>
        <v>316</v>
      </c>
      <c r="H318" s="64"/>
      <c r="I318" s="64"/>
      <c r="J318" s="64"/>
      <c r="K318" s="64"/>
      <c r="L318" s="64"/>
      <c r="M318" s="65">
        <f t="shared" si="14"/>
        <v>0</v>
      </c>
      <c r="S318" s="65">
        <f t="shared" si="15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0">
        <f t="shared" si="16"/>
        <v>317</v>
      </c>
      <c r="H319" s="64"/>
      <c r="I319" s="64"/>
      <c r="J319" s="64"/>
      <c r="K319" s="64"/>
      <c r="L319" s="64"/>
      <c r="M319" s="65">
        <f t="shared" si="14"/>
        <v>0</v>
      </c>
      <c r="S319" s="65">
        <f t="shared" si="15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0">
        <f t="shared" si="16"/>
        <v>318</v>
      </c>
      <c r="H320" s="64"/>
      <c r="I320" s="64"/>
      <c r="J320" s="64"/>
      <c r="K320" s="64"/>
      <c r="L320" s="64"/>
      <c r="M320" s="65">
        <f t="shared" si="14"/>
        <v>0</v>
      </c>
      <c r="S320" s="65">
        <f t="shared" si="15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0">
        <f t="shared" si="16"/>
        <v>319</v>
      </c>
      <c r="H321" s="64"/>
      <c r="I321" s="64"/>
      <c r="J321" s="64"/>
      <c r="K321" s="64"/>
      <c r="L321" s="64"/>
      <c r="M321" s="65">
        <f t="shared" si="14"/>
        <v>0</v>
      </c>
      <c r="S321" s="65">
        <f t="shared" si="15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0">
        <f t="shared" si="16"/>
        <v>320</v>
      </c>
      <c r="H322" s="64"/>
      <c r="I322" s="64"/>
      <c r="J322" s="64"/>
      <c r="K322" s="64"/>
      <c r="L322" s="64"/>
      <c r="M322" s="65">
        <f t="shared" si="14"/>
        <v>0</v>
      </c>
      <c r="S322" s="65">
        <f t="shared" si="15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0">
        <f t="shared" si="16"/>
        <v>321</v>
      </c>
      <c r="H323" s="64"/>
      <c r="I323" s="64"/>
      <c r="J323" s="64"/>
      <c r="K323" s="64"/>
      <c r="L323" s="64"/>
      <c r="M323" s="65">
        <f t="shared" ref="M323:M360" si="17">N323+O323+P323+Q323+R323</f>
        <v>0</v>
      </c>
      <c r="S323" s="65">
        <f t="shared" ref="S323:S360" si="18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0">
        <f t="shared" si="16"/>
        <v>322</v>
      </c>
      <c r="H324" s="64"/>
      <c r="I324" s="64"/>
      <c r="J324" s="64"/>
      <c r="K324" s="64"/>
      <c r="L324" s="64"/>
      <c r="M324" s="65">
        <f t="shared" si="17"/>
        <v>0</v>
      </c>
      <c r="S324" s="65">
        <f t="shared" si="18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0">
        <f t="shared" ref="A325:A358" si="19">A324+1</f>
        <v>323</v>
      </c>
      <c r="H325" s="64"/>
      <c r="I325" s="64"/>
      <c r="J325" s="64"/>
      <c r="K325" s="64"/>
      <c r="L325" s="64"/>
      <c r="M325" s="65">
        <f t="shared" si="17"/>
        <v>0</v>
      </c>
      <c r="S325" s="65">
        <f t="shared" si="18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0">
        <f t="shared" si="19"/>
        <v>324</v>
      </c>
      <c r="H326" s="64"/>
      <c r="I326" s="64"/>
      <c r="J326" s="64"/>
      <c r="K326" s="64"/>
      <c r="L326" s="64"/>
      <c r="M326" s="65">
        <f t="shared" si="17"/>
        <v>0</v>
      </c>
      <c r="S326" s="65">
        <f t="shared" si="18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0">
        <f t="shared" si="19"/>
        <v>325</v>
      </c>
      <c r="H327" s="64"/>
      <c r="I327" s="64"/>
      <c r="J327" s="64"/>
      <c r="K327" s="64"/>
      <c r="L327" s="64"/>
      <c r="M327" s="65">
        <f t="shared" si="17"/>
        <v>0</v>
      </c>
      <c r="S327" s="65">
        <f t="shared" si="18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0">
        <f t="shared" si="19"/>
        <v>326</v>
      </c>
      <c r="H328" s="64"/>
      <c r="I328" s="64"/>
      <c r="J328" s="64"/>
      <c r="K328" s="64"/>
      <c r="L328" s="64"/>
      <c r="M328" s="65">
        <f t="shared" si="17"/>
        <v>0</v>
      </c>
      <c r="S328" s="65">
        <f t="shared" si="18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0">
        <f t="shared" si="19"/>
        <v>327</v>
      </c>
      <c r="H329" s="64"/>
      <c r="I329" s="64"/>
      <c r="J329" s="64"/>
      <c r="K329" s="64"/>
      <c r="L329" s="64"/>
      <c r="M329" s="65">
        <f t="shared" si="17"/>
        <v>0</v>
      </c>
      <c r="S329" s="65">
        <f t="shared" si="18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0">
        <f t="shared" si="19"/>
        <v>328</v>
      </c>
      <c r="H330" s="64"/>
      <c r="I330" s="64"/>
      <c r="J330" s="64"/>
      <c r="K330" s="64"/>
      <c r="L330" s="64"/>
      <c r="M330" s="65">
        <f t="shared" si="17"/>
        <v>0</v>
      </c>
      <c r="S330" s="65">
        <f t="shared" si="18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0">
        <f t="shared" si="19"/>
        <v>329</v>
      </c>
      <c r="H331" s="64"/>
      <c r="I331" s="64"/>
      <c r="J331" s="64"/>
      <c r="K331" s="64"/>
      <c r="L331" s="64"/>
      <c r="M331" s="65">
        <f t="shared" si="17"/>
        <v>0</v>
      </c>
      <c r="S331" s="65">
        <f t="shared" si="18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0">
        <f t="shared" si="19"/>
        <v>330</v>
      </c>
      <c r="H332" s="64"/>
      <c r="I332" s="64"/>
      <c r="J332" s="64"/>
      <c r="K332" s="64"/>
      <c r="L332" s="64"/>
      <c r="M332" s="65">
        <f t="shared" si="17"/>
        <v>0</v>
      </c>
      <c r="S332" s="65">
        <f t="shared" si="18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0">
        <f t="shared" si="19"/>
        <v>331</v>
      </c>
      <c r="H333" s="64"/>
      <c r="I333" s="64"/>
      <c r="J333" s="64"/>
      <c r="K333" s="64"/>
      <c r="L333" s="64"/>
      <c r="M333" s="65">
        <f t="shared" si="17"/>
        <v>0</v>
      </c>
      <c r="S333" s="65">
        <f t="shared" si="18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0">
        <f t="shared" si="19"/>
        <v>332</v>
      </c>
      <c r="H334" s="64"/>
      <c r="I334" s="64"/>
      <c r="J334" s="64"/>
      <c r="K334" s="64"/>
      <c r="L334" s="64"/>
      <c r="M334" s="65">
        <f t="shared" si="17"/>
        <v>0</v>
      </c>
      <c r="S334" s="65">
        <f t="shared" si="18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0">
        <f t="shared" si="19"/>
        <v>333</v>
      </c>
      <c r="H335" s="64"/>
      <c r="I335" s="64"/>
      <c r="J335" s="64"/>
      <c r="K335" s="64"/>
      <c r="L335" s="64"/>
      <c r="M335" s="65">
        <f t="shared" si="17"/>
        <v>0</v>
      </c>
      <c r="S335" s="65">
        <f t="shared" si="18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0">
        <f t="shared" si="19"/>
        <v>334</v>
      </c>
      <c r="H336" s="64"/>
      <c r="I336" s="64"/>
      <c r="J336" s="64"/>
      <c r="K336" s="64"/>
      <c r="L336" s="64"/>
      <c r="M336" s="65">
        <f t="shared" si="17"/>
        <v>0</v>
      </c>
      <c r="S336" s="65">
        <f t="shared" si="18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0">
        <f t="shared" si="19"/>
        <v>335</v>
      </c>
      <c r="H337" s="64"/>
      <c r="I337" s="64"/>
      <c r="J337" s="64"/>
      <c r="K337" s="64"/>
      <c r="L337" s="64"/>
      <c r="M337" s="65">
        <f t="shared" si="17"/>
        <v>0</v>
      </c>
      <c r="S337" s="65">
        <f t="shared" si="18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0">
        <f t="shared" si="19"/>
        <v>336</v>
      </c>
      <c r="H338" s="64"/>
      <c r="I338" s="64"/>
      <c r="J338" s="64"/>
      <c r="K338" s="64"/>
      <c r="L338" s="64"/>
      <c r="M338" s="65">
        <f t="shared" si="17"/>
        <v>0</v>
      </c>
      <c r="S338" s="65">
        <f t="shared" si="18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0">
        <f t="shared" si="19"/>
        <v>337</v>
      </c>
      <c r="H339" s="64"/>
      <c r="I339" s="64"/>
      <c r="J339" s="64"/>
      <c r="K339" s="64"/>
      <c r="L339" s="64"/>
      <c r="M339" s="65">
        <f t="shared" si="17"/>
        <v>0</v>
      </c>
      <c r="S339" s="65">
        <f t="shared" si="18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0">
        <f t="shared" si="19"/>
        <v>338</v>
      </c>
      <c r="H340" s="64"/>
      <c r="I340" s="64"/>
      <c r="J340" s="64"/>
      <c r="K340" s="64"/>
      <c r="L340" s="64"/>
      <c r="M340" s="65">
        <f t="shared" si="17"/>
        <v>0</v>
      </c>
      <c r="S340" s="65">
        <f t="shared" si="18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0">
        <f t="shared" si="19"/>
        <v>339</v>
      </c>
      <c r="H341" s="64"/>
      <c r="I341" s="64"/>
      <c r="J341" s="64"/>
      <c r="K341" s="64"/>
      <c r="L341" s="64"/>
      <c r="M341" s="65">
        <f t="shared" si="17"/>
        <v>0</v>
      </c>
      <c r="S341" s="65">
        <f t="shared" si="18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0">
        <f t="shared" si="19"/>
        <v>340</v>
      </c>
      <c r="H342" s="64"/>
      <c r="I342" s="64"/>
      <c r="J342" s="64"/>
      <c r="K342" s="64"/>
      <c r="L342" s="64"/>
      <c r="M342" s="65">
        <f t="shared" si="17"/>
        <v>0</v>
      </c>
      <c r="S342" s="65">
        <f t="shared" si="18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0">
        <f t="shared" si="19"/>
        <v>341</v>
      </c>
      <c r="H343" s="64"/>
      <c r="I343" s="64"/>
      <c r="J343" s="64"/>
      <c r="K343" s="64"/>
      <c r="L343" s="64"/>
      <c r="M343" s="65">
        <f t="shared" si="17"/>
        <v>0</v>
      </c>
      <c r="S343" s="65">
        <f t="shared" si="18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0">
        <f t="shared" si="19"/>
        <v>342</v>
      </c>
      <c r="H344" s="64"/>
      <c r="I344" s="64"/>
      <c r="J344" s="64"/>
      <c r="K344" s="64"/>
      <c r="L344" s="64"/>
      <c r="M344" s="65">
        <f t="shared" si="17"/>
        <v>0</v>
      </c>
      <c r="S344" s="65">
        <f t="shared" si="18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0">
        <f t="shared" si="19"/>
        <v>343</v>
      </c>
      <c r="H345" s="64"/>
      <c r="I345" s="64"/>
      <c r="J345" s="64"/>
      <c r="K345" s="64"/>
      <c r="L345" s="64"/>
      <c r="M345" s="65">
        <f t="shared" si="17"/>
        <v>0</v>
      </c>
      <c r="S345" s="65">
        <f t="shared" si="18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0">
        <f t="shared" si="19"/>
        <v>344</v>
      </c>
      <c r="H346" s="64"/>
      <c r="I346" s="64"/>
      <c r="J346" s="64"/>
      <c r="K346" s="64"/>
      <c r="L346" s="64"/>
      <c r="M346" s="65">
        <f t="shared" si="17"/>
        <v>0</v>
      </c>
      <c r="S346" s="65">
        <f t="shared" si="18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0">
        <f t="shared" si="19"/>
        <v>345</v>
      </c>
      <c r="H347" s="64"/>
      <c r="I347" s="64"/>
      <c r="J347" s="64"/>
      <c r="K347" s="64"/>
      <c r="L347" s="64"/>
      <c r="M347" s="65">
        <f t="shared" si="17"/>
        <v>0</v>
      </c>
      <c r="S347" s="65">
        <f t="shared" si="18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0">
        <f t="shared" si="19"/>
        <v>346</v>
      </c>
      <c r="H348" s="64"/>
      <c r="I348" s="64"/>
      <c r="J348" s="64"/>
      <c r="K348" s="64"/>
      <c r="L348" s="64"/>
      <c r="M348" s="65">
        <f t="shared" si="17"/>
        <v>0</v>
      </c>
      <c r="S348" s="65">
        <f t="shared" si="18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0">
        <f t="shared" si="19"/>
        <v>347</v>
      </c>
      <c r="H349" s="64"/>
      <c r="I349" s="64"/>
      <c r="J349" s="64"/>
      <c r="K349" s="64"/>
      <c r="L349" s="64"/>
      <c r="M349" s="65">
        <f t="shared" si="17"/>
        <v>0</v>
      </c>
      <c r="S349" s="65">
        <f t="shared" si="18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0">
        <f t="shared" si="19"/>
        <v>348</v>
      </c>
      <c r="H350" s="64"/>
      <c r="I350" s="64"/>
      <c r="J350" s="64"/>
      <c r="K350" s="64"/>
      <c r="L350" s="64"/>
      <c r="M350" s="65">
        <f t="shared" si="17"/>
        <v>0</v>
      </c>
      <c r="S350" s="65">
        <f t="shared" si="18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0">
        <f t="shared" si="19"/>
        <v>349</v>
      </c>
      <c r="H351" s="64"/>
      <c r="I351" s="64"/>
      <c r="J351" s="64"/>
      <c r="K351" s="64"/>
      <c r="L351" s="64"/>
      <c r="M351" s="65">
        <f t="shared" si="17"/>
        <v>0</v>
      </c>
      <c r="S351" s="65">
        <f t="shared" si="18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0">
        <f t="shared" si="19"/>
        <v>350</v>
      </c>
      <c r="H352" s="64"/>
      <c r="I352" s="64"/>
      <c r="J352" s="64"/>
      <c r="K352" s="64"/>
      <c r="L352" s="64"/>
      <c r="M352" s="65">
        <f t="shared" si="17"/>
        <v>0</v>
      </c>
      <c r="S352" s="65">
        <f t="shared" si="18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0">
        <f t="shared" si="19"/>
        <v>351</v>
      </c>
      <c r="H353" s="64"/>
      <c r="I353" s="64"/>
      <c r="J353" s="64"/>
      <c r="K353" s="64"/>
      <c r="L353" s="64"/>
      <c r="M353" s="65">
        <f t="shared" si="17"/>
        <v>0</v>
      </c>
      <c r="S353" s="65">
        <f t="shared" si="18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0">
        <f t="shared" si="19"/>
        <v>352</v>
      </c>
      <c r="H354" s="64"/>
      <c r="I354" s="64"/>
      <c r="J354" s="64"/>
      <c r="K354" s="64"/>
      <c r="L354" s="64"/>
      <c r="M354" s="65">
        <f t="shared" si="17"/>
        <v>0</v>
      </c>
      <c r="S354" s="65">
        <f t="shared" si="18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0">
        <f t="shared" si="19"/>
        <v>353</v>
      </c>
      <c r="H355" s="64"/>
      <c r="I355" s="64"/>
      <c r="J355" s="64"/>
      <c r="K355" s="64"/>
      <c r="L355" s="64"/>
      <c r="M355" s="65">
        <f t="shared" si="17"/>
        <v>0</v>
      </c>
      <c r="S355" s="65">
        <f t="shared" si="18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0">
        <f t="shared" si="19"/>
        <v>354</v>
      </c>
      <c r="H356" s="64"/>
      <c r="I356" s="64"/>
      <c r="J356" s="64"/>
      <c r="K356" s="64"/>
      <c r="L356" s="64"/>
      <c r="M356" s="65">
        <f t="shared" si="17"/>
        <v>0</v>
      </c>
      <c r="S356" s="65">
        <f t="shared" si="18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0">
        <f t="shared" si="19"/>
        <v>355</v>
      </c>
      <c r="H357" s="64"/>
      <c r="I357" s="64"/>
      <c r="J357" s="64"/>
      <c r="K357" s="64"/>
      <c r="L357" s="64"/>
      <c r="M357" s="65">
        <f t="shared" si="17"/>
        <v>0</v>
      </c>
      <c r="S357" s="65">
        <f t="shared" si="18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0">
        <f t="shared" si="19"/>
        <v>356</v>
      </c>
      <c r="H358" s="64"/>
      <c r="I358" s="64"/>
      <c r="J358" s="64"/>
      <c r="K358" s="64"/>
      <c r="L358" s="64"/>
      <c r="M358" s="65">
        <f t="shared" si="17"/>
        <v>0</v>
      </c>
      <c r="S358" s="65">
        <f t="shared" si="18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4"/>
      <c r="I359" s="64"/>
      <c r="J359" s="64"/>
      <c r="K359" s="64"/>
      <c r="L359" s="64"/>
      <c r="M359" s="65">
        <f t="shared" si="17"/>
        <v>0</v>
      </c>
      <c r="S359" s="65">
        <f t="shared" si="18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4"/>
      <c r="I360" s="64"/>
      <c r="J360" s="64"/>
      <c r="K360" s="64"/>
      <c r="L360" s="64"/>
      <c r="M360" s="65">
        <f t="shared" si="17"/>
        <v>0</v>
      </c>
      <c r="S360" s="65">
        <f t="shared" si="18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A7 AJ3:XFD7 A8:XFD1048576">
    <cfRule type="cellIs" dxfId="4" priority="2" operator="equal">
      <formula>0</formula>
    </cfRule>
  </conditionalFormatting>
  <conditionalFormatting sqref="B3:AI7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rightToLeft="1" zoomScale="125" zoomScaleNormal="125" zoomScalePageLayoutView="125" workbookViewId="0">
      <selection activeCell="M2" sqref="M2:M8"/>
    </sheetView>
  </sheetViews>
  <sheetFormatPr baseColWidth="10" defaultColWidth="9.140625" defaultRowHeight="15"/>
  <cols>
    <col min="1" max="1" width="14.42578125" style="10" bestFit="1" customWidth="1"/>
    <col min="2" max="2" width="13.140625" style="10" customWidth="1"/>
    <col min="3" max="3" width="10.1406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3"/>
    <col min="11" max="13" width="9.140625" style="113" customWidth="1"/>
    <col min="14" max="42" width="9.140625" style="113"/>
  </cols>
  <sheetData>
    <row r="1" spans="1:7" ht="24" customHeight="1">
      <c r="A1" s="111" t="s">
        <v>652</v>
      </c>
      <c r="B1" s="111" t="s">
        <v>604</v>
      </c>
      <c r="C1" s="111" t="s">
        <v>653</v>
      </c>
      <c r="D1" s="111" t="s">
        <v>654</v>
      </c>
      <c r="E1" s="111" t="s">
        <v>277</v>
      </c>
      <c r="F1" s="111" t="s">
        <v>655</v>
      </c>
      <c r="G1" s="111" t="s">
        <v>740</v>
      </c>
    </row>
    <row r="2" spans="1:7">
      <c r="A2" s="10" t="s">
        <v>763</v>
      </c>
      <c r="B2" s="10" t="s">
        <v>860</v>
      </c>
      <c r="C2" s="10">
        <v>2209471</v>
      </c>
      <c r="D2" s="12" t="s">
        <v>869</v>
      </c>
      <c r="F2" s="10" t="s">
        <v>768</v>
      </c>
      <c r="G2" s="10" t="s">
        <v>769</v>
      </c>
    </row>
    <row r="3" spans="1:7">
      <c r="A3" s="10" t="s">
        <v>763</v>
      </c>
      <c r="B3" s="10" t="s">
        <v>861</v>
      </c>
      <c r="C3" s="10">
        <v>2214032</v>
      </c>
      <c r="D3" s="12" t="s">
        <v>870</v>
      </c>
      <c r="F3" s="10" t="s">
        <v>768</v>
      </c>
      <c r="G3" s="10" t="s">
        <v>769</v>
      </c>
    </row>
    <row r="4" spans="1:7">
      <c r="A4" s="10" t="s">
        <v>764</v>
      </c>
      <c r="B4" s="10" t="s">
        <v>862</v>
      </c>
      <c r="C4" s="10">
        <v>2214148</v>
      </c>
      <c r="D4" s="12" t="s">
        <v>871</v>
      </c>
      <c r="F4" s="10" t="s">
        <v>768</v>
      </c>
      <c r="G4" s="10" t="s">
        <v>770</v>
      </c>
    </row>
    <row r="5" spans="1:7">
      <c r="A5" s="10" t="s">
        <v>763</v>
      </c>
      <c r="B5" s="10" t="s">
        <v>863</v>
      </c>
      <c r="C5" s="10">
        <v>2212983</v>
      </c>
      <c r="D5" s="12"/>
      <c r="F5" s="10" t="s">
        <v>768</v>
      </c>
      <c r="G5" s="10" t="s">
        <v>770</v>
      </c>
    </row>
    <row r="6" spans="1:7">
      <c r="A6" s="10" t="s">
        <v>859</v>
      </c>
      <c r="B6" s="10" t="s">
        <v>864</v>
      </c>
      <c r="D6" s="12" t="s">
        <v>872</v>
      </c>
      <c r="F6" s="10" t="s">
        <v>768</v>
      </c>
      <c r="G6" s="10" t="s">
        <v>770</v>
      </c>
    </row>
    <row r="7" spans="1:7">
      <c r="A7" s="10" t="s">
        <v>766</v>
      </c>
      <c r="B7" s="10" t="s">
        <v>865</v>
      </c>
      <c r="C7" s="10">
        <v>2211503</v>
      </c>
      <c r="D7" s="12" t="s">
        <v>873</v>
      </c>
      <c r="F7" s="10" t="s">
        <v>768</v>
      </c>
      <c r="G7" s="10" t="s">
        <v>771</v>
      </c>
    </row>
    <row r="8" spans="1:7">
      <c r="A8" s="10" t="s">
        <v>766</v>
      </c>
      <c r="B8" s="10" t="s">
        <v>866</v>
      </c>
      <c r="C8" s="10">
        <v>2209772</v>
      </c>
      <c r="D8" s="10" t="s">
        <v>874</v>
      </c>
      <c r="F8" s="10" t="s">
        <v>768</v>
      </c>
      <c r="G8" s="10" t="s">
        <v>771</v>
      </c>
    </row>
    <row r="9" spans="1:7">
      <c r="A9" s="10" t="s">
        <v>765</v>
      </c>
      <c r="B9" s="10" t="s">
        <v>867</v>
      </c>
      <c r="C9" s="10">
        <v>2216379</v>
      </c>
      <c r="D9" s="12" t="s">
        <v>875</v>
      </c>
      <c r="F9" s="10" t="s">
        <v>768</v>
      </c>
      <c r="G9" s="10" t="s">
        <v>769</v>
      </c>
    </row>
    <row r="10" spans="1:7">
      <c r="A10" s="10" t="s">
        <v>763</v>
      </c>
      <c r="B10" s="10" t="s">
        <v>868</v>
      </c>
      <c r="D10" s="10" t="s">
        <v>876</v>
      </c>
      <c r="F10" s="10" t="s">
        <v>768</v>
      </c>
      <c r="G10" s="10" t="s">
        <v>769</v>
      </c>
    </row>
    <row r="11" spans="1:7">
      <c r="A11" s="10" t="s">
        <v>763</v>
      </c>
      <c r="B11" s="10" t="s">
        <v>860</v>
      </c>
      <c r="C11" s="10" t="s">
        <v>877</v>
      </c>
      <c r="D11" s="10" t="s">
        <v>878</v>
      </c>
      <c r="F11" s="10" t="s">
        <v>768</v>
      </c>
      <c r="G11" s="10" t="s">
        <v>769</v>
      </c>
    </row>
    <row r="12" spans="1:7">
      <c r="A12" s="10" t="s">
        <v>855</v>
      </c>
      <c r="C12" s="10">
        <v>2216453</v>
      </c>
      <c r="D12" s="10" t="s">
        <v>879</v>
      </c>
      <c r="F12" s="10" t="s">
        <v>768</v>
      </c>
      <c r="G12" s="10" t="s">
        <v>769</v>
      </c>
    </row>
    <row r="13" spans="1:7">
      <c r="A13" s="10" t="s">
        <v>855</v>
      </c>
      <c r="F13" s="10" t="s">
        <v>768</v>
      </c>
      <c r="G13" s="10" t="s">
        <v>769</v>
      </c>
    </row>
    <row r="14" spans="1:7">
      <c r="A14" s="10" t="s">
        <v>856</v>
      </c>
      <c r="F14" s="10" t="s">
        <v>768</v>
      </c>
      <c r="G14" s="10" t="s">
        <v>770</v>
      </c>
    </row>
    <row r="15" spans="1:7">
      <c r="A15" s="10" t="s">
        <v>857</v>
      </c>
      <c r="D15" s="10" t="s">
        <v>880</v>
      </c>
      <c r="F15" s="10" t="s">
        <v>768</v>
      </c>
      <c r="G15" s="10" t="s">
        <v>769</v>
      </c>
    </row>
    <row r="16" spans="1:7">
      <c r="A16" s="10" t="s">
        <v>857</v>
      </c>
      <c r="D16" s="10" t="s">
        <v>880</v>
      </c>
      <c r="F16" s="10" t="s">
        <v>768</v>
      </c>
      <c r="G16" s="10" t="s">
        <v>769</v>
      </c>
    </row>
    <row r="17" spans="1:7">
      <c r="A17" s="10" t="s">
        <v>767</v>
      </c>
      <c r="C17" s="10">
        <v>2209440</v>
      </c>
      <c r="F17" s="10" t="s">
        <v>768</v>
      </c>
      <c r="G17" s="10" t="s">
        <v>770</v>
      </c>
    </row>
    <row r="18" spans="1:7">
      <c r="A18" s="10" t="s">
        <v>767</v>
      </c>
      <c r="C18" s="10">
        <v>2209441</v>
      </c>
      <c r="F18" s="10" t="s">
        <v>768</v>
      </c>
      <c r="G18" s="10" t="s">
        <v>770</v>
      </c>
    </row>
    <row r="19" spans="1:7">
      <c r="A19" s="10" t="s">
        <v>767</v>
      </c>
      <c r="C19" s="10">
        <v>2209442</v>
      </c>
      <c r="F19" s="10" t="s">
        <v>768</v>
      </c>
      <c r="G19" s="10" t="s">
        <v>769</v>
      </c>
    </row>
    <row r="20" spans="1:7">
      <c r="A20" s="10" t="s">
        <v>767</v>
      </c>
      <c r="C20" s="10">
        <v>2200125</v>
      </c>
      <c r="F20" s="10" t="s">
        <v>768</v>
      </c>
      <c r="G20" s="10" t="s">
        <v>770</v>
      </c>
    </row>
    <row r="21" spans="1:7">
      <c r="A21" s="10" t="s">
        <v>766</v>
      </c>
      <c r="F21" s="10" t="s">
        <v>768</v>
      </c>
      <c r="G21" s="10" t="s">
        <v>770</v>
      </c>
    </row>
    <row r="22" spans="1:7">
      <c r="A22" s="10" t="s">
        <v>858</v>
      </c>
      <c r="C22" s="10" t="s">
        <v>881</v>
      </c>
      <c r="F22" s="10" t="s">
        <v>768</v>
      </c>
      <c r="G22" s="10" t="s">
        <v>770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zoomScale="150" zoomScaleNormal="15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baseColWidth="10" defaultColWidth="9.140625" defaultRowHeight="15"/>
  <cols>
    <col min="1" max="1" width="11.7109375" bestFit="1" customWidth="1"/>
    <col min="2" max="2" width="4.42578125" style="81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0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15</v>
      </c>
      <c r="H9">
        <f t="shared" ref="H9:I9" si="2">SUM(E9:E22)</f>
        <v>8</v>
      </c>
      <c r="I9">
        <f t="shared" si="2"/>
        <v>7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0">
        <v>1</v>
      </c>
      <c r="C14" s="10" t="s">
        <v>675</v>
      </c>
      <c r="D14" s="10">
        <v>3</v>
      </c>
      <c r="E14" s="10">
        <v>2</v>
      </c>
      <c r="F14" s="10">
        <f t="shared" si="1"/>
        <v>1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0">
        <v>1</v>
      </c>
      <c r="C18" s="10" t="s">
        <v>679</v>
      </c>
      <c r="D18" s="10">
        <v>2</v>
      </c>
      <c r="E18" s="10">
        <v>2</v>
      </c>
      <c r="F18" s="10">
        <f t="shared" si="1"/>
        <v>0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>
        <v>1</v>
      </c>
      <c r="E20" s="10">
        <v>0</v>
      </c>
      <c r="F20" s="10">
        <f t="shared" si="1"/>
        <v>1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1</v>
      </c>
      <c r="E22" s="10">
        <v>0</v>
      </c>
      <c r="F22" s="10">
        <f t="shared" si="1"/>
        <v>1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SUM(D23:D31)</f>
        <v>7</v>
      </c>
      <c r="H23">
        <f t="shared" ref="H23:I23" si="3">SUM(E23:E31)</f>
        <v>4</v>
      </c>
      <c r="I23">
        <f t="shared" si="3"/>
        <v>3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689</v>
      </c>
      <c r="D28" s="83">
        <v>1</v>
      </c>
      <c r="E28" s="83">
        <v>0</v>
      </c>
      <c r="F28" s="83">
        <f t="shared" si="1"/>
        <v>1</v>
      </c>
    </row>
    <row r="29" spans="1:9">
      <c r="A29" s="83" t="s">
        <v>683</v>
      </c>
      <c r="B29" s="84">
        <v>2</v>
      </c>
      <c r="C29" s="83" t="s">
        <v>690</v>
      </c>
      <c r="D29" s="83">
        <v>4</v>
      </c>
      <c r="E29" s="83">
        <v>4</v>
      </c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691</v>
      </c>
      <c r="D30" s="83">
        <v>2</v>
      </c>
      <c r="E30" s="83">
        <v>0</v>
      </c>
      <c r="F30" s="83">
        <f t="shared" si="1"/>
        <v>2</v>
      </c>
    </row>
    <row r="31" spans="1:9">
      <c r="A31" s="83" t="s">
        <v>683</v>
      </c>
      <c r="B31" s="84">
        <v>2</v>
      </c>
      <c r="C31" s="83" t="s">
        <v>692</v>
      </c>
      <c r="D31" s="83"/>
      <c r="E31" s="83"/>
      <c r="F31" s="83">
        <f t="shared" si="1"/>
        <v>0</v>
      </c>
    </row>
    <row r="32" spans="1:9">
      <c r="A32" s="10" t="s">
        <v>683</v>
      </c>
      <c r="B32" s="80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0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>
        <f t="shared" si="1"/>
        <v>0</v>
      </c>
      <c r="G35">
        <f>SUM(D35:D37)</f>
        <v>1</v>
      </c>
      <c r="H35">
        <f t="shared" ref="H35:I35" si="5">SUM(E35:E37)</f>
        <v>0</v>
      </c>
      <c r="I35">
        <f t="shared" si="5"/>
        <v>1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>
        <f t="shared" si="1"/>
        <v>0</v>
      </c>
    </row>
    <row r="37" spans="1:9">
      <c r="A37" s="83" t="s">
        <v>683</v>
      </c>
      <c r="B37" s="84">
        <v>4</v>
      </c>
      <c r="C37" s="83" t="s">
        <v>698</v>
      </c>
      <c r="D37" s="83">
        <v>1</v>
      </c>
      <c r="E37" s="83">
        <v>0</v>
      </c>
      <c r="F37" s="83">
        <f t="shared" si="1"/>
        <v>1</v>
      </c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699</v>
      </c>
      <c r="B39" s="80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0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704</v>
      </c>
      <c r="D42" s="10">
        <v>1</v>
      </c>
      <c r="E42" s="10">
        <v>0</v>
      </c>
      <c r="F42" s="10">
        <f t="shared" si="1"/>
        <v>1</v>
      </c>
    </row>
    <row r="43" spans="1:9">
      <c r="A43" s="10" t="s">
        <v>699</v>
      </c>
      <c r="B43" s="80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3" t="s">
        <v>699</v>
      </c>
      <c r="B45" s="84">
        <v>6</v>
      </c>
      <c r="C45" s="83" t="s">
        <v>707</v>
      </c>
      <c r="D45" s="83"/>
      <c r="E45" s="83"/>
      <c r="F45" s="83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3" t="s">
        <v>699</v>
      </c>
      <c r="B46" s="84">
        <v>6</v>
      </c>
      <c r="C46" s="83" t="s">
        <v>708</v>
      </c>
      <c r="D46" s="83"/>
      <c r="E46" s="83"/>
      <c r="F46" s="83">
        <f t="shared" si="1"/>
        <v>0</v>
      </c>
    </row>
    <row r="47" spans="1:9">
      <c r="A47" s="10" t="s">
        <v>699</v>
      </c>
      <c r="B47" s="80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0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3" t="s">
        <v>699</v>
      </c>
      <c r="B49" s="84">
        <v>8</v>
      </c>
      <c r="C49" s="83" t="s">
        <v>711</v>
      </c>
      <c r="D49" s="83"/>
      <c r="E49" s="83"/>
      <c r="F49" s="83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3" t="s">
        <v>699</v>
      </c>
      <c r="B50" s="84">
        <v>8</v>
      </c>
      <c r="C50" s="83" t="s">
        <v>712</v>
      </c>
      <c r="D50" s="83"/>
      <c r="E50" s="83"/>
      <c r="F50" s="83">
        <f t="shared" si="1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713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714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715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717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718</v>
      </c>
      <c r="D57" s="83"/>
      <c r="E57" s="83"/>
      <c r="F57" s="83">
        <f t="shared" si="1"/>
        <v>0</v>
      </c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</row>
    <row r="63" spans="1:9">
      <c r="A63" s="83" t="s">
        <v>728</v>
      </c>
      <c r="B63" s="84">
        <v>10</v>
      </c>
      <c r="C63" s="83" t="s">
        <v>729</v>
      </c>
      <c r="D63" s="83"/>
      <c r="E63" s="83"/>
      <c r="F63" s="83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3" t="s">
        <v>728</v>
      </c>
      <c r="B64" s="84">
        <v>10</v>
      </c>
      <c r="C64" s="83" t="s">
        <v>730</v>
      </c>
      <c r="D64" s="83"/>
      <c r="E64" s="83"/>
      <c r="F64" s="83">
        <f t="shared" si="1"/>
        <v>0</v>
      </c>
    </row>
    <row r="65" spans="1:9">
      <c r="A65" s="83" t="s">
        <v>728</v>
      </c>
      <c r="B65" s="84">
        <v>10</v>
      </c>
      <c r="C65" s="83" t="s">
        <v>731</v>
      </c>
      <c r="D65" s="83"/>
      <c r="E65" s="83"/>
      <c r="F65" s="83">
        <f t="shared" si="1"/>
        <v>0</v>
      </c>
    </row>
    <row r="66" spans="1:9">
      <c r="A66" s="86" t="s">
        <v>728</v>
      </c>
      <c r="B66" s="80">
        <v>11</v>
      </c>
      <c r="C66" s="86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0">
        <v>11</v>
      </c>
      <c r="C67" s="86" t="s">
        <v>733</v>
      </c>
      <c r="D67" s="10"/>
      <c r="E67" s="10"/>
      <c r="F67" s="10">
        <f t="shared" si="1"/>
        <v>0</v>
      </c>
    </row>
    <row r="68" spans="1:9">
      <c r="A68" s="83" t="s">
        <v>728</v>
      </c>
      <c r="B68" s="84">
        <v>12</v>
      </c>
      <c r="C68" s="83" t="s">
        <v>734</v>
      </c>
      <c r="D68" s="83"/>
      <c r="E68" s="83"/>
      <c r="F68" s="83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3" t="s">
        <v>728</v>
      </c>
      <c r="B69" s="84">
        <v>12</v>
      </c>
      <c r="C69" s="83" t="s">
        <v>735</v>
      </c>
      <c r="D69" s="83"/>
      <c r="E69" s="83"/>
      <c r="F69" s="83">
        <f t="shared" si="1"/>
        <v>0</v>
      </c>
    </row>
    <row r="70" spans="1:9">
      <c r="A70" s="83" t="s">
        <v>728</v>
      </c>
      <c r="B70" s="84">
        <v>12</v>
      </c>
      <c r="C70" s="83" t="s">
        <v>736</v>
      </c>
      <c r="D70" s="83"/>
      <c r="E70" s="83"/>
      <c r="F70" s="83">
        <f t="shared" si="1"/>
        <v>0</v>
      </c>
    </row>
    <row r="71" spans="1:9">
      <c r="A71" s="10" t="s">
        <v>719</v>
      </c>
      <c r="B71" s="80"/>
      <c r="C71" s="10" t="s">
        <v>720</v>
      </c>
      <c r="D71" s="10">
        <v>62</v>
      </c>
      <c r="E71" s="10">
        <v>36</v>
      </c>
      <c r="F71" s="10">
        <f t="shared" si="1"/>
        <v>26</v>
      </c>
      <c r="G71">
        <f>SUM(D71:D73)</f>
        <v>95</v>
      </c>
      <c r="H71">
        <f t="shared" ref="H71:I71" si="16">SUM(E71:E73)</f>
        <v>52</v>
      </c>
      <c r="I71">
        <f t="shared" si="16"/>
        <v>43</v>
      </c>
    </row>
    <row r="72" spans="1:9">
      <c r="A72" s="10" t="s">
        <v>719</v>
      </c>
      <c r="B72" s="80"/>
      <c r="C72" s="10" t="s">
        <v>721</v>
      </c>
      <c r="D72" s="10">
        <v>32</v>
      </c>
      <c r="E72" s="10">
        <v>16</v>
      </c>
      <c r="F72" s="10">
        <f t="shared" si="1"/>
        <v>16</v>
      </c>
    </row>
    <row r="73" spans="1:9">
      <c r="A73" s="10" t="s">
        <v>719</v>
      </c>
      <c r="B73" s="80"/>
      <c r="C73" s="10" t="s">
        <v>722</v>
      </c>
      <c r="D73" s="10">
        <v>1</v>
      </c>
      <c r="E73" s="10">
        <v>0</v>
      </c>
      <c r="F73" s="10">
        <f t="shared" si="1"/>
        <v>1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honeticPr fontId="19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98" zoomScale="80" zoomScaleNormal="80" zoomScalePageLayoutView="125" workbookViewId="0">
      <selection activeCell="E628" sqref="E62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6.5703125" bestFit="1" customWidth="1"/>
    <col min="7" max="9" width="15.42578125" bestFit="1" customWidth="1"/>
    <col min="10" max="10" width="20.42578125" bestFit="1" customWidth="1"/>
  </cols>
  <sheetData>
    <row r="1" spans="1:14" ht="18.75">
      <c r="A1" s="256" t="s">
        <v>30</v>
      </c>
      <c r="B1" s="256"/>
      <c r="C1" s="256"/>
      <c r="D1" s="118" t="s">
        <v>845</v>
      </c>
      <c r="E1" s="118" t="s">
        <v>844</v>
      </c>
      <c r="G1" s="42" t="s">
        <v>31</v>
      </c>
      <c r="H1" s="43"/>
      <c r="I1" s="44"/>
      <c r="J1" s="45" t="b">
        <f>AND(H1=I1)</f>
        <v>1</v>
      </c>
    </row>
    <row r="2" spans="1:14">
      <c r="A2" s="264" t="s">
        <v>60</v>
      </c>
      <c r="B2" s="264"/>
      <c r="C2" s="25">
        <f>C3+C67</f>
        <v>0</v>
      </c>
      <c r="D2" s="25">
        <v>1657401</v>
      </c>
      <c r="E2" s="25">
        <v>1657401</v>
      </c>
      <c r="G2" s="38" t="s">
        <v>60</v>
      </c>
      <c r="H2" s="40"/>
      <c r="I2" s="41"/>
      <c r="J2" s="39" t="b">
        <f>AND(H2=I2)</f>
        <v>1</v>
      </c>
    </row>
    <row r="3" spans="1:14">
      <c r="A3" s="261" t="s">
        <v>578</v>
      </c>
      <c r="B3" s="261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57" t="s">
        <v>124</v>
      </c>
      <c r="B4" s="258"/>
      <c r="C4" s="20">
        <f>SUM(C5:C10)</f>
        <v>0</v>
      </c>
      <c r="D4" s="20">
        <f>SUM(D5:D10)</f>
        <v>0</v>
      </c>
      <c r="E4" s="20">
        <f>SUM(E5:E10)</f>
        <v>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57" t="s">
        <v>125</v>
      </c>
      <c r="B11" s="258"/>
      <c r="C11" s="20">
        <f>SUM(C12:C37)</f>
        <v>0</v>
      </c>
      <c r="D11" s="20">
        <f>SUM(D12:D37)</f>
        <v>0</v>
      </c>
      <c r="E11" s="20">
        <f>SUM(E12:E37)</f>
        <v>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0</v>
      </c>
      <c r="D114" s="25">
        <v>685090.14800000004</v>
      </c>
      <c r="E114" s="25">
        <v>685090.14800000004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57" t="s">
        <v>195</v>
      </c>
      <c r="B116" s="25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852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854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853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847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 outlineLevel="2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 outlineLevel="2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 outlineLevel="1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 outlineLevel="3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 outlineLevel="1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54" t="s">
        <v>833</v>
      </c>
      <c r="B203" s="25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851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9"/>
      <c r="B205" s="88" t="s">
        <v>847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54" t="s">
        <v>822</v>
      </c>
      <c r="B228" s="25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848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9"/>
      <c r="B230" s="88" t="s">
        <v>847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54" t="s">
        <v>815</v>
      </c>
      <c r="B243" s="25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848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9"/>
      <c r="B245" s="88" t="s">
        <v>847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9"/>
      <c r="B247" s="88" t="s">
        <v>812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54" t="s">
        <v>809</v>
      </c>
      <c r="B250" s="25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118" t="s">
        <v>845</v>
      </c>
      <c r="E256" s="118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0</v>
      </c>
      <c r="D257" s="36">
        <v>1475713</v>
      </c>
      <c r="E257" s="36">
        <v>1475713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246" t="s">
        <v>268</v>
      </c>
      <c r="B260" s="247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46" t="s">
        <v>269</v>
      </c>
      <c r="B263" s="247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46" t="s">
        <v>601</v>
      </c>
      <c r="B314" s="24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46" t="s">
        <v>357</v>
      </c>
      <c r="B444" s="247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246" t="s">
        <v>390</v>
      </c>
      <c r="B484" s="247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46" t="s">
        <v>410</v>
      </c>
      <c r="B504" s="24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46" t="s">
        <v>414</v>
      </c>
      <c r="B509" s="247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46" t="s">
        <v>441</v>
      </c>
      <c r="B538" s="247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 outlineLevel="1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246" t="s">
        <v>457</v>
      </c>
      <c r="B552" s="247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0</v>
      </c>
      <c r="D559" s="36">
        <v>866778.14800000004</v>
      </c>
      <c r="E559" s="36">
        <v>866778.14800000004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246" t="s">
        <v>466</v>
      </c>
      <c r="B562" s="24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246" t="s">
        <v>473</v>
      </c>
      <c r="B569" s="24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246" t="s">
        <v>481</v>
      </c>
      <c r="B577" s="24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46" t="s">
        <v>485</v>
      </c>
      <c r="B581" s="24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46" t="s">
        <v>502</v>
      </c>
      <c r="B595" s="24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46" t="s">
        <v>503</v>
      </c>
      <c r="B599" s="24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46" t="s">
        <v>513</v>
      </c>
      <c r="B610" s="24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46" t="s">
        <v>519</v>
      </c>
      <c r="B616" s="24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46" t="s">
        <v>531</v>
      </c>
      <c r="B628" s="24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246" t="s">
        <v>544</v>
      </c>
      <c r="B641" s="24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240" t="s">
        <v>843</v>
      </c>
      <c r="B718" s="241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240" t="s">
        <v>840</v>
      </c>
      <c r="B730" s="24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240" t="s">
        <v>833</v>
      </c>
      <c r="B743" s="24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240" t="s">
        <v>822</v>
      </c>
      <c r="B760" s="24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240" t="s">
        <v>815</v>
      </c>
      <c r="B771" s="24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240" t="s">
        <v>809</v>
      </c>
      <c r="B777" s="24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341" t="s">
        <v>807</v>
      </c>
      <c r="B1" s="341"/>
    </row>
    <row r="2" spans="1:2">
      <c r="A2" s="10" t="s">
        <v>804</v>
      </c>
      <c r="B2" s="10"/>
    </row>
    <row r="3" spans="1:2">
      <c r="A3" s="10" t="s">
        <v>803</v>
      </c>
      <c r="B3" s="10"/>
    </row>
    <row r="4" spans="1:2">
      <c r="A4" s="10" t="s">
        <v>799</v>
      </c>
      <c r="B4" s="10"/>
    </row>
    <row r="5" spans="1:2">
      <c r="A5" s="10" t="s">
        <v>801</v>
      </c>
      <c r="B5" s="10"/>
    </row>
    <row r="6" spans="1:2">
      <c r="A6" s="10" t="s">
        <v>800</v>
      </c>
      <c r="B6" s="10"/>
    </row>
    <row r="7" spans="1:2">
      <c r="A7" s="10" t="s">
        <v>802</v>
      </c>
      <c r="B7" s="10"/>
    </row>
    <row r="8" spans="1:2">
      <c r="A8" s="10" t="s">
        <v>805</v>
      </c>
      <c r="B8" s="10"/>
    </row>
    <row r="9" spans="1:2">
      <c r="A9" s="10" t="s">
        <v>806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39" zoomScale="75" zoomScaleNormal="75" zoomScalePageLayoutView="75" workbookViewId="0">
      <selection activeCell="E739" sqref="E73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7.140625" bestFit="1" customWidth="1"/>
    <col min="7" max="9" width="15.42578125" bestFit="1" customWidth="1"/>
    <col min="10" max="10" width="20.42578125" bestFit="1" customWidth="1"/>
  </cols>
  <sheetData>
    <row r="1" spans="1:14" ht="18.75">
      <c r="A1" s="256" t="s">
        <v>30</v>
      </c>
      <c r="B1" s="256"/>
      <c r="C1" s="256"/>
      <c r="D1" s="118" t="s">
        <v>845</v>
      </c>
      <c r="E1" s="118" t="s">
        <v>844</v>
      </c>
      <c r="G1" s="42" t="s">
        <v>31</v>
      </c>
      <c r="H1" s="43"/>
      <c r="I1" s="44"/>
      <c r="J1" s="45" t="b">
        <f>AND(H1=I1)</f>
        <v>1</v>
      </c>
    </row>
    <row r="2" spans="1:14">
      <c r="A2" s="264" t="s">
        <v>60</v>
      </c>
      <c r="B2" s="264"/>
      <c r="C2" s="25">
        <f>C3+C67</f>
        <v>0</v>
      </c>
      <c r="D2" s="25">
        <v>1580000</v>
      </c>
      <c r="E2" s="25">
        <v>1580000</v>
      </c>
      <c r="G2" s="38" t="s">
        <v>60</v>
      </c>
      <c r="H2" s="40"/>
      <c r="I2" s="41"/>
      <c r="J2" s="39" t="b">
        <f>AND(H2=I2)</f>
        <v>1</v>
      </c>
    </row>
    <row r="3" spans="1:14">
      <c r="A3" s="261" t="s">
        <v>578</v>
      </c>
      <c r="B3" s="261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57" t="s">
        <v>124</v>
      </c>
      <c r="B4" s="258"/>
      <c r="C4" s="20">
        <f>SUM(C5:C10)</f>
        <v>0</v>
      </c>
      <c r="D4" s="20">
        <f>SUM(D5:D10)</f>
        <v>0</v>
      </c>
      <c r="E4" s="20">
        <f>SUM(E5:E10)</f>
        <v>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57" t="s">
        <v>125</v>
      </c>
      <c r="B11" s="258"/>
      <c r="C11" s="20">
        <f>SUM(C12:C37)</f>
        <v>0</v>
      </c>
      <c r="D11" s="20">
        <f>SUM(D12:D37)</f>
        <v>0</v>
      </c>
      <c r="E11" s="20">
        <f>SUM(E12:E37)</f>
        <v>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0</v>
      </c>
      <c r="D114" s="25">
        <v>1133636</v>
      </c>
      <c r="E114" s="25">
        <v>1133636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57" t="s">
        <v>195</v>
      </c>
      <c r="B116" s="25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852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854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853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847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 outlineLevel="2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 outlineLevel="2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 outlineLevel="1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 outlineLevel="3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 outlineLevel="1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54" t="s">
        <v>833</v>
      </c>
      <c r="B203" s="25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851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9"/>
      <c r="B205" s="88" t="s">
        <v>847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54" t="s">
        <v>822</v>
      </c>
      <c r="B228" s="25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848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9"/>
      <c r="B230" s="88" t="s">
        <v>847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54" t="s">
        <v>815</v>
      </c>
      <c r="B243" s="25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848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9"/>
      <c r="B245" s="88" t="s">
        <v>847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9"/>
      <c r="B247" s="88" t="s">
        <v>812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54" t="s">
        <v>809</v>
      </c>
      <c r="B250" s="25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118" t="s">
        <v>845</v>
      </c>
      <c r="E256" s="118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0</v>
      </c>
      <c r="D257" s="36">
        <v>1492000</v>
      </c>
      <c r="E257" s="36">
        <v>1492000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246" t="s">
        <v>268</v>
      </c>
      <c r="B260" s="247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46" t="s">
        <v>269</v>
      </c>
      <c r="B263" s="247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46" t="s">
        <v>601</v>
      </c>
      <c r="B314" s="24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46" t="s">
        <v>357</v>
      </c>
      <c r="B444" s="247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246" t="s">
        <v>390</v>
      </c>
      <c r="B484" s="247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46" t="s">
        <v>410</v>
      </c>
      <c r="B504" s="24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46" t="s">
        <v>414</v>
      </c>
      <c r="B509" s="247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46" t="s">
        <v>441</v>
      </c>
      <c r="B538" s="247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 outlineLevel="1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246" t="s">
        <v>457</v>
      </c>
      <c r="B552" s="247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0</v>
      </c>
      <c r="D559" s="36">
        <v>1221636</v>
      </c>
      <c r="E559" s="36">
        <v>1221636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246" t="s">
        <v>466</v>
      </c>
      <c r="B562" s="24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246" t="s">
        <v>473</v>
      </c>
      <c r="B569" s="24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246" t="s">
        <v>481</v>
      </c>
      <c r="B577" s="24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46" t="s">
        <v>485</v>
      </c>
      <c r="B581" s="24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46" t="s">
        <v>502</v>
      </c>
      <c r="B595" s="24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46" t="s">
        <v>503</v>
      </c>
      <c r="B599" s="24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46" t="s">
        <v>513</v>
      </c>
      <c r="B610" s="24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46" t="s">
        <v>519</v>
      </c>
      <c r="B616" s="24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46" t="s">
        <v>531</v>
      </c>
      <c r="B628" s="24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246" t="s">
        <v>544</v>
      </c>
      <c r="B641" s="24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240" t="s">
        <v>843</v>
      </c>
      <c r="B718" s="241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240" t="s">
        <v>840</v>
      </c>
      <c r="B730" s="241"/>
      <c r="C730" s="30">
        <f>C731</f>
        <v>0</v>
      </c>
      <c r="D730" s="30">
        <f t="shared" ref="D730:E731" si="84">D731</f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240" t="s">
        <v>833</v>
      </c>
      <c r="B743" s="24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240" t="s">
        <v>822</v>
      </c>
      <c r="B760" s="24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240" t="s">
        <v>815</v>
      </c>
      <c r="B771" s="24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240" t="s">
        <v>809</v>
      </c>
      <c r="B777" s="24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rightToLeft="1" topLeftCell="D538" workbookViewId="0">
      <selection activeCell="F560" sqref="F56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2" ht="18.75">
      <c r="A1" s="256" t="s">
        <v>30</v>
      </c>
      <c r="B1" s="256"/>
      <c r="C1" s="256"/>
      <c r="D1" s="222" t="s">
        <v>845</v>
      </c>
      <c r="E1" s="222" t="s">
        <v>844</v>
      </c>
      <c r="G1" s="42" t="s">
        <v>31</v>
      </c>
      <c r="H1" s="43"/>
      <c r="I1" s="44"/>
      <c r="J1" s="45" t="b">
        <f>AND(H1=I1)</f>
        <v>1</v>
      </c>
    </row>
    <row r="2" spans="1:12">
      <c r="A2" s="264" t="s">
        <v>60</v>
      </c>
      <c r="B2" s="264"/>
      <c r="C2" s="25">
        <f>C3+C67</f>
        <v>0</v>
      </c>
      <c r="D2" s="25">
        <v>1848000</v>
      </c>
      <c r="E2" s="25">
        <v>1848000</v>
      </c>
      <c r="G2" s="38" t="s">
        <v>60</v>
      </c>
      <c r="H2" s="40"/>
      <c r="I2" s="41"/>
      <c r="J2" s="39" t="b">
        <f>AND(H2=I2)</f>
        <v>1</v>
      </c>
    </row>
    <row r="3" spans="1:12">
      <c r="A3" s="261" t="s">
        <v>578</v>
      </c>
      <c r="B3" s="261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2" ht="20.25" customHeight="1">
      <c r="A4" s="257" t="s">
        <v>124</v>
      </c>
      <c r="B4" s="258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  <c r="L4" t="s">
        <v>1228</v>
      </c>
    </row>
    <row r="5" spans="1:12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</row>
    <row r="6" spans="1:12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6"/>
      <c r="G6" s="16"/>
      <c r="H6" s="16"/>
      <c r="I6" s="16"/>
      <c r="J6" s="16"/>
      <c r="K6" s="16"/>
    </row>
    <row r="7" spans="1:12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6"/>
      <c r="G7" s="16"/>
      <c r="H7" s="16"/>
      <c r="I7" s="16"/>
      <c r="J7" s="16"/>
      <c r="K7" s="16"/>
    </row>
    <row r="8" spans="1:12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</row>
    <row r="9" spans="1:12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</row>
    <row r="10" spans="1:12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6"/>
      <c r="G10" s="16"/>
      <c r="H10" s="16"/>
      <c r="I10" s="16"/>
      <c r="J10" s="16"/>
      <c r="K10" s="16"/>
    </row>
    <row r="11" spans="1:12" ht="21" customHeight="1">
      <c r="A11" s="257" t="s">
        <v>125</v>
      </c>
      <c r="B11" s="258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2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2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2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2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2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0</v>
      </c>
      <c r="D114" s="25">
        <v>852277.79799999995</v>
      </c>
      <c r="E114" s="25">
        <v>852277.79799999995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257" t="s">
        <v>195</v>
      </c>
      <c r="B116" s="25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>
      <c r="A119" s="126"/>
      <c r="B119" s="125" t="s">
        <v>852</v>
      </c>
      <c r="C119" s="124"/>
      <c r="D119" s="124">
        <f>C119</f>
        <v>0</v>
      </c>
      <c r="E119" s="124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>
      <c r="A138" s="126"/>
      <c r="B138" s="125" t="s">
        <v>854</v>
      </c>
      <c r="C138" s="124"/>
      <c r="D138" s="124">
        <f t="shared" ref="D138:E139" si="9">C138</f>
        <v>0</v>
      </c>
      <c r="E138" s="124">
        <f t="shared" si="9"/>
        <v>0</v>
      </c>
    </row>
    <row r="139" spans="1:10">
      <c r="A139" s="126"/>
      <c r="B139" s="125" t="s">
        <v>853</v>
      </c>
      <c r="C139" s="124"/>
      <c r="D139" s="124">
        <f t="shared" si="9"/>
        <v>0</v>
      </c>
      <c r="E139" s="124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6"/>
      <c r="B150" s="125" t="s">
        <v>847</v>
      </c>
      <c r="C150" s="124"/>
      <c r="D150" s="124">
        <f>C150</f>
        <v>0</v>
      </c>
      <c r="E150" s="124">
        <f>D150</f>
        <v>0</v>
      </c>
    </row>
    <row r="151" spans="1:10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>
      <c r="A203" s="254" t="s">
        <v>833</v>
      </c>
      <c r="B203" s="25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6">
        <v>1</v>
      </c>
      <c r="B204" s="125" t="s">
        <v>851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>
      <c r="A205" s="89"/>
      <c r="B205" s="88" t="s">
        <v>847</v>
      </c>
      <c r="C205" s="123">
        <v>0</v>
      </c>
      <c r="D205" s="123">
        <f>C205</f>
        <v>0</v>
      </c>
      <c r="E205" s="123">
        <f>D205</f>
        <v>0</v>
      </c>
    </row>
    <row r="206" spans="1:5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11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11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11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11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11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11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1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11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11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  <c r="F218" s="119"/>
      <c r="G218" s="119"/>
      <c r="H218" s="119"/>
      <c r="I218" s="119"/>
      <c r="J218" s="119"/>
      <c r="K218" s="119"/>
    </row>
    <row r="219" spans="1:11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  <c r="F219" s="119"/>
      <c r="G219" s="119"/>
      <c r="H219" s="119"/>
      <c r="I219" s="119"/>
      <c r="J219" s="119"/>
      <c r="K219" s="119"/>
    </row>
    <row r="220" spans="1:11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11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1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11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>
      <c r="A228" s="254" t="s">
        <v>822</v>
      </c>
      <c r="B228" s="25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6">
        <v>2</v>
      </c>
      <c r="B229" s="125" t="s">
        <v>848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>
      <c r="A230" s="89"/>
      <c r="B230" s="88" t="s">
        <v>847</v>
      </c>
      <c r="C230" s="123">
        <v>0</v>
      </c>
      <c r="D230" s="123">
        <f>C230</f>
        <v>0</v>
      </c>
      <c r="E230" s="123">
        <f>D230</f>
        <v>0</v>
      </c>
    </row>
    <row r="231" spans="1:5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>
      <c r="A243" s="254" t="s">
        <v>815</v>
      </c>
      <c r="B243" s="25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6">
        <v>2</v>
      </c>
      <c r="B244" s="125" t="s">
        <v>848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>
      <c r="A245" s="89"/>
      <c r="B245" s="88" t="s">
        <v>847</v>
      </c>
      <c r="C245" s="123">
        <v>0</v>
      </c>
      <c r="D245" s="123">
        <f>C245</f>
        <v>0</v>
      </c>
      <c r="E245" s="123">
        <f>D245</f>
        <v>0</v>
      </c>
    </row>
    <row r="246" spans="1:10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>
      <c r="A247" s="89"/>
      <c r="B247" s="88" t="s">
        <v>812</v>
      </c>
      <c r="C247" s="123"/>
      <c r="D247" s="123">
        <f t="shared" si="17"/>
        <v>0</v>
      </c>
      <c r="E247" s="123">
        <f t="shared" si="17"/>
        <v>0</v>
      </c>
    </row>
    <row r="248" spans="1:10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>
      <c r="A250" s="254" t="s">
        <v>809</v>
      </c>
      <c r="B250" s="25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847</v>
      </c>
      <c r="C251" s="123">
        <v>0</v>
      </c>
      <c r="D251" s="123">
        <f>C251</f>
        <v>0</v>
      </c>
      <c r="E251" s="123">
        <f>D251</f>
        <v>0</v>
      </c>
    </row>
    <row r="252" spans="1:10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222" t="s">
        <v>845</v>
      </c>
      <c r="E256" s="222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0</v>
      </c>
      <c r="D257" s="36">
        <v>1753000</v>
      </c>
      <c r="E257" s="36">
        <v>1753000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>
      <c r="A260" s="246" t="s">
        <v>268</v>
      </c>
      <c r="B260" s="247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46" t="s">
        <v>269</v>
      </c>
      <c r="B263" s="247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46" t="s">
        <v>601</v>
      </c>
      <c r="B314" s="24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46" t="s">
        <v>357</v>
      </c>
      <c r="B444" s="247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>
      <c r="A484" s="246" t="s">
        <v>390</v>
      </c>
      <c r="B484" s="247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6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46" t="s">
        <v>410</v>
      </c>
      <c r="B504" s="24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246" t="s">
        <v>414</v>
      </c>
      <c r="B509" s="247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46" t="s">
        <v>441</v>
      </c>
      <c r="B538" s="247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>
      <c r="A552" s="246" t="s">
        <v>457</v>
      </c>
      <c r="B552" s="247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0</v>
      </c>
      <c r="D559" s="36">
        <v>947277.79799999995</v>
      </c>
      <c r="E559" s="36">
        <v>947277.79799999995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>
      <c r="A562" s="246" t="s">
        <v>466</v>
      </c>
      <c r="B562" s="24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>
      <c r="A569" s="246" t="s">
        <v>473</v>
      </c>
      <c r="B569" s="24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>
      <c r="A577" s="246" t="s">
        <v>481</v>
      </c>
      <c r="B577" s="24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246" t="s">
        <v>485</v>
      </c>
      <c r="B581" s="24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46" t="s">
        <v>502</v>
      </c>
      <c r="B595" s="24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46" t="s">
        <v>503</v>
      </c>
      <c r="B599" s="24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46" t="s">
        <v>513</v>
      </c>
      <c r="B610" s="24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46" t="s">
        <v>519</v>
      </c>
      <c r="B616" s="24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46" t="s">
        <v>531</v>
      </c>
      <c r="B628" s="24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>
      <c r="A641" s="246" t="s">
        <v>544</v>
      </c>
      <c r="B641" s="24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>
      <c r="A718" s="240" t="s">
        <v>843</v>
      </c>
      <c r="B718" s="241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>
      <c r="A730" s="240" t="s">
        <v>840</v>
      </c>
      <c r="B730" s="24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11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1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1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11">
      <c r="A743" s="240" t="s">
        <v>833</v>
      </c>
      <c r="B743" s="24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11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11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1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  <c r="F752" s="119"/>
      <c r="G752" s="119"/>
      <c r="H752" s="119"/>
      <c r="I752" s="119"/>
      <c r="J752" s="119"/>
      <c r="K752" s="119"/>
    </row>
    <row r="753" spans="1:11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  <c r="F753" s="119"/>
      <c r="G753" s="119"/>
      <c r="H753" s="119"/>
      <c r="I753" s="119"/>
      <c r="J753" s="119"/>
      <c r="K753" s="119"/>
    </row>
    <row r="754" spans="1:11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1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11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11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11">
      <c r="A760" s="240" t="s">
        <v>822</v>
      </c>
      <c r="B760" s="241"/>
      <c r="C760" s="30">
        <f>C761+C764</f>
        <v>0</v>
      </c>
      <c r="D760" s="30">
        <f>D761+D764</f>
        <v>0</v>
      </c>
      <c r="E760" s="30">
        <f>E761+E764</f>
        <v>0</v>
      </c>
    </row>
    <row r="761" spans="1:11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11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11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1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>
      <c r="A771" s="240" t="s">
        <v>815</v>
      </c>
      <c r="B771" s="241"/>
      <c r="C771" s="30">
        <f>C772</f>
        <v>0</v>
      </c>
      <c r="D771" s="30">
        <f>D772</f>
        <v>0</v>
      </c>
      <c r="E771" s="30">
        <f>E772</f>
        <v>0</v>
      </c>
    </row>
    <row r="772" spans="1:5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>
      <c r="A777" s="240" t="s">
        <v>809</v>
      </c>
      <c r="B777" s="241"/>
      <c r="C777" s="30">
        <f>C778</f>
        <v>0</v>
      </c>
      <c r="D777" s="30">
        <f>D778</f>
        <v>0</v>
      </c>
      <c r="E777" s="30">
        <f>E778</f>
        <v>0</v>
      </c>
    </row>
    <row r="778" spans="1:5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rightToLeft="1" workbookViewId="0">
      <selection activeCell="C63" sqref="C63"/>
    </sheetView>
  </sheetViews>
  <sheetFormatPr baseColWidth="10" defaultColWidth="9.140625" defaultRowHeight="15"/>
  <cols>
    <col min="1" max="1" width="30.7109375" customWidth="1"/>
    <col min="2" max="2" width="107.5703125" customWidth="1"/>
    <col min="3" max="3" width="24.85546875" customWidth="1"/>
    <col min="4" max="4" width="37.5703125" customWidth="1"/>
    <col min="5" max="5" width="34.42578125" customWidth="1"/>
  </cols>
  <sheetData>
    <row r="1" spans="1:12" ht="18.75">
      <c r="A1" s="256" t="s">
        <v>30</v>
      </c>
      <c r="B1" s="256"/>
      <c r="C1" s="256"/>
      <c r="D1" s="220" t="s">
        <v>845</v>
      </c>
      <c r="E1" s="220" t="s">
        <v>844</v>
      </c>
      <c r="G1" s="42" t="s">
        <v>31</v>
      </c>
      <c r="H1" s="43"/>
      <c r="I1" s="44"/>
      <c r="J1" s="45" t="b">
        <f>AND(H1=I1)</f>
        <v>1</v>
      </c>
    </row>
    <row r="2" spans="1:12">
      <c r="A2" s="264" t="s">
        <v>60</v>
      </c>
      <c r="B2" s="264"/>
      <c r="C2" s="25">
        <f>C3+C67</f>
        <v>1948000</v>
      </c>
      <c r="D2" s="25">
        <f>D3+D67</f>
        <v>1948000</v>
      </c>
      <c r="E2" s="25">
        <f>E3+E67</f>
        <v>1948000</v>
      </c>
      <c r="G2" s="38" t="s">
        <v>60</v>
      </c>
      <c r="H2" s="40"/>
      <c r="I2" s="41"/>
      <c r="J2" s="39" t="b">
        <f>AND(H2=I2)</f>
        <v>1</v>
      </c>
    </row>
    <row r="3" spans="1:12">
      <c r="A3" s="261" t="s">
        <v>578</v>
      </c>
      <c r="B3" s="261"/>
      <c r="C3" s="22">
        <f>C4+C11+C38+C61</f>
        <v>743000</v>
      </c>
      <c r="D3" s="22">
        <f>D4+D11+D38+D61</f>
        <v>743000</v>
      </c>
      <c r="E3" s="22">
        <f>E4+E11+E38+E61</f>
        <v>743000</v>
      </c>
      <c r="G3" s="38" t="s">
        <v>57</v>
      </c>
      <c r="H3" s="40"/>
      <c r="I3" s="41"/>
      <c r="J3" s="39" t="b">
        <f>AND(H3=I3)</f>
        <v>1</v>
      </c>
    </row>
    <row r="4" spans="1:12" ht="20.25" customHeight="1">
      <c r="A4" s="257" t="s">
        <v>124</v>
      </c>
      <c r="B4" s="258"/>
      <c r="C4" s="20">
        <f>SUM(C5:C10)</f>
        <v>405500</v>
      </c>
      <c r="D4" s="20">
        <f>SUM(D5:D10)</f>
        <v>405500</v>
      </c>
      <c r="E4" s="20">
        <f>SUM(E5:E10)</f>
        <v>405500</v>
      </c>
      <c r="F4" s="16"/>
      <c r="G4" s="38" t="s">
        <v>53</v>
      </c>
      <c r="H4" s="40"/>
      <c r="I4" s="41"/>
      <c r="J4" s="39" t="b">
        <f>AND(H4=I4)</f>
        <v>1</v>
      </c>
      <c r="K4" s="16"/>
      <c r="L4" t="s">
        <v>1228</v>
      </c>
    </row>
    <row r="5" spans="1:12" ht="20.25" customHeight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6"/>
      <c r="G5" s="16"/>
      <c r="H5" s="16"/>
      <c r="I5" s="16"/>
      <c r="J5" s="16"/>
      <c r="K5" s="16"/>
    </row>
    <row r="6" spans="1:12" ht="17.25" customHeight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F6" s="16"/>
      <c r="G6" s="16"/>
      <c r="H6" s="16"/>
      <c r="I6" s="16"/>
      <c r="J6" s="16"/>
      <c r="K6" s="16"/>
    </row>
    <row r="7" spans="1:12" ht="15" customHeight="1">
      <c r="A7" s="3">
        <v>1201</v>
      </c>
      <c r="B7" s="1" t="s">
        <v>2</v>
      </c>
      <c r="C7" s="2">
        <v>250000</v>
      </c>
      <c r="D7" s="2">
        <f t="shared" si="0"/>
        <v>250000</v>
      </c>
      <c r="E7" s="2">
        <f t="shared" si="0"/>
        <v>250000</v>
      </c>
      <c r="F7" s="16"/>
      <c r="G7" s="16"/>
      <c r="H7" s="16"/>
      <c r="I7" s="16"/>
      <c r="J7" s="16"/>
      <c r="K7" s="16"/>
    </row>
    <row r="8" spans="1:12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</row>
    <row r="9" spans="1:12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</row>
    <row r="10" spans="1:12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6"/>
      <c r="G10" s="16"/>
      <c r="H10" s="16"/>
      <c r="I10" s="16"/>
      <c r="J10" s="16"/>
      <c r="K10" s="16"/>
    </row>
    <row r="11" spans="1:12" ht="21" customHeight="1">
      <c r="A11" s="257" t="s">
        <v>125</v>
      </c>
      <c r="B11" s="258"/>
      <c r="C11" s="20">
        <f>SUM(C12:C37)</f>
        <v>186000</v>
      </c>
      <c r="D11" s="20">
        <f>SUM(D12:D37)</f>
        <v>186000</v>
      </c>
      <c r="E11" s="20">
        <f>SUM(E12:E37)</f>
        <v>186000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2">
      <c r="A12" s="3">
        <v>2101</v>
      </c>
      <c r="B12" s="1" t="s">
        <v>4</v>
      </c>
      <c r="C12" s="2">
        <v>145000</v>
      </c>
      <c r="D12" s="2">
        <f>C12</f>
        <v>145000</v>
      </c>
      <c r="E12" s="2">
        <f>D12</f>
        <v>145000</v>
      </c>
    </row>
    <row r="13" spans="1:12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2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2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2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>
      <c r="A33" s="3">
        <v>2403</v>
      </c>
      <c r="B33" s="1" t="s">
        <v>144</v>
      </c>
      <c r="C33" s="2">
        <v>4000</v>
      </c>
      <c r="D33" s="2">
        <f t="shared" si="2"/>
        <v>4000</v>
      </c>
      <c r="E33" s="2">
        <f t="shared" si="2"/>
        <v>4000</v>
      </c>
    </row>
    <row r="34" spans="1:10">
      <c r="A34" s="3">
        <v>2404</v>
      </c>
      <c r="B34" s="1" t="s">
        <v>7</v>
      </c>
      <c r="C34" s="2">
        <v>8000</v>
      </c>
      <c r="D34" s="2">
        <f t="shared" si="2"/>
        <v>8000</v>
      </c>
      <c r="E34" s="2">
        <f t="shared" si="2"/>
        <v>8000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14000</v>
      </c>
      <c r="D36" s="2">
        <f t="shared" si="2"/>
        <v>14000</v>
      </c>
      <c r="E36" s="2">
        <f t="shared" si="2"/>
        <v>14000</v>
      </c>
    </row>
    <row r="37" spans="1:10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151500</v>
      </c>
      <c r="D38" s="20">
        <f>SUM(D39:D60)</f>
        <v>151500</v>
      </c>
      <c r="E38" s="20">
        <f>SUM(E39:E60)</f>
        <v>151500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>
        <v>10300</v>
      </c>
      <c r="D39" s="2">
        <f>C39</f>
        <v>10300</v>
      </c>
      <c r="E39" s="2">
        <f>D39</f>
        <v>10300</v>
      </c>
    </row>
    <row r="40" spans="1:10">
      <c r="A40" s="19">
        <v>3102</v>
      </c>
      <c r="B40" s="19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>
      <c r="A41" s="19">
        <v>3103</v>
      </c>
      <c r="B41" s="19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19">
        <v>3203</v>
      </c>
      <c r="B45" s="19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19">
        <v>3206</v>
      </c>
      <c r="B48" s="19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19">
        <v>3209</v>
      </c>
      <c r="B51" s="19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19">
        <v>3299</v>
      </c>
      <c r="B52" s="19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19">
        <v>3302</v>
      </c>
      <c r="B54" s="19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>
      <c r="A55" s="19">
        <v>3303</v>
      </c>
      <c r="B55" s="19" t="s">
        <v>153</v>
      </c>
      <c r="C55" s="2">
        <v>95000</v>
      </c>
      <c r="D55" s="2">
        <f t="shared" si="3"/>
        <v>95000</v>
      </c>
      <c r="E55" s="2">
        <f t="shared" si="3"/>
        <v>95000</v>
      </c>
    </row>
    <row r="56" spans="1:10">
      <c r="A56" s="19">
        <v>3303</v>
      </c>
      <c r="B56" s="19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19">
        <v>3399</v>
      </c>
      <c r="B60" s="19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1205000</v>
      </c>
      <c r="D67" s="24">
        <f>D97+D68</f>
        <v>1205000</v>
      </c>
      <c r="E67" s="24">
        <f>E97+E68</f>
        <v>1205000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427000</v>
      </c>
      <c r="D68" s="20">
        <f>SUM(D69:D96)</f>
        <v>427000</v>
      </c>
      <c r="E68" s="20">
        <f>SUM(E69:E96)</f>
        <v>427000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7">
        <v>250000</v>
      </c>
      <c r="D79" s="2">
        <f t="shared" si="6"/>
        <v>250000</v>
      </c>
      <c r="E79" s="2">
        <f t="shared" si="6"/>
        <v>250000</v>
      </c>
    </row>
    <row r="80" spans="1:10">
      <c r="A80" s="3">
        <v>5202</v>
      </c>
      <c r="B80" s="2" t="s">
        <v>172</v>
      </c>
      <c r="C80" s="2">
        <v>155000</v>
      </c>
      <c r="D80" s="2">
        <f t="shared" si="6"/>
        <v>155000</v>
      </c>
      <c r="E80" s="2">
        <f t="shared" si="6"/>
        <v>155000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13000</v>
      </c>
      <c r="D83" s="2">
        <f t="shared" si="6"/>
        <v>13000</v>
      </c>
      <c r="E83" s="2">
        <f t="shared" si="6"/>
        <v>13000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11">
      <c r="A91" s="3">
        <v>5211</v>
      </c>
      <c r="B91" s="2" t="s">
        <v>23</v>
      </c>
      <c r="C91" s="2">
        <v>6000</v>
      </c>
      <c r="D91" s="2">
        <f t="shared" si="7"/>
        <v>6000</v>
      </c>
      <c r="E91" s="2">
        <f t="shared" si="7"/>
        <v>6000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778000</v>
      </c>
      <c r="D97" s="20">
        <f>SUM(D98:D113)</f>
        <v>778000</v>
      </c>
      <c r="E97" s="20">
        <f>SUM(E98:E113)</f>
        <v>778000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>
        <v>770000</v>
      </c>
      <c r="D98" s="2">
        <f>C98</f>
        <v>770000</v>
      </c>
      <c r="E98" s="2">
        <f>D98</f>
        <v>770000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659000</v>
      </c>
      <c r="D114" s="25">
        <f>D115+D152+D177</f>
        <v>659000</v>
      </c>
      <c r="E114" s="25">
        <f>E115+E152+E177</f>
        <v>659000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519250</v>
      </c>
      <c r="D115" s="22">
        <f>D116+D135</f>
        <v>519250</v>
      </c>
      <c r="E115" s="22">
        <f>E116+E135</f>
        <v>519250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257" t="s">
        <v>195</v>
      </c>
      <c r="B116" s="258"/>
      <c r="C116" s="20">
        <f>C117+C120+C123+C126+C129+C132</f>
        <v>101000</v>
      </c>
      <c r="D116" s="20">
        <f>D117+D120+D123+D126+D129+D132</f>
        <v>101000</v>
      </c>
      <c r="E116" s="20">
        <f>E117+E120+E123+E126+E129+E132</f>
        <v>101000</v>
      </c>
      <c r="G116" s="38" t="s">
        <v>583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101000</v>
      </c>
      <c r="D117" s="2">
        <f>D118+D119</f>
        <v>101000</v>
      </c>
      <c r="E117" s="2">
        <f>E118+E119</f>
        <v>101000</v>
      </c>
    </row>
    <row r="118" spans="1:10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>
      <c r="A119" s="126"/>
      <c r="B119" s="125" t="s">
        <v>852</v>
      </c>
      <c r="C119" s="124">
        <v>101000</v>
      </c>
      <c r="D119" s="124">
        <f>C119</f>
        <v>101000</v>
      </c>
      <c r="E119" s="124">
        <f>D119</f>
        <v>101000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418250</v>
      </c>
      <c r="D135" s="20">
        <f>D136+D140+D143+D146+D149</f>
        <v>418250</v>
      </c>
      <c r="E135" s="20">
        <f>E136+E140+E143+E146+E149</f>
        <v>418250</v>
      </c>
      <c r="G135" s="38" t="s">
        <v>584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248250</v>
      </c>
      <c r="D136" s="2">
        <f>D137+D138+D139</f>
        <v>248250</v>
      </c>
      <c r="E136" s="2">
        <f>E137+E138+E139</f>
        <v>248250</v>
      </c>
    </row>
    <row r="137" spans="1:10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>
      <c r="A138" s="126"/>
      <c r="B138" s="125" t="s">
        <v>854</v>
      </c>
      <c r="C138" s="124">
        <v>187477</v>
      </c>
      <c r="D138" s="124">
        <f t="shared" ref="D138:E139" si="9">C138</f>
        <v>187477</v>
      </c>
      <c r="E138" s="124">
        <f t="shared" si="9"/>
        <v>187477</v>
      </c>
    </row>
    <row r="139" spans="1:10">
      <c r="A139" s="126"/>
      <c r="B139" s="125" t="s">
        <v>853</v>
      </c>
      <c r="C139" s="124">
        <v>60773</v>
      </c>
      <c r="D139" s="124">
        <f t="shared" si="9"/>
        <v>60773</v>
      </c>
      <c r="E139" s="124">
        <f t="shared" si="9"/>
        <v>60773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>
      <c r="A149" s="3">
        <v>8005</v>
      </c>
      <c r="B149" s="1" t="s">
        <v>207</v>
      </c>
      <c r="C149" s="2">
        <f>C150+C151</f>
        <v>170000</v>
      </c>
      <c r="D149" s="2">
        <f>D150+D151</f>
        <v>170000</v>
      </c>
      <c r="E149" s="2">
        <f>E150+E151</f>
        <v>170000</v>
      </c>
    </row>
    <row r="150" spans="1:10">
      <c r="A150" s="126"/>
      <c r="B150" s="125" t="s">
        <v>847</v>
      </c>
      <c r="C150" s="124">
        <v>170000</v>
      </c>
      <c r="D150" s="124">
        <f>C150</f>
        <v>170000</v>
      </c>
      <c r="E150" s="124">
        <f>D150</f>
        <v>170000</v>
      </c>
    </row>
    <row r="151" spans="1:10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139750</v>
      </c>
      <c r="D177" s="26">
        <f>D178</f>
        <v>139750</v>
      </c>
      <c r="E177" s="26">
        <f>E178</f>
        <v>139750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139750</v>
      </c>
      <c r="D178" s="20">
        <f>D179+D184+D188+D197+D200+D203+D215+D222+D228+D235+D238+D243+D250</f>
        <v>139750</v>
      </c>
      <c r="E178" s="20">
        <f>E179+E184+E188+E197+E200+E203+E215+E222+E228+E235+E238+E243+E250</f>
        <v>139750</v>
      </c>
      <c r="G178" s="38" t="s">
        <v>587</v>
      </c>
      <c r="H178" s="40"/>
      <c r="I178" s="41"/>
      <c r="J178" s="39" t="b">
        <f>AND(H178=I178)</f>
        <v>1</v>
      </c>
    </row>
    <row r="179" spans="1:10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>
      <c r="A203" s="254" t="s">
        <v>833</v>
      </c>
      <c r="B203" s="255"/>
      <c r="C203" s="2">
        <f>C204+C211+C213+C207</f>
        <v>146</v>
      </c>
      <c r="D203" s="2">
        <f>D204+D211+D213+D207</f>
        <v>146</v>
      </c>
      <c r="E203" s="2">
        <f>E204+E211+E213+E207</f>
        <v>146</v>
      </c>
    </row>
    <row r="204" spans="1:5">
      <c r="A204" s="126">
        <v>1</v>
      </c>
      <c r="B204" s="125" t="s">
        <v>851</v>
      </c>
      <c r="C204" s="124">
        <f>C205+C206</f>
        <v>146</v>
      </c>
      <c r="D204" s="124">
        <f>D205+D206</f>
        <v>146</v>
      </c>
      <c r="E204" s="124">
        <f>E205+E206</f>
        <v>146</v>
      </c>
    </row>
    <row r="205" spans="1:5">
      <c r="A205" s="89"/>
      <c r="B205" s="88" t="s">
        <v>847</v>
      </c>
      <c r="C205" s="123">
        <v>146</v>
      </c>
      <c r="D205" s="123">
        <f>C205</f>
        <v>146</v>
      </c>
      <c r="E205" s="123">
        <f>D205</f>
        <v>146</v>
      </c>
    </row>
    <row r="206" spans="1:5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11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11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11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11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11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11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1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11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11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  <c r="F218" s="119"/>
      <c r="G218" s="119"/>
      <c r="H218" s="119"/>
      <c r="I218" s="119"/>
      <c r="J218" s="119"/>
      <c r="K218" s="119"/>
    </row>
    <row r="219" spans="1:11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  <c r="F219" s="119"/>
      <c r="G219" s="119"/>
      <c r="H219" s="119"/>
      <c r="I219" s="119"/>
      <c r="J219" s="119"/>
      <c r="K219" s="119"/>
    </row>
    <row r="220" spans="1:11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11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1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11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>
      <c r="A228" s="254" t="s">
        <v>822</v>
      </c>
      <c r="B228" s="255"/>
      <c r="C228" s="2">
        <f>C229+C233</f>
        <v>100677</v>
      </c>
      <c r="D228" s="2">
        <f>D229+D233</f>
        <v>100677</v>
      </c>
      <c r="E228" s="2">
        <f>E229+E233</f>
        <v>100677</v>
      </c>
    </row>
    <row r="229" spans="1:5">
      <c r="A229" s="126">
        <v>2</v>
      </c>
      <c r="B229" s="125" t="s">
        <v>848</v>
      </c>
      <c r="C229" s="124">
        <f>C231+C232+C230</f>
        <v>100677</v>
      </c>
      <c r="D229" s="124">
        <f>D231+D232+D230</f>
        <v>100677</v>
      </c>
      <c r="E229" s="124">
        <f>E231+E232+E230</f>
        <v>100677</v>
      </c>
    </row>
    <row r="230" spans="1:5">
      <c r="A230" s="89"/>
      <c r="B230" s="88" t="s">
        <v>847</v>
      </c>
      <c r="C230" s="123">
        <v>100677</v>
      </c>
      <c r="D230" s="123">
        <f>C230</f>
        <v>100677</v>
      </c>
      <c r="E230" s="123">
        <f>D230</f>
        <v>100677</v>
      </c>
    </row>
    <row r="231" spans="1:5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>
      <c r="A243" s="254" t="s">
        <v>815</v>
      </c>
      <c r="B243" s="255"/>
      <c r="C243" s="2">
        <f>C244</f>
        <v>2888</v>
      </c>
      <c r="D243" s="2">
        <f>D244</f>
        <v>2888</v>
      </c>
      <c r="E243" s="2">
        <f>E244</f>
        <v>2888</v>
      </c>
    </row>
    <row r="244" spans="1:10">
      <c r="A244" s="126">
        <v>2</v>
      </c>
      <c r="B244" s="125" t="s">
        <v>848</v>
      </c>
      <c r="C244" s="124">
        <f>C246+C247+C248+C249+C245</f>
        <v>2888</v>
      </c>
      <c r="D244" s="124">
        <f>D246+D247+D248+D249+D245</f>
        <v>2888</v>
      </c>
      <c r="E244" s="124">
        <f>E246+E247+E248+E249+E245</f>
        <v>2888</v>
      </c>
    </row>
    <row r="245" spans="1:10">
      <c r="A245" s="89"/>
      <c r="B245" s="88" t="s">
        <v>847</v>
      </c>
      <c r="C245" s="123">
        <v>0</v>
      </c>
      <c r="D245" s="123">
        <f>C245</f>
        <v>0</v>
      </c>
      <c r="E245" s="123">
        <f>D245</f>
        <v>0</v>
      </c>
    </row>
    <row r="246" spans="1:10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>
      <c r="A247" s="89"/>
      <c r="B247" s="88" t="s">
        <v>812</v>
      </c>
      <c r="C247" s="123">
        <v>2888</v>
      </c>
      <c r="D247" s="123">
        <f t="shared" si="17"/>
        <v>2888</v>
      </c>
      <c r="E247" s="123">
        <f t="shared" si="17"/>
        <v>2888</v>
      </c>
    </row>
    <row r="248" spans="1:10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>
      <c r="A250" s="254" t="s">
        <v>809</v>
      </c>
      <c r="B250" s="255"/>
      <c r="C250" s="2">
        <f>C251+C252</f>
        <v>36039</v>
      </c>
      <c r="D250" s="2">
        <f>D251+D252</f>
        <v>36039</v>
      </c>
      <c r="E250" s="2">
        <f>E251+E252</f>
        <v>36039</v>
      </c>
    </row>
    <row r="251" spans="1:10">
      <c r="A251" s="89"/>
      <c r="B251" s="88" t="s">
        <v>847</v>
      </c>
      <c r="C251" s="123">
        <v>36039</v>
      </c>
      <c r="D251" s="123">
        <f>C251</f>
        <v>36039</v>
      </c>
      <c r="E251" s="123">
        <f>D251</f>
        <v>36039</v>
      </c>
    </row>
    <row r="252" spans="1:10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220" t="s">
        <v>845</v>
      </c>
      <c r="E256" s="220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1800000</v>
      </c>
      <c r="D257" s="36">
        <f>D258+D550</f>
        <v>754757</v>
      </c>
      <c r="E257" s="36">
        <f>E258+E550</f>
        <v>754757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1694293</v>
      </c>
      <c r="D258" s="35">
        <f>D259+D339+D483+D547</f>
        <v>649050</v>
      </c>
      <c r="E258" s="35">
        <f>E259+E339+E483+E547</f>
        <v>649050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795640</v>
      </c>
      <c r="D259" s="32">
        <f>D260+D263+D314</f>
        <v>243325</v>
      </c>
      <c r="E259" s="32">
        <f>E260+E263+E314</f>
        <v>243325</v>
      </c>
      <c r="G259" s="38" t="s">
        <v>590</v>
      </c>
      <c r="H259" s="40"/>
      <c r="I259" s="41"/>
      <c r="J259" s="39" t="b">
        <f>AND(H259=I259)</f>
        <v>1</v>
      </c>
    </row>
    <row r="260" spans="1:10">
      <c r="A260" s="246" t="s">
        <v>268</v>
      </c>
      <c r="B260" s="247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</row>
    <row r="263" spans="1:10">
      <c r="A263" s="246" t="s">
        <v>269</v>
      </c>
      <c r="B263" s="247"/>
      <c r="C263" s="31">
        <f>C264+C265+C289+C296+C298+C302+C305+C308+C313</f>
        <v>794680</v>
      </c>
      <c r="D263" s="31">
        <f>D264+D265+D289+D296+D298+D302+D305+D308+D313</f>
        <v>242365</v>
      </c>
      <c r="E263" s="31">
        <f>E264+E265+E289+E296+E298+E302+E305+E308+E313</f>
        <v>242365</v>
      </c>
    </row>
    <row r="264" spans="1:10">
      <c r="A264" s="6">
        <v>1101</v>
      </c>
      <c r="B264" s="4" t="s">
        <v>34</v>
      </c>
      <c r="C264" s="5">
        <v>242365</v>
      </c>
      <c r="D264" s="5">
        <f>C264</f>
        <v>242365</v>
      </c>
      <c r="E264" s="5">
        <f>D264</f>
        <v>242365</v>
      </c>
    </row>
    <row r="265" spans="1:10">
      <c r="A265" s="6">
        <v>1101</v>
      </c>
      <c r="B265" s="4" t="s">
        <v>35</v>
      </c>
      <c r="C265" s="5">
        <v>390795</v>
      </c>
      <c r="D265" s="5">
        <f>SUM(D266:D288)</f>
        <v>0</v>
      </c>
      <c r="E265" s="5">
        <f>SUM(E266:E288)</f>
        <v>0</v>
      </c>
    </row>
    <row r="266" spans="1:10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>
      <c r="A289" s="6">
        <v>1101</v>
      </c>
      <c r="B289" s="4" t="s">
        <v>36</v>
      </c>
      <c r="C289" s="5">
        <v>14930</v>
      </c>
      <c r="D289" s="5">
        <f>SUM(D290:D295)</f>
        <v>0</v>
      </c>
      <c r="E289" s="5">
        <f>SUM(E290:E295)</f>
        <v>0</v>
      </c>
    </row>
    <row r="290" spans="1:5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>
      <c r="A298" s="6">
        <v>1101</v>
      </c>
      <c r="B298" s="4" t="s">
        <v>37</v>
      </c>
      <c r="C298" s="5">
        <v>17340</v>
      </c>
      <c r="D298" s="5">
        <f>SUM(D299:D301)</f>
        <v>0</v>
      </c>
      <c r="E298" s="5">
        <f>SUM(E299:E301)</f>
        <v>0</v>
      </c>
    </row>
    <row r="299" spans="1:5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>
      <c r="A302" s="6">
        <v>1101</v>
      </c>
      <c r="B302" s="4" t="s">
        <v>251</v>
      </c>
      <c r="C302" s="5">
        <v>8200</v>
      </c>
      <c r="D302" s="5">
        <f>SUM(D303:D304)</f>
        <v>0</v>
      </c>
      <c r="E302" s="5">
        <f>SUM(E303:E304)</f>
        <v>0</v>
      </c>
    </row>
    <row r="303" spans="1:5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>
      <c r="A305" s="6">
        <v>1101</v>
      </c>
      <c r="B305" s="4" t="s">
        <v>38</v>
      </c>
      <c r="C305" s="5">
        <v>5400</v>
      </c>
      <c r="D305" s="5">
        <f>SUM(D306:D307)</f>
        <v>0</v>
      </c>
      <c r="E305" s="5">
        <f>SUM(E306:E307)</f>
        <v>0</v>
      </c>
    </row>
    <row r="306" spans="1:5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>
      <c r="A308" s="6">
        <v>1101</v>
      </c>
      <c r="B308" s="4" t="s">
        <v>39</v>
      </c>
      <c r="C308" s="5">
        <v>115350</v>
      </c>
      <c r="D308" s="5">
        <f>SUM(D309:D312)</f>
        <v>0</v>
      </c>
      <c r="E308" s="5">
        <f>SUM(E309:E312)</f>
        <v>0</v>
      </c>
    </row>
    <row r="309" spans="1:5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46" t="s">
        <v>601</v>
      </c>
      <c r="B314" s="24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737928</v>
      </c>
      <c r="D339" s="32">
        <f>D340+D444+D482</f>
        <v>280500</v>
      </c>
      <c r="E339" s="32">
        <f>E340+E444+E482</f>
        <v>280500</v>
      </c>
      <c r="G339" s="38" t="s">
        <v>591</v>
      </c>
      <c r="H339" s="40"/>
      <c r="I339" s="41"/>
      <c r="J339" s="39" t="b">
        <f>AND(H339=I339)</f>
        <v>1</v>
      </c>
    </row>
    <row r="340" spans="1:10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495928</v>
      </c>
      <c r="D340" s="31">
        <f>D341+D342+D343+D344+D347+D348+D353+D356+D357+D362+D367+BH290668+D371+D372+D373+D376+D377+D378+D382+D388+D391+D392+D395+D398+D399+D404+D407+D408+D409+D412+D415+D416+D419+D420+D421+D422+D429+D443</f>
        <v>235500</v>
      </c>
      <c r="E340" s="31">
        <f>E341+E342+E343+E344+E347+E348+E353+E356+E357+E362+E367+BI290668+E371+E372+E373+E376+E377+E378+E382+E388+E391+E392+E395+E398+E399+E404+E407+E408+E409+E412+E415+E416+E419+E420+E421+E422+E429+E443</f>
        <v>235500</v>
      </c>
    </row>
    <row r="341" spans="1:10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24000</v>
      </c>
      <c r="D342" s="5">
        <f t="shared" ref="D342:E343" si="26">C342</f>
        <v>24000</v>
      </c>
      <c r="E342" s="5">
        <f t="shared" si="26"/>
        <v>24000</v>
      </c>
    </row>
    <row r="343" spans="1:10">
      <c r="A343" s="6">
        <v>2201</v>
      </c>
      <c r="B343" s="4" t="s">
        <v>41</v>
      </c>
      <c r="C343" s="5">
        <v>192000</v>
      </c>
      <c r="D343" s="5">
        <f t="shared" si="26"/>
        <v>192000</v>
      </c>
      <c r="E343" s="5">
        <f t="shared" si="26"/>
        <v>192000</v>
      </c>
    </row>
    <row r="344" spans="1:10">
      <c r="A344" s="6">
        <v>2201</v>
      </c>
      <c r="B344" s="4" t="s">
        <v>273</v>
      </c>
      <c r="C344" s="5">
        <v>9000</v>
      </c>
      <c r="D344" s="5">
        <f>SUM(D345:D346)</f>
        <v>0</v>
      </c>
      <c r="E344" s="5">
        <f>SUM(E345:E346)</f>
        <v>0</v>
      </c>
    </row>
    <row r="345" spans="1:10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v>104000</v>
      </c>
      <c r="D348" s="5">
        <f>SUM(D349:D352)</f>
        <v>0</v>
      </c>
      <c r="E348" s="5">
        <f>SUM(E349:E352)</f>
        <v>0</v>
      </c>
    </row>
    <row r="349" spans="1:10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>
      <c r="A353" s="6">
        <v>2201</v>
      </c>
      <c r="B353" s="4" t="s">
        <v>282</v>
      </c>
      <c r="C353" s="5">
        <v>500</v>
      </c>
      <c r="D353" s="5">
        <f>SUM(D354:D355)</f>
        <v>0</v>
      </c>
      <c r="E353" s="5">
        <f>SUM(E354:E355)</f>
        <v>0</v>
      </c>
    </row>
    <row r="354" spans="1:5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v>8000</v>
      </c>
      <c r="D357" s="5">
        <f>SUM(D358:D361)</f>
        <v>0</v>
      </c>
      <c r="E357" s="5">
        <f>SUM(E358:E361)</f>
        <v>0</v>
      </c>
    </row>
    <row r="358" spans="1:5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>
      <c r="A362" s="6">
        <v>2201</v>
      </c>
      <c r="B362" s="4" t="s">
        <v>290</v>
      </c>
      <c r="C362" s="5">
        <v>73000</v>
      </c>
      <c r="D362" s="5">
        <f>SUM(D363:D366)</f>
        <v>0</v>
      </c>
      <c r="E362" s="5">
        <f>SUM(E363:E366)</f>
        <v>0</v>
      </c>
    </row>
    <row r="363" spans="1:5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>
      <c r="A373" s="6">
        <v>2201</v>
      </c>
      <c r="B373" s="4" t="s">
        <v>298</v>
      </c>
      <c r="C373" s="5">
        <v>150</v>
      </c>
      <c r="D373" s="5">
        <f>SUM(D374:D375)</f>
        <v>0</v>
      </c>
      <c r="E373" s="5">
        <f>SUM(E374:E375)</f>
        <v>0</v>
      </c>
    </row>
    <row r="374" spans="1:5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>
      <c r="A378" s="6">
        <v>2201</v>
      </c>
      <c r="B378" s="4" t="s">
        <v>303</v>
      </c>
      <c r="C378" s="5">
        <v>10500</v>
      </c>
      <c r="D378" s="5">
        <f>SUM(D379:D381)</f>
        <v>0</v>
      </c>
      <c r="E378" s="5">
        <f>SUM(E379:E381)</f>
        <v>0</v>
      </c>
    </row>
    <row r="379" spans="1:5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>
      <c r="A382" s="6">
        <v>2201</v>
      </c>
      <c r="B382" s="4" t="s">
        <v>114</v>
      </c>
      <c r="C382" s="5">
        <v>4500</v>
      </c>
      <c r="D382" s="5">
        <f>SUM(D383:D387)</f>
        <v>0</v>
      </c>
      <c r="E382" s="5">
        <f>SUM(E383:E387)</f>
        <v>0</v>
      </c>
    </row>
    <row r="383" spans="1:5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>
      <c r="A388" s="6">
        <v>2201</v>
      </c>
      <c r="B388" s="4" t="s">
        <v>309</v>
      </c>
      <c r="C388" s="5">
        <v>700</v>
      </c>
      <c r="D388" s="5">
        <f>SUM(D389:D390)</f>
        <v>0</v>
      </c>
      <c r="E388" s="5">
        <f>SUM(E389:E390)</f>
        <v>0</v>
      </c>
    </row>
    <row r="389" spans="1:5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12000</v>
      </c>
      <c r="D392" s="5">
        <f>SUM(D393:D394)</f>
        <v>0</v>
      </c>
      <c r="E392" s="5">
        <f>SUM(E393:E394)</f>
        <v>0</v>
      </c>
    </row>
    <row r="393" spans="1:5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v>1000</v>
      </c>
      <c r="D399" s="5">
        <f>SUM(D400:D403)</f>
        <v>0</v>
      </c>
      <c r="E399" s="5">
        <f>SUM(E400:E403)</f>
        <v>0</v>
      </c>
    </row>
    <row r="400" spans="1:5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>
      <c r="A404" s="6">
        <v>2201</v>
      </c>
      <c r="B404" s="4" t="s">
        <v>322</v>
      </c>
      <c r="C404" s="5">
        <v>750</v>
      </c>
      <c r="D404" s="5">
        <f>SUM(D405:D406)</f>
        <v>0</v>
      </c>
      <c r="E404" s="5">
        <f>SUM(E405:E406)</f>
        <v>0</v>
      </c>
    </row>
    <row r="405" spans="1:5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3000</v>
      </c>
      <c r="D409" s="5">
        <f>SUM(D410:D411)</f>
        <v>0</v>
      </c>
      <c r="E409" s="5">
        <f>SUM(E410:E411)</f>
        <v>0</v>
      </c>
    </row>
    <row r="410" spans="1:5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117</v>
      </c>
      <c r="C412" s="5">
        <v>9000</v>
      </c>
      <c r="D412" s="5">
        <f>SUM(D413:D414)</f>
        <v>0</v>
      </c>
      <c r="E412" s="5">
        <f>SUM(E413:E414)</f>
        <v>0</v>
      </c>
    </row>
    <row r="413" spans="1:5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v>3000</v>
      </c>
      <c r="D416" s="5">
        <f>SUM(D417:D418)</f>
        <v>0</v>
      </c>
      <c r="E416" s="5">
        <f>SUM(E417:E418)</f>
        <v>0</v>
      </c>
    </row>
    <row r="417" spans="1:5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3000</v>
      </c>
      <c r="D420" s="5">
        <f t="shared" si="41"/>
        <v>3000</v>
      </c>
      <c r="E420" s="5">
        <f t="shared" si="41"/>
        <v>3000</v>
      </c>
    </row>
    <row r="421" spans="1:5">
      <c r="A421" s="6">
        <v>2201</v>
      </c>
      <c r="B421" s="4" t="s">
        <v>335</v>
      </c>
      <c r="C421" s="5"/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200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>
      <c r="A429" s="6">
        <v>2201</v>
      </c>
      <c r="B429" s="4" t="s">
        <v>342</v>
      </c>
      <c r="C429" s="5">
        <v>21128</v>
      </c>
      <c r="D429" s="5">
        <f>SUM(D430:D442)</f>
        <v>0</v>
      </c>
      <c r="E429" s="5">
        <f>SUM(E430:E442)</f>
        <v>0</v>
      </c>
    </row>
    <row r="430" spans="1:5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46" t="s">
        <v>357</v>
      </c>
      <c r="B444" s="247"/>
      <c r="C444" s="31">
        <f>C445+C454+C455+C459+C462+C463+C468+C474+C477+C480+C481+C450</f>
        <v>242000</v>
      </c>
      <c r="D444" s="31">
        <f>D445+D454+D455+D459+D462+D463+D468+D474+D477+D480+D481+D450</f>
        <v>45000</v>
      </c>
      <c r="E444" s="31">
        <f>E445+E454+E455+E459+E462+E463+E468+E474+E477+E480+E481+E450</f>
        <v>45000</v>
      </c>
    </row>
    <row r="445" spans="1:5">
      <c r="A445" s="6">
        <v>2202</v>
      </c>
      <c r="B445" s="4" t="s">
        <v>358</v>
      </c>
      <c r="C445" s="5">
        <v>33000</v>
      </c>
      <c r="D445" s="5">
        <f>SUM(D446:D449)</f>
        <v>0</v>
      </c>
      <c r="E445" s="5">
        <f>SUM(E446:E449)</f>
        <v>0</v>
      </c>
    </row>
    <row r="446" spans="1:5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>
      <c r="A450" s="6">
        <v>2202</v>
      </c>
      <c r="B450" s="4" t="s">
        <v>363</v>
      </c>
      <c r="C450" s="5">
        <v>148000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>
      <c r="A455" s="6">
        <v>2202</v>
      </c>
      <c r="B455" s="4" t="s">
        <v>120</v>
      </c>
      <c r="C455" s="5">
        <v>10000</v>
      </c>
      <c r="D455" s="5">
        <f>SUM(D456:D458)</f>
        <v>0</v>
      </c>
      <c r="E455" s="5">
        <f>SUM(E456:E458)</f>
        <v>0</v>
      </c>
    </row>
    <row r="456" spans="1:5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>
      <c r="A459" s="6">
        <v>2202</v>
      </c>
      <c r="B459" s="4" t="s">
        <v>121</v>
      </c>
      <c r="C459" s="5">
        <v>6000</v>
      </c>
      <c r="D459" s="5">
        <f>SUM(D460:D461)</f>
        <v>0</v>
      </c>
      <c r="E459" s="5">
        <f>SUM(E460:E461)</f>
        <v>0</v>
      </c>
    </row>
    <row r="460" spans="1:5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>
      <c r="A462" s="6">
        <v>2202</v>
      </c>
      <c r="B462" s="4" t="s">
        <v>371</v>
      </c>
      <c r="C462" s="5">
        <v>10000</v>
      </c>
      <c r="D462" s="5">
        <f t="shared" si="47"/>
        <v>10000</v>
      </c>
      <c r="E462" s="5">
        <f t="shared" si="47"/>
        <v>10000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>
      <c r="A480" s="6">
        <v>2202</v>
      </c>
      <c r="B480" s="4" t="s">
        <v>386</v>
      </c>
      <c r="C480" s="5">
        <v>20000</v>
      </c>
      <c r="D480" s="5">
        <f t="shared" si="50"/>
        <v>20000</v>
      </c>
      <c r="E480" s="5">
        <f t="shared" si="50"/>
        <v>20000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160725</v>
      </c>
      <c r="D483" s="34">
        <f>D484+D504+D509+D522+D528+D538</f>
        <v>125225</v>
      </c>
      <c r="E483" s="34">
        <f>E484+E504+E509+E522+E528+E538</f>
        <v>125225</v>
      </c>
      <c r="G483" s="38" t="s">
        <v>592</v>
      </c>
      <c r="H483" s="40"/>
      <c r="I483" s="41"/>
      <c r="J483" s="39" t="b">
        <f>AND(H483=I483)</f>
        <v>1</v>
      </c>
    </row>
    <row r="484" spans="1:10">
      <c r="A484" s="246" t="s">
        <v>390</v>
      </c>
      <c r="B484" s="247"/>
      <c r="C484" s="31">
        <f>C485+C486+C490+C491+C494+C497+C500+C501+C502+C503</f>
        <v>79000</v>
      </c>
      <c r="D484" s="31">
        <f>D485+D486+D490+D491+D494+D497+D500+D501+D502+D503</f>
        <v>49500</v>
      </c>
      <c r="E484" s="31">
        <f>E485+E486+E490+E491+E494+E497+E500+E501+E502+E503</f>
        <v>49500</v>
      </c>
    </row>
    <row r="485" spans="1:10">
      <c r="A485" s="6">
        <v>3302</v>
      </c>
      <c r="B485" s="4" t="s">
        <v>391</v>
      </c>
      <c r="C485" s="5">
        <v>36500</v>
      </c>
      <c r="D485" s="5">
        <f>C485</f>
        <v>36500</v>
      </c>
      <c r="E485" s="5">
        <f>D485</f>
        <v>36500</v>
      </c>
    </row>
    <row r="486" spans="1:10">
      <c r="A486" s="6">
        <v>3302</v>
      </c>
      <c r="B486" s="4" t="s">
        <v>392</v>
      </c>
      <c r="C486" s="5">
        <v>25000</v>
      </c>
      <c r="D486" s="5">
        <f>SUM(D487:D489)</f>
        <v>0</v>
      </c>
      <c r="E486" s="5">
        <f>SUM(E487:E489)</f>
        <v>0</v>
      </c>
    </row>
    <row r="487" spans="1:10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v>1000</v>
      </c>
      <c r="D491" s="5">
        <f>SUM(D492:D493)</f>
        <v>0</v>
      </c>
      <c r="E491" s="5">
        <f>SUM(E492:E493)</f>
        <v>0</v>
      </c>
    </row>
    <row r="492" spans="1:10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400</v>
      </c>
      <c r="C494" s="5">
        <v>1000</v>
      </c>
      <c r="D494" s="5">
        <f>SUM(D495:D496)</f>
        <v>0</v>
      </c>
      <c r="E494" s="5">
        <f>SUM(E495:E496)</f>
        <v>0</v>
      </c>
    </row>
    <row r="495" spans="1:10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403</v>
      </c>
      <c r="C497" s="5">
        <v>2500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6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6">
      <c r="A500" s="6">
        <v>3302</v>
      </c>
      <c r="B500" s="4" t="s">
        <v>406</v>
      </c>
      <c r="C500" s="5">
        <v>13000</v>
      </c>
      <c r="D500" s="5">
        <f t="shared" si="52"/>
        <v>13000</v>
      </c>
      <c r="E500" s="5">
        <f t="shared" si="52"/>
        <v>13000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46" t="s">
        <v>410</v>
      </c>
      <c r="B504" s="247"/>
      <c r="C504" s="31">
        <f>SUM(C505:C508)</f>
        <v>3950</v>
      </c>
      <c r="D504" s="31">
        <f>SUM(D505:D508)</f>
        <v>3950</v>
      </c>
      <c r="E504" s="31">
        <f>SUM(E505:E508)</f>
        <v>3950</v>
      </c>
    </row>
    <row r="505" spans="1:6">
      <c r="A505" s="6">
        <v>3303</v>
      </c>
      <c r="B505" s="4" t="s">
        <v>411</v>
      </c>
      <c r="C505" s="5">
        <v>3950</v>
      </c>
      <c r="D505" s="5">
        <f>C505</f>
        <v>3950</v>
      </c>
      <c r="E505" s="5">
        <f>D505</f>
        <v>3950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246" t="s">
        <v>414</v>
      </c>
      <c r="B509" s="247"/>
      <c r="C509" s="31">
        <f>C510+C511+C512+C513+C517+C518+C519+C520+C521</f>
        <v>76000</v>
      </c>
      <c r="D509" s="31">
        <f>D510+D511+D512+D513+D517+D518+D519+D520+D521</f>
        <v>70000</v>
      </c>
      <c r="E509" s="31">
        <f>E510+E511+E512+E513+E517+E518+E519+E520+E521</f>
        <v>70000</v>
      </c>
      <c r="F509" s="50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v>6000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70000</v>
      </c>
      <c r="D520" s="5">
        <f t="shared" si="55"/>
        <v>70000</v>
      </c>
      <c r="E520" s="5">
        <f t="shared" si="55"/>
        <v>70000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46" t="s">
        <v>441</v>
      </c>
      <c r="B538" s="247"/>
      <c r="C538" s="31">
        <f>SUM(C539:C544)</f>
        <v>1775</v>
      </c>
      <c r="D538" s="31">
        <f>SUM(D539:D544)</f>
        <v>1775</v>
      </c>
      <c r="E538" s="31">
        <f>SUM(E539:E544)</f>
        <v>1775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1775</v>
      </c>
      <c r="D540" s="5">
        <f t="shared" ref="D540:E543" si="58">C540</f>
        <v>1775</v>
      </c>
      <c r="E540" s="5">
        <f t="shared" si="58"/>
        <v>1775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105707</v>
      </c>
      <c r="D550" s="35">
        <f>D551</f>
        <v>105707</v>
      </c>
      <c r="E550" s="35">
        <f>E551</f>
        <v>105707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105707</v>
      </c>
      <c r="D551" s="32">
        <f>D552+D556</f>
        <v>105707</v>
      </c>
      <c r="E551" s="32">
        <f>E552+E556</f>
        <v>105707</v>
      </c>
      <c r="G551" s="38" t="s">
        <v>594</v>
      </c>
      <c r="H551" s="40"/>
      <c r="I551" s="41"/>
      <c r="J551" s="39" t="b">
        <f>AND(H551=I551)</f>
        <v>1</v>
      </c>
    </row>
    <row r="552" spans="1:10">
      <c r="A552" s="246" t="s">
        <v>457</v>
      </c>
      <c r="B552" s="247"/>
      <c r="C552" s="31">
        <f>SUM(C553:C555)</f>
        <v>105707</v>
      </c>
      <c r="D552" s="31">
        <f>SUM(D553:D555)</f>
        <v>105707</v>
      </c>
      <c r="E552" s="31">
        <f>SUM(E553:E555)</f>
        <v>105707</v>
      </c>
    </row>
    <row r="553" spans="1:10">
      <c r="A553" s="6">
        <v>5500</v>
      </c>
      <c r="B553" s="4" t="s">
        <v>458</v>
      </c>
      <c r="C553" s="5">
        <v>105707</v>
      </c>
      <c r="D553" s="5">
        <f t="shared" ref="D553:E555" si="59">C553</f>
        <v>105707</v>
      </c>
      <c r="E553" s="5">
        <f t="shared" si="59"/>
        <v>105707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807000</v>
      </c>
      <c r="D559" s="36">
        <f>D560+D716+D725</f>
        <v>807000</v>
      </c>
      <c r="E559" s="36">
        <f>E560+E716+E725</f>
        <v>807000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528119</v>
      </c>
      <c r="D560" s="35">
        <f>D561+D638+D642+D645</f>
        <v>528119</v>
      </c>
      <c r="E560" s="35">
        <f>E561+E638+E642+E645</f>
        <v>528119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469619</v>
      </c>
      <c r="D561" s="37">
        <f>D562+D567+D568+D569+D576+D577+D581+D584+D585+D586+D587+D592+D595+D599+D603+D610+D616+D628</f>
        <v>469619</v>
      </c>
      <c r="E561" s="37">
        <f>E562+E567+E568+E569+E576+E577+E581+E584+E585+E586+E587+E592+E595+E599+E603+E610+E616+E628</f>
        <v>469619</v>
      </c>
      <c r="G561" s="38" t="s">
        <v>595</v>
      </c>
      <c r="H561" s="40"/>
      <c r="I561" s="41"/>
      <c r="J561" s="39" t="b">
        <f>AND(H561=I561)</f>
        <v>1</v>
      </c>
    </row>
    <row r="562" spans="1:10">
      <c r="A562" s="246" t="s">
        <v>466</v>
      </c>
      <c r="B562" s="247"/>
      <c r="C562" s="31">
        <f>SUM(C563:C566)</f>
        <v>70000</v>
      </c>
      <c r="D562" s="31">
        <f>SUM(D563:D566)</f>
        <v>70000</v>
      </c>
      <c r="E562" s="31">
        <f>SUM(E563:E566)</f>
        <v>70000</v>
      </c>
    </row>
    <row r="563" spans="1:10">
      <c r="A563" s="7">
        <v>6600</v>
      </c>
      <c r="B563" s="4" t="s">
        <v>468</v>
      </c>
      <c r="C563" s="5">
        <v>30000</v>
      </c>
      <c r="D563" s="5">
        <f>C563</f>
        <v>30000</v>
      </c>
      <c r="E563" s="5">
        <f>D563</f>
        <v>30000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40000</v>
      </c>
      <c r="D566" s="5">
        <f t="shared" si="60"/>
        <v>40000</v>
      </c>
      <c r="E566" s="5">
        <f t="shared" si="60"/>
        <v>40000</v>
      </c>
    </row>
    <row r="567" spans="1:10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>
      <c r="A569" s="246" t="s">
        <v>473</v>
      </c>
      <c r="B569" s="247"/>
      <c r="C569" s="31">
        <f>SUM(C570:C575)</f>
        <v>100000</v>
      </c>
      <c r="D569" s="31">
        <f>SUM(D570:D575)</f>
        <v>100000</v>
      </c>
      <c r="E569" s="31">
        <f>SUM(E570:E575)</f>
        <v>100000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100000</v>
      </c>
      <c r="D575" s="5">
        <f t="shared" si="61"/>
        <v>100000</v>
      </c>
      <c r="E575" s="5">
        <f t="shared" si="61"/>
        <v>100000</v>
      </c>
    </row>
    <row r="576" spans="1:10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>
      <c r="A577" s="246" t="s">
        <v>481</v>
      </c>
      <c r="B577" s="247"/>
      <c r="C577" s="31">
        <f>SUM(C578:C580)</f>
        <v>10000</v>
      </c>
      <c r="D577" s="31">
        <f>SUM(D578:D580)</f>
        <v>10000</v>
      </c>
      <c r="E577" s="31">
        <f>SUM(E578:E580)</f>
        <v>10000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10000</v>
      </c>
      <c r="D579" s="5">
        <f t="shared" si="62"/>
        <v>10000</v>
      </c>
      <c r="E579" s="5">
        <f t="shared" si="62"/>
        <v>10000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246" t="s">
        <v>485</v>
      </c>
      <c r="B581" s="247"/>
      <c r="C581" s="31">
        <f>SUM(C582:C583)</f>
        <v>30000</v>
      </c>
      <c r="D581" s="31">
        <f>SUM(D582:D583)</f>
        <v>30000</v>
      </c>
      <c r="E581" s="31">
        <f>SUM(E582:E583)</f>
        <v>30000</v>
      </c>
    </row>
    <row r="582" spans="1:5">
      <c r="A582" s="7">
        <v>6606</v>
      </c>
      <c r="B582" s="4" t="s">
        <v>486</v>
      </c>
      <c r="C582" s="5">
        <v>30000</v>
      </c>
      <c r="D582" s="5">
        <f t="shared" ref="D582:E586" si="63">C582</f>
        <v>30000</v>
      </c>
      <c r="E582" s="5">
        <f t="shared" si="63"/>
        <v>30000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46" t="s">
        <v>502</v>
      </c>
      <c r="B595" s="247"/>
      <c r="C595" s="31">
        <f>SUM(C596:C598)</f>
        <v>20000</v>
      </c>
      <c r="D595" s="31">
        <f>SUM(D596:D598)</f>
        <v>20000</v>
      </c>
      <c r="E595" s="31">
        <f>SUM(E596:E598)</f>
        <v>20000</v>
      </c>
    </row>
    <row r="596" spans="1:5">
      <c r="A596" s="7">
        <v>6612</v>
      </c>
      <c r="B596" s="4" t="s">
        <v>499</v>
      </c>
      <c r="C596" s="5">
        <v>10000</v>
      </c>
      <c r="D596" s="5">
        <f>C596</f>
        <v>10000</v>
      </c>
      <c r="E596" s="5">
        <f>D596</f>
        <v>10000</v>
      </c>
    </row>
    <row r="597" spans="1:5">
      <c r="A597" s="7">
        <v>6612</v>
      </c>
      <c r="B597" s="4" t="s">
        <v>500</v>
      </c>
      <c r="C597" s="5">
        <v>10000</v>
      </c>
      <c r="D597" s="5">
        <f t="shared" ref="D597:E598" si="65">C597</f>
        <v>10000</v>
      </c>
      <c r="E597" s="5">
        <f t="shared" si="65"/>
        <v>10000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46" t="s">
        <v>503</v>
      </c>
      <c r="B599" s="247"/>
      <c r="C599" s="31">
        <f>SUM(C600:C602)</f>
        <v>110000</v>
      </c>
      <c r="D599" s="31">
        <f>SUM(D600:D602)</f>
        <v>110000</v>
      </c>
      <c r="E599" s="31">
        <f>SUM(E600:E602)</f>
        <v>110000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100000</v>
      </c>
      <c r="D601" s="5">
        <f t="shared" si="66"/>
        <v>100000</v>
      </c>
      <c r="E601" s="5">
        <f t="shared" si="66"/>
        <v>100000</v>
      </c>
    </row>
    <row r="602" spans="1:5">
      <c r="A602" s="7">
        <v>6613</v>
      </c>
      <c r="B602" s="4" t="s">
        <v>501</v>
      </c>
      <c r="C602" s="5">
        <v>10000</v>
      </c>
      <c r="D602" s="5">
        <f t="shared" si="66"/>
        <v>10000</v>
      </c>
      <c r="E602" s="5">
        <f t="shared" si="66"/>
        <v>10000</v>
      </c>
    </row>
    <row r="603" spans="1:5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46" t="s">
        <v>513</v>
      </c>
      <c r="B610" s="247"/>
      <c r="C610" s="31">
        <f>SUM(C611:C615)</f>
        <v>10000</v>
      </c>
      <c r="D610" s="31">
        <f>SUM(D611:D615)</f>
        <v>10000</v>
      </c>
      <c r="E610" s="31">
        <f>SUM(E611:E615)</f>
        <v>10000</v>
      </c>
    </row>
    <row r="611" spans="1:5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46" t="s">
        <v>519</v>
      </c>
      <c r="B616" s="247"/>
      <c r="C616" s="31">
        <f>SUM(C617:C627)</f>
        <v>89619</v>
      </c>
      <c r="D616" s="31">
        <f>SUM(D617:D627)</f>
        <v>89619</v>
      </c>
      <c r="E616" s="31">
        <f>SUM(E617:E627)</f>
        <v>89619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89619</v>
      </c>
      <c r="D619" s="5">
        <f t="shared" si="69"/>
        <v>89619</v>
      </c>
      <c r="E619" s="5">
        <f t="shared" si="69"/>
        <v>89619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46" t="s">
        <v>531</v>
      </c>
      <c r="B628" s="247"/>
      <c r="C628" s="31">
        <f>SUM(C629:C637)</f>
        <v>30000</v>
      </c>
      <c r="D628" s="31">
        <f>SUM(D629:D637)</f>
        <v>30000</v>
      </c>
      <c r="E628" s="31">
        <f>SUM(E629:E637)</f>
        <v>30000</v>
      </c>
    </row>
    <row r="629" spans="1:10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58500</v>
      </c>
      <c r="D638" s="37">
        <f>D639+D640+D641</f>
        <v>58500</v>
      </c>
      <c r="E638" s="37">
        <f>E639+E640+E641</f>
        <v>58500</v>
      </c>
      <c r="G638" s="38" t="s">
        <v>596</v>
      </c>
      <c r="H638" s="40"/>
      <c r="I638" s="41"/>
      <c r="J638" s="39" t="b">
        <f>AND(H638=I638)</f>
        <v>1</v>
      </c>
    </row>
    <row r="639" spans="1:10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>
      <c r="A641" s="246" t="s">
        <v>544</v>
      </c>
      <c r="B641" s="247"/>
      <c r="C641" s="31">
        <v>58500</v>
      </c>
      <c r="D641" s="31">
        <f t="shared" si="71"/>
        <v>58500</v>
      </c>
      <c r="E641" s="31">
        <f t="shared" si="71"/>
        <v>58500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139131</v>
      </c>
      <c r="D716" s="35">
        <f>D717</f>
        <v>139131</v>
      </c>
      <c r="E716" s="35">
        <f>E717</f>
        <v>139131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139131</v>
      </c>
      <c r="D717" s="32">
        <f>D718+D722</f>
        <v>139131</v>
      </c>
      <c r="E717" s="32">
        <f>E718+E722</f>
        <v>139131</v>
      </c>
      <c r="G717" s="38" t="s">
        <v>599</v>
      </c>
      <c r="H717" s="40"/>
      <c r="I717" s="41"/>
      <c r="J717" s="39" t="b">
        <f>AND(H717=I717)</f>
        <v>1</v>
      </c>
    </row>
    <row r="718" spans="1:10">
      <c r="A718" s="240" t="s">
        <v>843</v>
      </c>
      <c r="B718" s="241"/>
      <c r="C718" s="30">
        <f>SUM(C719:C721)</f>
        <v>139131</v>
      </c>
      <c r="D718" s="30">
        <f>SUM(D719:D721)</f>
        <v>139131</v>
      </c>
      <c r="E718" s="30">
        <f>SUM(E719:E721)</f>
        <v>139131</v>
      </c>
    </row>
    <row r="719" spans="1:10">
      <c r="A719" s="6">
        <v>10950</v>
      </c>
      <c r="B719" s="4" t="s">
        <v>572</v>
      </c>
      <c r="C719" s="5">
        <v>139131</v>
      </c>
      <c r="D719" s="5">
        <f>C719</f>
        <v>139131</v>
      </c>
      <c r="E719" s="5">
        <f>D719</f>
        <v>139131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139750</v>
      </c>
      <c r="D725" s="35">
        <f>D726</f>
        <v>139750</v>
      </c>
      <c r="E725" s="35">
        <f>E726</f>
        <v>139750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139750</v>
      </c>
      <c r="D726" s="32">
        <f>D727+D730+D733+D739+D741+D743+D750+D755+D760+D765+D767+D771+D777</f>
        <v>139750</v>
      </c>
      <c r="E726" s="32">
        <f>E727+E730+E733+E739+E741+E743+E750+E755+E760+E765+E767+E771+E777</f>
        <v>139750</v>
      </c>
      <c r="G726" s="38" t="s">
        <v>600</v>
      </c>
      <c r="H726" s="40"/>
      <c r="I726" s="41"/>
      <c r="J726" s="39" t="b">
        <f>AND(H726=I726)</f>
        <v>1</v>
      </c>
    </row>
    <row r="727" spans="1:10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>
      <c r="A730" s="240" t="s">
        <v>840</v>
      </c>
      <c r="B730" s="24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11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1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1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11">
      <c r="A743" s="240" t="s">
        <v>833</v>
      </c>
      <c r="B743" s="241"/>
      <c r="C743" s="30">
        <f>C744+C748+C749+C746</f>
        <v>146</v>
      </c>
      <c r="D743" s="30">
        <f>D744+D748+D749+D746</f>
        <v>146</v>
      </c>
      <c r="E743" s="30">
        <f>E744+E748+E749+E746</f>
        <v>146</v>
      </c>
    </row>
    <row r="744" spans="1:11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814</v>
      </c>
      <c r="C746" s="5">
        <f>C747</f>
        <v>146</v>
      </c>
      <c r="D746" s="5">
        <f>D747</f>
        <v>146</v>
      </c>
      <c r="E746" s="5">
        <f>E747</f>
        <v>146</v>
      </c>
    </row>
    <row r="747" spans="1:11">
      <c r="A747" s="28"/>
      <c r="B747" s="27" t="s">
        <v>830</v>
      </c>
      <c r="C747" s="29">
        <v>146</v>
      </c>
      <c r="D747" s="29">
        <f t="shared" ref="D747:E749" si="86">C747</f>
        <v>146</v>
      </c>
      <c r="E747" s="29">
        <f t="shared" si="86"/>
        <v>146</v>
      </c>
    </row>
    <row r="748" spans="1:11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1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  <c r="F752" s="119"/>
      <c r="G752" s="119"/>
      <c r="H752" s="119"/>
      <c r="I752" s="119"/>
      <c r="J752" s="119"/>
      <c r="K752" s="119"/>
    </row>
    <row r="753" spans="1:11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  <c r="F753" s="119"/>
      <c r="G753" s="119"/>
      <c r="H753" s="119"/>
      <c r="I753" s="119"/>
      <c r="J753" s="119"/>
      <c r="K753" s="119"/>
    </row>
    <row r="754" spans="1:11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1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11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11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11">
      <c r="A760" s="240" t="s">
        <v>822</v>
      </c>
      <c r="B760" s="241"/>
      <c r="C760" s="30">
        <f>C761+C764</f>
        <v>100677</v>
      </c>
      <c r="D760" s="30">
        <f>D761+D764</f>
        <v>100677</v>
      </c>
      <c r="E760" s="30">
        <f>E761+E764</f>
        <v>100677</v>
      </c>
    </row>
    <row r="761" spans="1:11">
      <c r="A761" s="6">
        <v>2</v>
      </c>
      <c r="B761" s="4" t="s">
        <v>814</v>
      </c>
      <c r="C761" s="5">
        <f>C762+C763</f>
        <v>100677</v>
      </c>
      <c r="D761" s="5">
        <f>D762+D763</f>
        <v>100677</v>
      </c>
      <c r="E761" s="5">
        <f>E762+E763</f>
        <v>100677</v>
      </c>
    </row>
    <row r="762" spans="1:11">
      <c r="A762" s="28"/>
      <c r="B762" s="27" t="s">
        <v>821</v>
      </c>
      <c r="C762" s="29">
        <v>100677</v>
      </c>
      <c r="D762" s="29">
        <f t="shared" ref="D762:E764" si="89">C762</f>
        <v>100677</v>
      </c>
      <c r="E762" s="29">
        <f t="shared" si="89"/>
        <v>100677</v>
      </c>
    </row>
    <row r="763" spans="1:11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11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1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>
      <c r="A771" s="240" t="s">
        <v>815</v>
      </c>
      <c r="B771" s="241"/>
      <c r="C771" s="30">
        <f>C772</f>
        <v>2888</v>
      </c>
      <c r="D771" s="30">
        <f>D772</f>
        <v>2888</v>
      </c>
      <c r="E771" s="30">
        <f>E772</f>
        <v>2888</v>
      </c>
    </row>
    <row r="772" spans="1:5">
      <c r="A772" s="6">
        <v>2</v>
      </c>
      <c r="B772" s="4" t="s">
        <v>814</v>
      </c>
      <c r="C772" s="5">
        <f>C773+C774+C775+C776</f>
        <v>2888</v>
      </c>
      <c r="D772" s="5">
        <f>D773+D774+D775+D776</f>
        <v>2888</v>
      </c>
      <c r="E772" s="5">
        <f>E773+E774+E775+E776</f>
        <v>2888</v>
      </c>
    </row>
    <row r="773" spans="1:5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812</v>
      </c>
      <c r="C774" s="29">
        <v>2888</v>
      </c>
      <c r="D774" s="29">
        <f t="shared" ref="D774:E776" si="90">C774</f>
        <v>2888</v>
      </c>
      <c r="E774" s="29">
        <f t="shared" si="90"/>
        <v>2888</v>
      </c>
    </row>
    <row r="775" spans="1:5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>
      <c r="A777" s="240" t="s">
        <v>809</v>
      </c>
      <c r="B777" s="241"/>
      <c r="C777" s="30">
        <f>C778</f>
        <v>36039</v>
      </c>
      <c r="D777" s="30">
        <f>D778</f>
        <v>36039</v>
      </c>
      <c r="E777" s="30">
        <f>E778</f>
        <v>36039</v>
      </c>
    </row>
    <row r="778" spans="1:5">
      <c r="A778" s="6"/>
      <c r="B778" s="4" t="s">
        <v>808</v>
      </c>
      <c r="C778" s="5">
        <v>36039</v>
      </c>
      <c r="D778" s="5">
        <f>C778</f>
        <v>36039</v>
      </c>
      <c r="E778" s="5">
        <f>D778</f>
        <v>36039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547" workbookViewId="0">
      <selection activeCell="C779" sqref="C779"/>
    </sheetView>
  </sheetViews>
  <sheetFormatPr baseColWidth="10" defaultColWidth="9.140625" defaultRowHeight="15"/>
  <cols>
    <col min="1" max="1" width="30.7109375" customWidth="1"/>
    <col min="2" max="2" width="109.28515625" customWidth="1"/>
    <col min="3" max="3" width="20.140625" customWidth="1"/>
    <col min="4" max="4" width="19.85546875" customWidth="1"/>
    <col min="5" max="5" width="21.140625" customWidth="1"/>
  </cols>
  <sheetData>
    <row r="1" spans="1:11" ht="18.75">
      <c r="A1" s="256" t="s">
        <v>30</v>
      </c>
      <c r="B1" s="256"/>
      <c r="C1" s="256"/>
      <c r="D1" s="220" t="s">
        <v>845</v>
      </c>
      <c r="E1" s="220" t="s">
        <v>844</v>
      </c>
      <c r="G1" s="42" t="s">
        <v>31</v>
      </c>
      <c r="H1" s="43"/>
      <c r="I1" s="44"/>
      <c r="J1" s="45" t="b">
        <f>AND(H1=I1)</f>
        <v>1</v>
      </c>
    </row>
    <row r="2" spans="1:11">
      <c r="A2" s="264" t="s">
        <v>60</v>
      </c>
      <c r="B2" s="264"/>
      <c r="C2" s="25">
        <f>C3+C67</f>
        <v>2365000</v>
      </c>
      <c r="D2" s="25">
        <f>D3+D67</f>
        <v>2365000</v>
      </c>
      <c r="E2" s="25">
        <f>E3+E67</f>
        <v>2365000</v>
      </c>
      <c r="G2" s="38" t="s">
        <v>60</v>
      </c>
      <c r="H2" s="40"/>
      <c r="I2" s="41"/>
      <c r="J2" s="39" t="b">
        <f>AND(H2=I2)</f>
        <v>1</v>
      </c>
    </row>
    <row r="3" spans="1:11">
      <c r="A3" s="261" t="s">
        <v>578</v>
      </c>
      <c r="B3" s="261"/>
      <c r="C3" s="22">
        <f>C4+C11+C38+C61</f>
        <v>861000</v>
      </c>
      <c r="D3" s="22">
        <f>D4+D11+D38+D61</f>
        <v>861000</v>
      </c>
      <c r="E3" s="22">
        <f>E4+E11+E38+E61</f>
        <v>861000</v>
      </c>
      <c r="G3" s="38" t="s">
        <v>57</v>
      </c>
      <c r="H3" s="40"/>
      <c r="I3" s="41"/>
      <c r="J3" s="39" t="b">
        <f>AND(H3=I3)</f>
        <v>1</v>
      </c>
    </row>
    <row r="4" spans="1:11" ht="20.25" customHeight="1">
      <c r="A4" s="257" t="s">
        <v>124</v>
      </c>
      <c r="B4" s="258"/>
      <c r="C4" s="20">
        <f>SUM(C5:C10)</f>
        <v>465500</v>
      </c>
      <c r="D4" s="20">
        <f>SUM(D5:D10)</f>
        <v>465500</v>
      </c>
      <c r="E4" s="20">
        <f>SUM(E5:E10)</f>
        <v>465500</v>
      </c>
      <c r="F4" s="16"/>
      <c r="G4" s="38" t="s">
        <v>53</v>
      </c>
      <c r="H4" s="40"/>
      <c r="I4" s="41"/>
      <c r="J4" s="39" t="b">
        <f>AND(H4=I4)</f>
        <v>1</v>
      </c>
      <c r="K4" s="16"/>
    </row>
    <row r="5" spans="1:11" ht="20.25" customHeight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6"/>
      <c r="G5" s="16"/>
      <c r="H5" s="16"/>
      <c r="I5" s="16"/>
      <c r="J5" s="16"/>
      <c r="K5" s="16"/>
    </row>
    <row r="6" spans="1:11" ht="17.25" customHeight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F6" s="16"/>
      <c r="G6" s="16"/>
      <c r="H6" s="16"/>
      <c r="I6" s="16"/>
      <c r="J6" s="16"/>
      <c r="K6" s="16"/>
    </row>
    <row r="7" spans="1:11" ht="15" customHeight="1">
      <c r="A7" s="3">
        <v>1201</v>
      </c>
      <c r="B7" s="1" t="s">
        <v>2</v>
      </c>
      <c r="C7" s="2">
        <v>270000</v>
      </c>
      <c r="D7" s="2">
        <f t="shared" si="0"/>
        <v>270000</v>
      </c>
      <c r="E7" s="2">
        <f t="shared" si="0"/>
        <v>270000</v>
      </c>
      <c r="F7" s="16"/>
      <c r="G7" s="16"/>
      <c r="H7" s="16"/>
      <c r="I7" s="16"/>
      <c r="J7" s="16"/>
      <c r="K7" s="16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6"/>
      <c r="G10" s="16"/>
      <c r="H10" s="16"/>
      <c r="I10" s="16"/>
      <c r="J10" s="16"/>
      <c r="K10" s="16"/>
    </row>
    <row r="11" spans="1:11" ht="21" customHeight="1">
      <c r="A11" s="257" t="s">
        <v>125</v>
      </c>
      <c r="B11" s="258"/>
      <c r="C11" s="20">
        <f>SUM(C12:C37)</f>
        <v>202000</v>
      </c>
      <c r="D11" s="20">
        <f>SUM(D12:D37)</f>
        <v>202000</v>
      </c>
      <c r="E11" s="20">
        <f>SUM(E12:E37)</f>
        <v>202000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1">
      <c r="A12" s="3">
        <v>2101</v>
      </c>
      <c r="B12" s="1" t="s">
        <v>4</v>
      </c>
      <c r="C12" s="2">
        <v>161000</v>
      </c>
      <c r="D12" s="2">
        <f>C12</f>
        <v>161000</v>
      </c>
      <c r="E12" s="2">
        <f>D12</f>
        <v>161000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>
      <c r="A33" s="3">
        <v>2403</v>
      </c>
      <c r="B33" s="1" t="s">
        <v>144</v>
      </c>
      <c r="C33" s="2">
        <v>4000</v>
      </c>
      <c r="D33" s="2">
        <f t="shared" si="2"/>
        <v>4000</v>
      </c>
      <c r="E33" s="2">
        <f t="shared" si="2"/>
        <v>4000</v>
      </c>
    </row>
    <row r="34" spans="1:10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15000</v>
      </c>
      <c r="D36" s="2">
        <f t="shared" si="2"/>
        <v>15000</v>
      </c>
      <c r="E36" s="2">
        <f t="shared" si="2"/>
        <v>15000</v>
      </c>
    </row>
    <row r="37" spans="1:10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57" t="s">
        <v>145</v>
      </c>
      <c r="B38" s="258"/>
      <c r="C38" s="20">
        <f>SUM(C39:C60)</f>
        <v>193500</v>
      </c>
      <c r="D38" s="20">
        <f>SUM(D39:D60)</f>
        <v>193500</v>
      </c>
      <c r="E38" s="20">
        <f>SUM(E39:E60)</f>
        <v>193500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19">
        <v>3102</v>
      </c>
      <c r="B40" s="19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>
      <c r="A41" s="19">
        <v>3103</v>
      </c>
      <c r="B41" s="19" t="s">
        <v>13</v>
      </c>
      <c r="C41" s="2">
        <v>15000</v>
      </c>
      <c r="D41" s="2">
        <f t="shared" si="3"/>
        <v>15000</v>
      </c>
      <c r="E41" s="2">
        <f t="shared" si="3"/>
        <v>15000</v>
      </c>
    </row>
    <row r="42" spans="1:10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19">
        <v>3203</v>
      </c>
      <c r="B45" s="19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19">
        <v>3206</v>
      </c>
      <c r="B48" s="19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19">
        <v>3209</v>
      </c>
      <c r="B51" s="19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19">
        <v>3299</v>
      </c>
      <c r="B52" s="19" t="s">
        <v>152</v>
      </c>
      <c r="C52" s="2">
        <v>6000</v>
      </c>
      <c r="D52" s="2">
        <f t="shared" si="3"/>
        <v>6000</v>
      </c>
      <c r="E52" s="2">
        <f t="shared" si="3"/>
        <v>6000</v>
      </c>
    </row>
    <row r="53" spans="1:10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19">
        <v>3302</v>
      </c>
      <c r="B54" s="19" t="s">
        <v>19</v>
      </c>
      <c r="C54" s="2">
        <v>14300</v>
      </c>
      <c r="D54" s="2">
        <f t="shared" si="3"/>
        <v>14300</v>
      </c>
      <c r="E54" s="2">
        <f t="shared" si="3"/>
        <v>14300</v>
      </c>
    </row>
    <row r="55" spans="1:10">
      <c r="A55" s="19">
        <v>3303</v>
      </c>
      <c r="B55" s="19" t="s">
        <v>153</v>
      </c>
      <c r="C55" s="2">
        <v>95000</v>
      </c>
      <c r="D55" s="2">
        <f t="shared" si="3"/>
        <v>95000</v>
      </c>
      <c r="E55" s="2">
        <f t="shared" si="3"/>
        <v>95000</v>
      </c>
    </row>
    <row r="56" spans="1:10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19">
        <v>3304</v>
      </c>
      <c r="B57" s="19" t="s">
        <v>155</v>
      </c>
      <c r="C57" s="2">
        <v>20000</v>
      </c>
      <c r="D57" s="2">
        <f t="shared" si="4"/>
        <v>20000</v>
      </c>
      <c r="E57" s="2">
        <f t="shared" si="4"/>
        <v>20000</v>
      </c>
    </row>
    <row r="58" spans="1:10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57" t="s">
        <v>158</v>
      </c>
      <c r="B61" s="25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61" t="s">
        <v>579</v>
      </c>
      <c r="B67" s="261"/>
      <c r="C67" s="24">
        <f>C97+C68</f>
        <v>1504000</v>
      </c>
      <c r="D67" s="24">
        <f>D97+D68</f>
        <v>1504000</v>
      </c>
      <c r="E67" s="24">
        <f>E97+E68</f>
        <v>1504000</v>
      </c>
      <c r="G67" s="38" t="s">
        <v>59</v>
      </c>
      <c r="H67" s="40"/>
      <c r="I67" s="41"/>
      <c r="J67" s="39" t="b">
        <f>AND(H67=I67)</f>
        <v>1</v>
      </c>
    </row>
    <row r="68" spans="1:10">
      <c r="A68" s="257" t="s">
        <v>163</v>
      </c>
      <c r="B68" s="258"/>
      <c r="C68" s="20">
        <f>SUM(C69:C96)</f>
        <v>435000</v>
      </c>
      <c r="D68" s="20">
        <f>SUM(D69:D96)</f>
        <v>435000</v>
      </c>
      <c r="E68" s="20">
        <f>SUM(E69:E96)</f>
        <v>435000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7">
        <v>250000</v>
      </c>
      <c r="D79" s="2">
        <f t="shared" si="6"/>
        <v>250000</v>
      </c>
      <c r="E79" s="2">
        <f t="shared" si="6"/>
        <v>250000</v>
      </c>
    </row>
    <row r="80" spans="1:10">
      <c r="A80" s="3">
        <v>5202</v>
      </c>
      <c r="B80" s="2" t="s">
        <v>172</v>
      </c>
      <c r="C80" s="2">
        <v>155000</v>
      </c>
      <c r="D80" s="2">
        <f t="shared" si="6"/>
        <v>155000</v>
      </c>
      <c r="E80" s="2">
        <f t="shared" si="6"/>
        <v>155000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13000</v>
      </c>
      <c r="D83" s="2">
        <f t="shared" si="6"/>
        <v>13000</v>
      </c>
      <c r="E83" s="2">
        <f t="shared" si="6"/>
        <v>13000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1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1069000</v>
      </c>
      <c r="D97" s="20">
        <f>SUM(D98:D113)</f>
        <v>1069000</v>
      </c>
      <c r="E97" s="20">
        <f>SUM(E98:E113)</f>
        <v>1069000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>
        <v>1060000</v>
      </c>
      <c r="D98" s="2">
        <f>C98</f>
        <v>1060000</v>
      </c>
      <c r="E98" s="2">
        <f>D98</f>
        <v>1060000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62" t="s">
        <v>62</v>
      </c>
      <c r="B114" s="263"/>
      <c r="C114" s="25">
        <f>C115+C152+C177</f>
        <v>508000</v>
      </c>
      <c r="D114" s="25">
        <f>D115+D152+D177</f>
        <v>508000</v>
      </c>
      <c r="E114" s="25">
        <f>E115+E152+E177</f>
        <v>508000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59" t="s">
        <v>580</v>
      </c>
      <c r="B115" s="260"/>
      <c r="C115" s="22">
        <f>C116+C135</f>
        <v>469266</v>
      </c>
      <c r="D115" s="22">
        <f>D116+D135</f>
        <v>469266</v>
      </c>
      <c r="E115" s="22">
        <f>E116+E135</f>
        <v>469266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257" t="s">
        <v>195</v>
      </c>
      <c r="B116" s="258"/>
      <c r="C116" s="20">
        <f>C117+C120+C123+C126+C129+C132</f>
        <v>101000</v>
      </c>
      <c r="D116" s="20">
        <f>D117+D120+D123+D126+D129+D132</f>
        <v>101000</v>
      </c>
      <c r="E116" s="20">
        <f>E117+E120+E123+E126+E129+E132</f>
        <v>101000</v>
      </c>
      <c r="G116" s="38" t="s">
        <v>583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101000</v>
      </c>
      <c r="D117" s="2">
        <f>D118+D119</f>
        <v>101000</v>
      </c>
      <c r="E117" s="2">
        <f>E118+E119</f>
        <v>101000</v>
      </c>
    </row>
    <row r="118" spans="1:10">
      <c r="A118" s="126"/>
      <c r="B118" s="125" t="s">
        <v>847</v>
      </c>
      <c r="C118" s="124"/>
      <c r="D118" s="124">
        <f>C118</f>
        <v>0</v>
      </c>
      <c r="E118" s="124">
        <f>D118</f>
        <v>0</v>
      </c>
    </row>
    <row r="119" spans="1:10">
      <c r="A119" s="126"/>
      <c r="B119" s="125" t="s">
        <v>852</v>
      </c>
      <c r="C119" s="124">
        <v>101000</v>
      </c>
      <c r="D119" s="124">
        <f>C119</f>
        <v>101000</v>
      </c>
      <c r="E119" s="124">
        <f>D119</f>
        <v>101000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6"/>
      <c r="B121" s="125" t="s">
        <v>847</v>
      </c>
      <c r="C121" s="124"/>
      <c r="D121" s="124">
        <f>C121</f>
        <v>0</v>
      </c>
      <c r="E121" s="124">
        <f>D121</f>
        <v>0</v>
      </c>
    </row>
    <row r="122" spans="1:10">
      <c r="A122" s="126"/>
      <c r="B122" s="125" t="s">
        <v>852</v>
      </c>
      <c r="C122" s="124"/>
      <c r="D122" s="124">
        <f>C122</f>
        <v>0</v>
      </c>
      <c r="E122" s="124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6"/>
      <c r="B124" s="125" t="s">
        <v>847</v>
      </c>
      <c r="C124" s="124"/>
      <c r="D124" s="124">
        <f>C124</f>
        <v>0</v>
      </c>
      <c r="E124" s="124">
        <f>D124</f>
        <v>0</v>
      </c>
    </row>
    <row r="125" spans="1:10">
      <c r="A125" s="126"/>
      <c r="B125" s="125" t="s">
        <v>852</v>
      </c>
      <c r="C125" s="124"/>
      <c r="D125" s="124">
        <f>C125</f>
        <v>0</v>
      </c>
      <c r="E125" s="124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6"/>
      <c r="B127" s="125" t="s">
        <v>847</v>
      </c>
      <c r="C127" s="124"/>
      <c r="D127" s="124">
        <f>C127</f>
        <v>0</v>
      </c>
      <c r="E127" s="124">
        <f>D127</f>
        <v>0</v>
      </c>
    </row>
    <row r="128" spans="1:10">
      <c r="A128" s="126"/>
      <c r="B128" s="125" t="s">
        <v>852</v>
      </c>
      <c r="C128" s="124"/>
      <c r="D128" s="124">
        <f>C128</f>
        <v>0</v>
      </c>
      <c r="E128" s="124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6"/>
      <c r="B130" s="125" t="s">
        <v>847</v>
      </c>
      <c r="C130" s="124"/>
      <c r="D130" s="124">
        <f>C130</f>
        <v>0</v>
      </c>
      <c r="E130" s="124">
        <f>D130</f>
        <v>0</v>
      </c>
    </row>
    <row r="131" spans="1:10">
      <c r="A131" s="126"/>
      <c r="B131" s="125" t="s">
        <v>852</v>
      </c>
      <c r="C131" s="124"/>
      <c r="D131" s="124">
        <f>C131</f>
        <v>0</v>
      </c>
      <c r="E131" s="124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6"/>
      <c r="B133" s="125" t="s">
        <v>847</v>
      </c>
      <c r="C133" s="124"/>
      <c r="D133" s="124">
        <f>C133</f>
        <v>0</v>
      </c>
      <c r="E133" s="124">
        <f>D133</f>
        <v>0</v>
      </c>
    </row>
    <row r="134" spans="1:10">
      <c r="A134" s="126"/>
      <c r="B134" s="125" t="s">
        <v>852</v>
      </c>
      <c r="C134" s="124"/>
      <c r="D134" s="124">
        <f>C134</f>
        <v>0</v>
      </c>
      <c r="E134" s="124">
        <f>D134</f>
        <v>0</v>
      </c>
    </row>
    <row r="135" spans="1:10">
      <c r="A135" s="257" t="s">
        <v>202</v>
      </c>
      <c r="B135" s="258"/>
      <c r="C135" s="20">
        <f>C136+C140+C143+C146+C149</f>
        <v>368266</v>
      </c>
      <c r="D135" s="20">
        <f>D136+D140+D143+D146+D149</f>
        <v>368266</v>
      </c>
      <c r="E135" s="20">
        <f>E136+E140+E143+E146+E149</f>
        <v>368266</v>
      </c>
      <c r="G135" s="38" t="s">
        <v>584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148266</v>
      </c>
      <c r="D136" s="2">
        <f>D137+D138+D139</f>
        <v>148266</v>
      </c>
      <c r="E136" s="2">
        <f>E137+E138+E139</f>
        <v>148266</v>
      </c>
    </row>
    <row r="137" spans="1:10">
      <c r="A137" s="126"/>
      <c r="B137" s="125" t="s">
        <v>847</v>
      </c>
      <c r="C137" s="124"/>
      <c r="D137" s="124">
        <f>C137</f>
        <v>0</v>
      </c>
      <c r="E137" s="124">
        <f>D137</f>
        <v>0</v>
      </c>
    </row>
    <row r="138" spans="1:10">
      <c r="A138" s="126"/>
      <c r="B138" s="125" t="s">
        <v>854</v>
      </c>
      <c r="C138" s="124">
        <v>120277</v>
      </c>
      <c r="D138" s="124">
        <f t="shared" ref="D138:E139" si="9">C138</f>
        <v>120277</v>
      </c>
      <c r="E138" s="124">
        <f t="shared" si="9"/>
        <v>120277</v>
      </c>
    </row>
    <row r="139" spans="1:10">
      <c r="A139" s="126"/>
      <c r="B139" s="125" t="s">
        <v>853</v>
      </c>
      <c r="C139" s="124">
        <v>27989</v>
      </c>
      <c r="D139" s="124">
        <f t="shared" si="9"/>
        <v>27989</v>
      </c>
      <c r="E139" s="124">
        <f t="shared" si="9"/>
        <v>27989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6"/>
      <c r="B141" s="125" t="s">
        <v>847</v>
      </c>
      <c r="C141" s="124"/>
      <c r="D141" s="124">
        <f>C141</f>
        <v>0</v>
      </c>
      <c r="E141" s="124">
        <f>D141</f>
        <v>0</v>
      </c>
    </row>
    <row r="142" spans="1:10">
      <c r="A142" s="126"/>
      <c r="B142" s="125" t="s">
        <v>852</v>
      </c>
      <c r="C142" s="124"/>
      <c r="D142" s="124">
        <f>C142</f>
        <v>0</v>
      </c>
      <c r="E142" s="124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6"/>
      <c r="B144" s="125" t="s">
        <v>847</v>
      </c>
      <c r="C144" s="124"/>
      <c r="D144" s="124">
        <f>C144</f>
        <v>0</v>
      </c>
      <c r="E144" s="124">
        <f>D144</f>
        <v>0</v>
      </c>
    </row>
    <row r="145" spans="1:10">
      <c r="A145" s="126"/>
      <c r="B145" s="125" t="s">
        <v>852</v>
      </c>
      <c r="C145" s="124"/>
      <c r="D145" s="124">
        <f>C145</f>
        <v>0</v>
      </c>
      <c r="E145" s="124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6"/>
      <c r="B147" s="125" t="s">
        <v>847</v>
      </c>
      <c r="C147" s="124"/>
      <c r="D147" s="124">
        <f>C147</f>
        <v>0</v>
      </c>
      <c r="E147" s="124">
        <f>D147</f>
        <v>0</v>
      </c>
    </row>
    <row r="148" spans="1:10">
      <c r="A148" s="126"/>
      <c r="B148" s="125" t="s">
        <v>852</v>
      </c>
      <c r="C148" s="124"/>
      <c r="D148" s="124">
        <f>C148</f>
        <v>0</v>
      </c>
      <c r="E148" s="124">
        <f>D148</f>
        <v>0</v>
      </c>
    </row>
    <row r="149" spans="1:10">
      <c r="A149" s="3">
        <v>8005</v>
      </c>
      <c r="B149" s="1" t="s">
        <v>207</v>
      </c>
      <c r="C149" s="2">
        <f>C150+C151</f>
        <v>220000</v>
      </c>
      <c r="D149" s="2">
        <f>D150+D151</f>
        <v>220000</v>
      </c>
      <c r="E149" s="2">
        <f>E150+E151</f>
        <v>220000</v>
      </c>
    </row>
    <row r="150" spans="1:10">
      <c r="A150" s="126"/>
      <c r="B150" s="125" t="s">
        <v>847</v>
      </c>
      <c r="C150" s="124">
        <v>220000</v>
      </c>
      <c r="D150" s="124">
        <f>C150</f>
        <v>220000</v>
      </c>
      <c r="E150" s="124">
        <f>D150</f>
        <v>220000</v>
      </c>
    </row>
    <row r="151" spans="1:10">
      <c r="A151" s="126"/>
      <c r="B151" s="125" t="s">
        <v>852</v>
      </c>
      <c r="C151" s="124"/>
      <c r="D151" s="124">
        <f>C151</f>
        <v>0</v>
      </c>
      <c r="E151" s="124">
        <f>D151</f>
        <v>0</v>
      </c>
    </row>
    <row r="152" spans="1:10">
      <c r="A152" s="259" t="s">
        <v>581</v>
      </c>
      <c r="B152" s="26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57" t="s">
        <v>208</v>
      </c>
      <c r="B153" s="25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6"/>
      <c r="B155" s="125" t="s">
        <v>847</v>
      </c>
      <c r="C155" s="124"/>
      <c r="D155" s="124">
        <f>C155</f>
        <v>0</v>
      </c>
      <c r="E155" s="124">
        <f>D155</f>
        <v>0</v>
      </c>
    </row>
    <row r="156" spans="1:10">
      <c r="A156" s="126"/>
      <c r="B156" s="125" t="s">
        <v>852</v>
      </c>
      <c r="C156" s="124"/>
      <c r="D156" s="124">
        <f>C156</f>
        <v>0</v>
      </c>
      <c r="E156" s="124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6"/>
      <c r="B158" s="125" t="s">
        <v>847</v>
      </c>
      <c r="C158" s="124"/>
      <c r="D158" s="124">
        <f>C158</f>
        <v>0</v>
      </c>
      <c r="E158" s="124">
        <f>D158</f>
        <v>0</v>
      </c>
    </row>
    <row r="159" spans="1:10">
      <c r="A159" s="126"/>
      <c r="B159" s="125" t="s">
        <v>852</v>
      </c>
      <c r="C159" s="124"/>
      <c r="D159" s="124">
        <f>C159</f>
        <v>0</v>
      </c>
      <c r="E159" s="124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6"/>
      <c r="B161" s="125" t="s">
        <v>847</v>
      </c>
      <c r="C161" s="124"/>
      <c r="D161" s="124">
        <f>C161</f>
        <v>0</v>
      </c>
      <c r="E161" s="124">
        <f>D161</f>
        <v>0</v>
      </c>
    </row>
    <row r="162" spans="1:10">
      <c r="A162" s="126"/>
      <c r="B162" s="125" t="s">
        <v>852</v>
      </c>
      <c r="C162" s="124"/>
      <c r="D162" s="124">
        <f>C162</f>
        <v>0</v>
      </c>
      <c r="E162" s="124">
        <f>D162</f>
        <v>0</v>
      </c>
    </row>
    <row r="163" spans="1:10">
      <c r="A163" s="257" t="s">
        <v>212</v>
      </c>
      <c r="B163" s="25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6"/>
      <c r="B165" s="125" t="s">
        <v>847</v>
      </c>
      <c r="C165" s="124"/>
      <c r="D165" s="124">
        <f>C165</f>
        <v>0</v>
      </c>
      <c r="E165" s="124">
        <f>D165</f>
        <v>0</v>
      </c>
    </row>
    <row r="166" spans="1:10">
      <c r="A166" s="126"/>
      <c r="B166" s="125" t="s">
        <v>852</v>
      </c>
      <c r="C166" s="124"/>
      <c r="D166" s="124">
        <f>C166</f>
        <v>0</v>
      </c>
      <c r="E166" s="124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6"/>
      <c r="B168" s="125" t="s">
        <v>847</v>
      </c>
      <c r="C168" s="124"/>
      <c r="D168" s="124">
        <f>C168</f>
        <v>0</v>
      </c>
      <c r="E168" s="124">
        <f>D168</f>
        <v>0</v>
      </c>
    </row>
    <row r="169" spans="1:10">
      <c r="A169" s="126"/>
      <c r="B169" s="125" t="s">
        <v>852</v>
      </c>
      <c r="C169" s="124"/>
      <c r="D169" s="124">
        <f>C169</f>
        <v>0</v>
      </c>
      <c r="E169" s="124">
        <f>D169</f>
        <v>0</v>
      </c>
    </row>
    <row r="170" spans="1:10">
      <c r="A170" s="257" t="s">
        <v>214</v>
      </c>
      <c r="B170" s="25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6"/>
      <c r="B172" s="125" t="s">
        <v>847</v>
      </c>
      <c r="C172" s="124"/>
      <c r="D172" s="124">
        <f>C172</f>
        <v>0</v>
      </c>
      <c r="E172" s="124">
        <f>D172</f>
        <v>0</v>
      </c>
    </row>
    <row r="173" spans="1:10">
      <c r="A173" s="126"/>
      <c r="B173" s="125" t="s">
        <v>852</v>
      </c>
      <c r="C173" s="124"/>
      <c r="D173" s="124">
        <f>C173</f>
        <v>0</v>
      </c>
      <c r="E173" s="124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6"/>
      <c r="B175" s="125" t="s">
        <v>847</v>
      </c>
      <c r="C175" s="124"/>
      <c r="D175" s="124">
        <f>C175</f>
        <v>0</v>
      </c>
      <c r="E175" s="124">
        <f>D175</f>
        <v>0</v>
      </c>
    </row>
    <row r="176" spans="1:10">
      <c r="A176" s="126"/>
      <c r="B176" s="125" t="s">
        <v>852</v>
      </c>
      <c r="C176" s="124"/>
      <c r="D176" s="124">
        <f>C176</f>
        <v>0</v>
      </c>
      <c r="E176" s="124">
        <f>D176</f>
        <v>0</v>
      </c>
    </row>
    <row r="177" spans="1:10">
      <c r="A177" s="259" t="s">
        <v>582</v>
      </c>
      <c r="B177" s="260"/>
      <c r="C177" s="26">
        <f>C178</f>
        <v>38734</v>
      </c>
      <c r="D177" s="26">
        <f>D178</f>
        <v>38734</v>
      </c>
      <c r="E177" s="26">
        <f>E178</f>
        <v>38734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57" t="s">
        <v>217</v>
      </c>
      <c r="B178" s="258"/>
      <c r="C178" s="20">
        <f>C179+C184+C188+C197+C200+C203+C215+C222+C228+C235+C238+C243+C250</f>
        <v>38734</v>
      </c>
      <c r="D178" s="20">
        <f>D179+D184+D188+D197+D200+D203+D215+D222+D228+D235+D238+D243+D250</f>
        <v>38734</v>
      </c>
      <c r="E178" s="20">
        <f>E179+E184+E188+E197+E200+E203+E215+E222+E228+E235+E238+E243+E250</f>
        <v>38734</v>
      </c>
      <c r="G178" s="38" t="s">
        <v>587</v>
      </c>
      <c r="H178" s="40"/>
      <c r="I178" s="41"/>
      <c r="J178" s="39" t="b">
        <f>AND(H178=I178)</f>
        <v>1</v>
      </c>
    </row>
    <row r="179" spans="1:10">
      <c r="A179" s="254" t="s">
        <v>841</v>
      </c>
      <c r="B179" s="25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6">
        <v>3</v>
      </c>
      <c r="B180" s="125" t="s">
        <v>849</v>
      </c>
      <c r="C180" s="124"/>
      <c r="D180" s="124">
        <f>D181</f>
        <v>0</v>
      </c>
      <c r="E180" s="124">
        <f>E181</f>
        <v>0</v>
      </c>
    </row>
    <row r="181" spans="1:10">
      <c r="A181" s="89"/>
      <c r="B181" s="88" t="s">
        <v>847</v>
      </c>
      <c r="C181" s="123"/>
      <c r="D181" s="123">
        <f>C181</f>
        <v>0</v>
      </c>
      <c r="E181" s="123">
        <f>D181</f>
        <v>0</v>
      </c>
    </row>
    <row r="182" spans="1:10">
      <c r="A182" s="126">
        <v>4</v>
      </c>
      <c r="B182" s="125" t="s">
        <v>850</v>
      </c>
      <c r="C182" s="124"/>
      <c r="D182" s="124">
        <f>D183</f>
        <v>0</v>
      </c>
      <c r="E182" s="124">
        <f>E183</f>
        <v>0</v>
      </c>
    </row>
    <row r="183" spans="1:10">
      <c r="A183" s="89"/>
      <c r="B183" s="88" t="s">
        <v>847</v>
      </c>
      <c r="C183" s="123"/>
      <c r="D183" s="123">
        <f>C183</f>
        <v>0</v>
      </c>
      <c r="E183" s="123">
        <f>D183</f>
        <v>0</v>
      </c>
    </row>
    <row r="184" spans="1:10">
      <c r="A184" s="254" t="s">
        <v>840</v>
      </c>
      <c r="B184" s="25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6">
        <v>2</v>
      </c>
      <c r="B185" s="125" t="s">
        <v>848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>
      <c r="A186" s="89"/>
      <c r="B186" s="88" t="s">
        <v>847</v>
      </c>
      <c r="C186" s="123"/>
      <c r="D186" s="123">
        <f>C186</f>
        <v>0</v>
      </c>
      <c r="E186" s="123">
        <f>D186</f>
        <v>0</v>
      </c>
    </row>
    <row r="187" spans="1:10">
      <c r="A187" s="89"/>
      <c r="B187" s="88" t="s">
        <v>839</v>
      </c>
      <c r="C187" s="123"/>
      <c r="D187" s="123">
        <f>C187</f>
        <v>0</v>
      </c>
      <c r="E187" s="123">
        <f>D187</f>
        <v>0</v>
      </c>
    </row>
    <row r="188" spans="1:10">
      <c r="A188" s="254" t="s">
        <v>838</v>
      </c>
      <c r="B188" s="25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6">
        <v>1</v>
      </c>
      <c r="B189" s="125" t="s">
        <v>851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>
      <c r="A190" s="89"/>
      <c r="B190" s="88" t="s">
        <v>847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>
      <c r="A191" s="89"/>
      <c r="B191" s="88" t="s">
        <v>837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>
      <c r="A192" s="89"/>
      <c r="B192" s="88" t="s">
        <v>836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>
      <c r="A193" s="126">
        <v>3</v>
      </c>
      <c r="B193" s="125" t="s">
        <v>849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>
      <c r="A194" s="89"/>
      <c r="B194" s="88" t="s">
        <v>847</v>
      </c>
      <c r="C194" s="123">
        <v>0</v>
      </c>
      <c r="D194" s="123">
        <f>C194</f>
        <v>0</v>
      </c>
      <c r="E194" s="123">
        <f>D194</f>
        <v>0</v>
      </c>
    </row>
    <row r="195" spans="1:5">
      <c r="A195" s="126">
        <v>4</v>
      </c>
      <c r="B195" s="125" t="s">
        <v>850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>
      <c r="A196" s="89"/>
      <c r="B196" s="88" t="s">
        <v>847</v>
      </c>
      <c r="C196" s="123">
        <v>0</v>
      </c>
      <c r="D196" s="123">
        <f>C196</f>
        <v>0</v>
      </c>
      <c r="E196" s="123">
        <f>D196</f>
        <v>0</v>
      </c>
    </row>
    <row r="197" spans="1:5">
      <c r="A197" s="254" t="s">
        <v>835</v>
      </c>
      <c r="B197" s="25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6">
        <v>4</v>
      </c>
      <c r="B198" s="125" t="s">
        <v>850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>
      <c r="A199" s="89"/>
      <c r="B199" s="88" t="s">
        <v>847</v>
      </c>
      <c r="C199" s="123">
        <v>0</v>
      </c>
      <c r="D199" s="123">
        <f>C199</f>
        <v>0</v>
      </c>
      <c r="E199" s="123">
        <f>D199</f>
        <v>0</v>
      </c>
    </row>
    <row r="200" spans="1:5">
      <c r="A200" s="254" t="s">
        <v>834</v>
      </c>
      <c r="B200" s="25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6">
        <v>3</v>
      </c>
      <c r="B201" s="125" t="s">
        <v>849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>
      <c r="A202" s="89"/>
      <c r="B202" s="88" t="s">
        <v>847</v>
      </c>
      <c r="C202" s="123">
        <v>0</v>
      </c>
      <c r="D202" s="123">
        <f>C202</f>
        <v>0</v>
      </c>
      <c r="E202" s="123">
        <f>D202</f>
        <v>0</v>
      </c>
    </row>
    <row r="203" spans="1:5">
      <c r="A203" s="254" t="s">
        <v>833</v>
      </c>
      <c r="B203" s="255"/>
      <c r="C203" s="2">
        <f>C204+C211+C213+C207</f>
        <v>146</v>
      </c>
      <c r="D203" s="2">
        <f>D204+D211+D213+D207</f>
        <v>146</v>
      </c>
      <c r="E203" s="2">
        <f>E204+E211+E213+E207</f>
        <v>146</v>
      </c>
    </row>
    <row r="204" spans="1:5">
      <c r="A204" s="126">
        <v>1</v>
      </c>
      <c r="B204" s="125" t="s">
        <v>851</v>
      </c>
      <c r="C204" s="124">
        <f>C205+C206</f>
        <v>146</v>
      </c>
      <c r="D204" s="124">
        <f>D205+D206</f>
        <v>146</v>
      </c>
      <c r="E204" s="124">
        <f>E205+E206</f>
        <v>146</v>
      </c>
    </row>
    <row r="205" spans="1:5">
      <c r="A205" s="89"/>
      <c r="B205" s="88" t="s">
        <v>847</v>
      </c>
      <c r="C205" s="123">
        <v>146</v>
      </c>
      <c r="D205" s="123">
        <f>C205</f>
        <v>146</v>
      </c>
      <c r="E205" s="123">
        <f>D205</f>
        <v>146</v>
      </c>
    </row>
    <row r="206" spans="1:5">
      <c r="A206" s="89"/>
      <c r="B206" s="88" t="s">
        <v>831</v>
      </c>
      <c r="C206" s="123">
        <v>0</v>
      </c>
      <c r="D206" s="123">
        <f>C206</f>
        <v>0</v>
      </c>
      <c r="E206" s="123">
        <f>D206</f>
        <v>0</v>
      </c>
    </row>
    <row r="207" spans="1:5">
      <c r="A207" s="126">
        <v>2</v>
      </c>
      <c r="B207" s="125" t="s">
        <v>848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>
      <c r="A208" s="89"/>
      <c r="B208" s="88" t="s">
        <v>847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11">
      <c r="A209" s="89"/>
      <c r="B209" s="88" t="s">
        <v>830</v>
      </c>
      <c r="C209" s="123"/>
      <c r="D209" s="123">
        <f t="shared" si="12"/>
        <v>0</v>
      </c>
      <c r="E209" s="123">
        <f t="shared" si="12"/>
        <v>0</v>
      </c>
    </row>
    <row r="210" spans="1:11">
      <c r="A210" s="89"/>
      <c r="B210" s="88" t="s">
        <v>847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11">
      <c r="A211" s="126">
        <v>3</v>
      </c>
      <c r="B211" s="125" t="s">
        <v>849</v>
      </c>
      <c r="C211" s="124">
        <f>C212</f>
        <v>0</v>
      </c>
      <c r="D211" s="124">
        <f>D212</f>
        <v>0</v>
      </c>
      <c r="E211" s="124">
        <f>E212</f>
        <v>0</v>
      </c>
    </row>
    <row r="212" spans="1:11">
      <c r="A212" s="89"/>
      <c r="B212" s="88" t="s">
        <v>847</v>
      </c>
      <c r="C212" s="123">
        <v>0</v>
      </c>
      <c r="D212" s="123">
        <f>C212</f>
        <v>0</v>
      </c>
      <c r="E212" s="123">
        <f>D212</f>
        <v>0</v>
      </c>
    </row>
    <row r="213" spans="1:11">
      <c r="A213" s="126">
        <v>4</v>
      </c>
      <c r="B213" s="125" t="s">
        <v>850</v>
      </c>
      <c r="C213" s="124">
        <f>C214</f>
        <v>0</v>
      </c>
      <c r="D213" s="124">
        <f>D214</f>
        <v>0</v>
      </c>
      <c r="E213" s="124">
        <f>E214</f>
        <v>0</v>
      </c>
    </row>
    <row r="214" spans="1:11">
      <c r="A214" s="89"/>
      <c r="B214" s="88" t="s">
        <v>847</v>
      </c>
      <c r="C214" s="123">
        <v>0</v>
      </c>
      <c r="D214" s="123">
        <f>C214</f>
        <v>0</v>
      </c>
      <c r="E214" s="123">
        <f>D214</f>
        <v>0</v>
      </c>
    </row>
    <row r="215" spans="1:11">
      <c r="A215" s="254" t="s">
        <v>828</v>
      </c>
      <c r="B215" s="25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6">
        <v>2</v>
      </c>
      <c r="B216" s="125" t="s">
        <v>848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11">
      <c r="A217" s="89"/>
      <c r="B217" s="88" t="s">
        <v>847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11">
      <c r="A218" s="129"/>
      <c r="B218" s="128" t="s">
        <v>827</v>
      </c>
      <c r="C218" s="127"/>
      <c r="D218" s="127">
        <f t="shared" si="13"/>
        <v>0</v>
      </c>
      <c r="E218" s="127">
        <f t="shared" si="13"/>
        <v>0</v>
      </c>
      <c r="F218" s="119"/>
      <c r="G218" s="119"/>
      <c r="H218" s="119"/>
      <c r="I218" s="119"/>
      <c r="J218" s="119"/>
      <c r="K218" s="119"/>
    </row>
    <row r="219" spans="1:11">
      <c r="A219" s="129"/>
      <c r="B219" s="128" t="s">
        <v>813</v>
      </c>
      <c r="C219" s="127"/>
      <c r="D219" s="127">
        <f t="shared" si="13"/>
        <v>0</v>
      </c>
      <c r="E219" s="127">
        <f t="shared" si="13"/>
        <v>0</v>
      </c>
      <c r="F219" s="119"/>
      <c r="G219" s="119"/>
      <c r="H219" s="119"/>
      <c r="I219" s="119"/>
      <c r="J219" s="119"/>
      <c r="K219" s="119"/>
    </row>
    <row r="220" spans="1:11">
      <c r="A220" s="126">
        <v>3</v>
      </c>
      <c r="B220" s="125" t="s">
        <v>849</v>
      </c>
      <c r="C220" s="124">
        <f>C221</f>
        <v>0</v>
      </c>
      <c r="D220" s="124">
        <f>D221</f>
        <v>0</v>
      </c>
      <c r="E220" s="124">
        <f>E221</f>
        <v>0</v>
      </c>
    </row>
    <row r="221" spans="1:11">
      <c r="A221" s="89"/>
      <c r="B221" s="88" t="s">
        <v>847</v>
      </c>
      <c r="C221" s="123">
        <v>0</v>
      </c>
      <c r="D221" s="123">
        <f>C221</f>
        <v>0</v>
      </c>
      <c r="E221" s="123">
        <f>D221</f>
        <v>0</v>
      </c>
    </row>
    <row r="222" spans="1:11">
      <c r="A222" s="254" t="s">
        <v>826</v>
      </c>
      <c r="B222" s="25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6">
        <v>2</v>
      </c>
      <c r="B223" s="125" t="s">
        <v>848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11">
      <c r="A224" s="89"/>
      <c r="B224" s="88" t="s">
        <v>847</v>
      </c>
      <c r="C224" s="123">
        <v>0</v>
      </c>
      <c r="D224" s="123">
        <f>C224</f>
        <v>0</v>
      </c>
      <c r="E224" s="123">
        <f>D224</f>
        <v>0</v>
      </c>
    </row>
    <row r="225" spans="1:5">
      <c r="A225" s="89"/>
      <c r="B225" s="88" t="s">
        <v>825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>
      <c r="A226" s="89"/>
      <c r="B226" s="88" t="s">
        <v>824</v>
      </c>
      <c r="C226" s="123"/>
      <c r="D226" s="123">
        <f t="shared" si="14"/>
        <v>0</v>
      </c>
      <c r="E226" s="123">
        <f t="shared" si="14"/>
        <v>0</v>
      </c>
    </row>
    <row r="227" spans="1:5">
      <c r="A227" s="89"/>
      <c r="B227" s="88" t="s">
        <v>823</v>
      </c>
      <c r="C227" s="123"/>
      <c r="D227" s="123">
        <f t="shared" si="14"/>
        <v>0</v>
      </c>
      <c r="E227" s="123">
        <f t="shared" si="14"/>
        <v>0</v>
      </c>
    </row>
    <row r="228" spans="1:5">
      <c r="A228" s="254" t="s">
        <v>822</v>
      </c>
      <c r="B228" s="25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6">
        <v>2</v>
      </c>
      <c r="B229" s="125" t="s">
        <v>848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>
      <c r="A230" s="89"/>
      <c r="B230" s="88" t="s">
        <v>847</v>
      </c>
      <c r="C230" s="123">
        <v>0</v>
      </c>
      <c r="D230" s="123">
        <f>C230</f>
        <v>0</v>
      </c>
      <c r="E230" s="123">
        <f>D230</f>
        <v>0</v>
      </c>
    </row>
    <row r="231" spans="1:5">
      <c r="A231" s="89"/>
      <c r="B231" s="88" t="s">
        <v>821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>
      <c r="A232" s="89"/>
      <c r="B232" s="88" t="s">
        <v>811</v>
      </c>
      <c r="C232" s="123"/>
      <c r="D232" s="123">
        <f t="shared" si="15"/>
        <v>0</v>
      </c>
      <c r="E232" s="123">
        <f t="shared" si="15"/>
        <v>0</v>
      </c>
    </row>
    <row r="233" spans="1:5">
      <c r="A233" s="126">
        <v>3</v>
      </c>
      <c r="B233" s="125" t="s">
        <v>849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>
      <c r="A234" s="89"/>
      <c r="B234" s="88" t="s">
        <v>847</v>
      </c>
      <c r="C234" s="123">
        <v>0</v>
      </c>
      <c r="D234" s="123">
        <f>C234</f>
        <v>0</v>
      </c>
      <c r="E234" s="123">
        <f>D234</f>
        <v>0</v>
      </c>
    </row>
    <row r="235" spans="1:5">
      <c r="A235" s="254" t="s">
        <v>820</v>
      </c>
      <c r="B235" s="25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6">
        <v>3</v>
      </c>
      <c r="B236" s="125" t="s">
        <v>849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>
      <c r="A237" s="89"/>
      <c r="B237" s="88" t="s">
        <v>847</v>
      </c>
      <c r="C237" s="123">
        <v>0</v>
      </c>
      <c r="D237" s="123">
        <f>C237</f>
        <v>0</v>
      </c>
      <c r="E237" s="123">
        <f>D237</f>
        <v>0</v>
      </c>
    </row>
    <row r="238" spans="1:5">
      <c r="A238" s="254" t="s">
        <v>818</v>
      </c>
      <c r="B238" s="25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6">
        <v>2</v>
      </c>
      <c r="B239" s="125" t="s">
        <v>848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>
      <c r="A240" s="89"/>
      <c r="B240" s="88" t="s">
        <v>847</v>
      </c>
      <c r="C240" s="123">
        <v>0</v>
      </c>
      <c r="D240" s="123">
        <f>C240</f>
        <v>0</v>
      </c>
      <c r="E240" s="123">
        <f>D240</f>
        <v>0</v>
      </c>
    </row>
    <row r="241" spans="1:10">
      <c r="A241" s="89"/>
      <c r="B241" s="88" t="s">
        <v>817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>
      <c r="A242" s="89"/>
      <c r="B242" s="88" t="s">
        <v>816</v>
      </c>
      <c r="C242" s="123"/>
      <c r="D242" s="123">
        <f t="shared" si="16"/>
        <v>0</v>
      </c>
      <c r="E242" s="123">
        <f t="shared" si="16"/>
        <v>0</v>
      </c>
    </row>
    <row r="243" spans="1:10">
      <c r="A243" s="254" t="s">
        <v>815</v>
      </c>
      <c r="B243" s="255"/>
      <c r="C243" s="2">
        <f>C244</f>
        <v>2888</v>
      </c>
      <c r="D243" s="2">
        <f>D244</f>
        <v>2888</v>
      </c>
      <c r="E243" s="2">
        <f>E244</f>
        <v>2888</v>
      </c>
    </row>
    <row r="244" spans="1:10">
      <c r="A244" s="126">
        <v>2</v>
      </c>
      <c r="B244" s="125" t="s">
        <v>848</v>
      </c>
      <c r="C244" s="124">
        <f>C246+C247+C248+C249+C245</f>
        <v>2888</v>
      </c>
      <c r="D244" s="124">
        <f>D246+D247+D248+D249+D245</f>
        <v>2888</v>
      </c>
      <c r="E244" s="124">
        <f>E246+E247+E248+E249+E245</f>
        <v>2888</v>
      </c>
    </row>
    <row r="245" spans="1:10">
      <c r="A245" s="89"/>
      <c r="B245" s="88" t="s">
        <v>847</v>
      </c>
      <c r="C245" s="123">
        <v>2888</v>
      </c>
      <c r="D245" s="123">
        <f>C245</f>
        <v>2888</v>
      </c>
      <c r="E245" s="123">
        <f>D245</f>
        <v>2888</v>
      </c>
    </row>
    <row r="246" spans="1:10">
      <c r="A246" s="89"/>
      <c r="B246" s="88" t="s">
        <v>813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>
      <c r="A247" s="89"/>
      <c r="B247" s="88" t="s">
        <v>812</v>
      </c>
      <c r="C247" s="123"/>
      <c r="D247" s="123">
        <f t="shared" si="17"/>
        <v>0</v>
      </c>
      <c r="E247" s="123">
        <f t="shared" si="17"/>
        <v>0</v>
      </c>
    </row>
    <row r="248" spans="1:10">
      <c r="A248" s="89"/>
      <c r="B248" s="88" t="s">
        <v>811</v>
      </c>
      <c r="C248" s="123"/>
      <c r="D248" s="123">
        <f t="shared" si="17"/>
        <v>0</v>
      </c>
      <c r="E248" s="123">
        <f t="shared" si="17"/>
        <v>0</v>
      </c>
    </row>
    <row r="249" spans="1:10">
      <c r="A249" s="89"/>
      <c r="B249" s="88" t="s">
        <v>810</v>
      </c>
      <c r="C249" s="123"/>
      <c r="D249" s="123">
        <f t="shared" si="17"/>
        <v>0</v>
      </c>
      <c r="E249" s="123">
        <f t="shared" si="17"/>
        <v>0</v>
      </c>
    </row>
    <row r="250" spans="1:10">
      <c r="A250" s="254" t="s">
        <v>809</v>
      </c>
      <c r="B250" s="255"/>
      <c r="C250" s="2">
        <f>C251+C252</f>
        <v>35700</v>
      </c>
      <c r="D250" s="2">
        <f>D251+D252</f>
        <v>35700</v>
      </c>
      <c r="E250" s="2">
        <f>E251+E252</f>
        <v>35700</v>
      </c>
    </row>
    <row r="251" spans="1:10">
      <c r="A251" s="89"/>
      <c r="B251" s="88" t="s">
        <v>847</v>
      </c>
      <c r="C251" s="123">
        <v>35700</v>
      </c>
      <c r="D251" s="123">
        <f>C251</f>
        <v>35700</v>
      </c>
      <c r="E251" s="123">
        <f>D251</f>
        <v>35700</v>
      </c>
    </row>
    <row r="252" spans="1:10">
      <c r="A252" s="89"/>
      <c r="B252" s="88" t="s">
        <v>846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56" t="s">
        <v>67</v>
      </c>
      <c r="B256" s="256"/>
      <c r="C256" s="256"/>
      <c r="D256" s="220" t="s">
        <v>845</v>
      </c>
      <c r="E256" s="220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248" t="s">
        <v>60</v>
      </c>
      <c r="B257" s="249"/>
      <c r="C257" s="36">
        <f>C258+C550</f>
        <v>1945000</v>
      </c>
      <c r="D257" s="36">
        <f>D258+D550</f>
        <v>787870</v>
      </c>
      <c r="E257" s="36">
        <f>E258+E550</f>
        <v>787870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244" t="s">
        <v>266</v>
      </c>
      <c r="B258" s="245"/>
      <c r="C258" s="35">
        <f>C259+C339+C483+C547</f>
        <v>1855830</v>
      </c>
      <c r="D258" s="35">
        <f>D259+D339+D483+D547</f>
        <v>698700</v>
      </c>
      <c r="E258" s="35">
        <f>E259+E339+E483+E547</f>
        <v>698700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242" t="s">
        <v>267</v>
      </c>
      <c r="B259" s="243"/>
      <c r="C259" s="32">
        <f>C260+C263+C314</f>
        <v>870305</v>
      </c>
      <c r="D259" s="32">
        <f>D260+D263+D314</f>
        <v>247325</v>
      </c>
      <c r="E259" s="32">
        <f>E260+E263+E314</f>
        <v>247325</v>
      </c>
      <c r="G259" s="38" t="s">
        <v>590</v>
      </c>
      <c r="H259" s="40"/>
      <c r="I259" s="41"/>
      <c r="J259" s="39" t="b">
        <f>AND(H259=I259)</f>
        <v>1</v>
      </c>
    </row>
    <row r="260" spans="1:10">
      <c r="A260" s="246" t="s">
        <v>268</v>
      </c>
      <c r="B260" s="247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46" t="s">
        <v>269</v>
      </c>
      <c r="B263" s="247"/>
      <c r="C263" s="31">
        <f>C264+C265+C289+C296+C298+C302+C305+C308+C313</f>
        <v>868345</v>
      </c>
      <c r="D263" s="31">
        <f>D264+D265+D289+D296+D298+D302+D305+D308+D313</f>
        <v>245365</v>
      </c>
      <c r="E263" s="31">
        <f>E264+E265+E289+E296+E298+E302+E305+E308+E313</f>
        <v>245365</v>
      </c>
    </row>
    <row r="264" spans="1:10">
      <c r="A264" s="6">
        <v>1101</v>
      </c>
      <c r="B264" s="4" t="s">
        <v>34</v>
      </c>
      <c r="C264" s="5">
        <v>245365</v>
      </c>
      <c r="D264" s="5">
        <f>C264</f>
        <v>245365</v>
      </c>
      <c r="E264" s="5">
        <f>D264</f>
        <v>245365</v>
      </c>
    </row>
    <row r="265" spans="1:10">
      <c r="A265" s="6">
        <v>1101</v>
      </c>
      <c r="B265" s="4" t="s">
        <v>35</v>
      </c>
      <c r="C265" s="5">
        <v>456795</v>
      </c>
      <c r="D265" s="5">
        <f>SUM(D266:D288)</f>
        <v>0</v>
      </c>
      <c r="E265" s="5">
        <f>SUM(E266:E288)</f>
        <v>0</v>
      </c>
    </row>
    <row r="266" spans="1:10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>
      <c r="A289" s="6">
        <v>1101</v>
      </c>
      <c r="B289" s="4" t="s">
        <v>36</v>
      </c>
      <c r="C289" s="5">
        <v>14930</v>
      </c>
      <c r="D289" s="5">
        <f>SUM(D290:D295)</f>
        <v>0</v>
      </c>
      <c r="E289" s="5">
        <f>SUM(E290:E295)</f>
        <v>0</v>
      </c>
    </row>
    <row r="290" spans="1:5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>
      <c r="A298" s="6">
        <v>1101</v>
      </c>
      <c r="B298" s="4" t="s">
        <v>37</v>
      </c>
      <c r="C298" s="5">
        <v>17340</v>
      </c>
      <c r="D298" s="5">
        <f>SUM(D299:D301)</f>
        <v>0</v>
      </c>
      <c r="E298" s="5">
        <f>SUM(E299:E301)</f>
        <v>0</v>
      </c>
    </row>
    <row r="299" spans="1:5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>
      <c r="A302" s="6">
        <v>1101</v>
      </c>
      <c r="B302" s="4" t="s">
        <v>251</v>
      </c>
      <c r="C302" s="5">
        <v>8200</v>
      </c>
      <c r="D302" s="5">
        <f>SUM(D303:D304)</f>
        <v>0</v>
      </c>
      <c r="E302" s="5">
        <f>SUM(E303:E304)</f>
        <v>0</v>
      </c>
    </row>
    <row r="303" spans="1:5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>
      <c r="A305" s="6">
        <v>1101</v>
      </c>
      <c r="B305" s="4" t="s">
        <v>38</v>
      </c>
      <c r="C305" s="5">
        <v>5400</v>
      </c>
      <c r="D305" s="5">
        <f>SUM(D306:D307)</f>
        <v>0</v>
      </c>
      <c r="E305" s="5">
        <f>SUM(E306:E307)</f>
        <v>0</v>
      </c>
    </row>
    <row r="306" spans="1:5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>
      <c r="A308" s="6">
        <v>1101</v>
      </c>
      <c r="B308" s="4" t="s">
        <v>39</v>
      </c>
      <c r="C308" s="5">
        <v>120015</v>
      </c>
      <c r="D308" s="5">
        <f>SUM(D309:D312)</f>
        <v>0</v>
      </c>
      <c r="E308" s="5">
        <f>SUM(E309:E312)</f>
        <v>0</v>
      </c>
    </row>
    <row r="309" spans="1:5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46" t="s">
        <v>601</v>
      </c>
      <c r="B314" s="247"/>
      <c r="C314" s="31">
        <f>C315+C325+C331+C336+C337+C338+C328</f>
        <v>1000</v>
      </c>
      <c r="D314" s="31">
        <f>D315+D325+D331+D336+D337+D338+D328</f>
        <v>1000</v>
      </c>
      <c r="E314" s="31">
        <f>E315+E325+E331+E336+E337+E338+E328</f>
        <v>1000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42" t="s">
        <v>270</v>
      </c>
      <c r="B339" s="243"/>
      <c r="C339" s="32">
        <f>C340+C444+C482</f>
        <v>801650</v>
      </c>
      <c r="D339" s="32">
        <f>D340+D444+D482</f>
        <v>321500</v>
      </c>
      <c r="E339" s="32">
        <f>E340+E444+E482</f>
        <v>321500</v>
      </c>
      <c r="G339" s="38" t="s">
        <v>591</v>
      </c>
      <c r="H339" s="40"/>
      <c r="I339" s="41"/>
      <c r="J339" s="39" t="b">
        <f>AND(H339=I339)</f>
        <v>1</v>
      </c>
    </row>
    <row r="340" spans="1:10">
      <c r="A340" s="246" t="s">
        <v>271</v>
      </c>
      <c r="B340" s="247"/>
      <c r="C340" s="31">
        <f>C341+C342+C343+C344+C347+C348+C353+C356+C357+C362+C367+BG290668+C371+C372+C373+C376+C377+C378+C382+C388+C391+C392+C395+C398+C399+C404+C407+C408+C409+C412+C415+C416+C419+C420+C421+C422+C429+C443</f>
        <v>561650</v>
      </c>
      <c r="D340" s="31">
        <f>D341+D342+D343+D344+D347+D348+D353+D356+D357+D362+D367+BH290668+D371+D372+D373+D376+D377+D378+D382+D388+D391+D392+D395+D398+D399+D404+D407+D408+D409+D412+D415+D416+D419+D420+D421+D422+D429+D443</f>
        <v>286500</v>
      </c>
      <c r="E340" s="31">
        <f>E341+E342+E343+E344+E347+E348+E353+E356+E357+E362+E367+BI290668+E371+E372+E373+E376+E377+E378+E382+E388+E391+E392+E395+E398+E399+E404+E407+E408+E409+E412+E415+E416+E419+E420+E421+E422+E429+E443</f>
        <v>286500</v>
      </c>
    </row>
    <row r="341" spans="1:10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37000</v>
      </c>
      <c r="D342" s="5">
        <f t="shared" ref="D342:E343" si="26">C342</f>
        <v>37000</v>
      </c>
      <c r="E342" s="5">
        <f t="shared" si="26"/>
        <v>37000</v>
      </c>
    </row>
    <row r="343" spans="1:10">
      <c r="A343" s="6">
        <v>2201</v>
      </c>
      <c r="B343" s="4" t="s">
        <v>41</v>
      </c>
      <c r="C343" s="5">
        <v>227000</v>
      </c>
      <c r="D343" s="5">
        <f t="shared" si="26"/>
        <v>227000</v>
      </c>
      <c r="E343" s="5">
        <f t="shared" si="26"/>
        <v>227000</v>
      </c>
    </row>
    <row r="344" spans="1:10">
      <c r="A344" s="6">
        <v>2201</v>
      </c>
      <c r="B344" s="4" t="s">
        <v>273</v>
      </c>
      <c r="C344" s="5">
        <v>9000</v>
      </c>
      <c r="D344" s="5">
        <f>SUM(D345:D346)</f>
        <v>0</v>
      </c>
      <c r="E344" s="5">
        <f>SUM(E345:E346)</f>
        <v>0</v>
      </c>
    </row>
    <row r="345" spans="1:10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v>108000</v>
      </c>
      <c r="D348" s="5">
        <f>SUM(D349:D352)</f>
        <v>0</v>
      </c>
      <c r="E348" s="5">
        <f>SUM(E349:E352)</f>
        <v>0</v>
      </c>
    </row>
    <row r="349" spans="1:10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>
      <c r="A353" s="6">
        <v>2201</v>
      </c>
      <c r="B353" s="4" t="s">
        <v>282</v>
      </c>
      <c r="C353" s="5">
        <v>500</v>
      </c>
      <c r="D353" s="5">
        <f>SUM(D354:D355)</f>
        <v>0</v>
      </c>
      <c r="E353" s="5">
        <f>SUM(E354:E355)</f>
        <v>0</v>
      </c>
    </row>
    <row r="354" spans="1:5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v>8000</v>
      </c>
      <c r="D357" s="5">
        <f>SUM(D358:D361)</f>
        <v>0</v>
      </c>
      <c r="E357" s="5">
        <f>SUM(E358:E361)</f>
        <v>0</v>
      </c>
    </row>
    <row r="358" spans="1:5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>
      <c r="A362" s="6">
        <v>2201</v>
      </c>
      <c r="B362" s="4" t="s">
        <v>290</v>
      </c>
      <c r="C362" s="5">
        <v>67000</v>
      </c>
      <c r="D362" s="5">
        <f>SUM(D363:D366)</f>
        <v>0</v>
      </c>
      <c r="E362" s="5">
        <f>SUM(E363:E366)</f>
        <v>0</v>
      </c>
    </row>
    <row r="363" spans="1:5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7000</v>
      </c>
      <c r="D372" s="5">
        <f t="shared" si="32"/>
        <v>7000</v>
      </c>
      <c r="E372" s="5">
        <f t="shared" si="32"/>
        <v>7000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>
      <c r="A376" s="6">
        <v>2201</v>
      </c>
      <c r="B376" s="4" t="s">
        <v>301</v>
      </c>
      <c r="C376" s="5">
        <v>3000</v>
      </c>
      <c r="D376" s="5">
        <f t="shared" si="33"/>
        <v>3000</v>
      </c>
      <c r="E376" s="5">
        <f t="shared" si="33"/>
        <v>3000</v>
      </c>
    </row>
    <row r="377" spans="1:5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>
      <c r="A378" s="6">
        <v>2201</v>
      </c>
      <c r="B378" s="4" t="s">
        <v>303</v>
      </c>
      <c r="C378" s="5">
        <v>9500</v>
      </c>
      <c r="D378" s="5">
        <f>SUM(D379:D381)</f>
        <v>0</v>
      </c>
      <c r="E378" s="5">
        <f>SUM(E379:E381)</f>
        <v>0</v>
      </c>
    </row>
    <row r="379" spans="1:5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>
      <c r="A382" s="6">
        <v>2201</v>
      </c>
      <c r="B382" s="4" t="s">
        <v>114</v>
      </c>
      <c r="C382" s="5">
        <v>8500</v>
      </c>
      <c r="D382" s="5">
        <f>SUM(D383:D387)</f>
        <v>0</v>
      </c>
      <c r="E382" s="5">
        <f>SUM(E383:E387)</f>
        <v>0</v>
      </c>
    </row>
    <row r="383" spans="1:5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>
      <c r="A388" s="6">
        <v>2201</v>
      </c>
      <c r="B388" s="4" t="s">
        <v>309</v>
      </c>
      <c r="C388" s="5">
        <v>700</v>
      </c>
      <c r="D388" s="5">
        <f>SUM(D389:D390)</f>
        <v>0</v>
      </c>
      <c r="E388" s="5">
        <f>SUM(E389:E390)</f>
        <v>0</v>
      </c>
    </row>
    <row r="389" spans="1:5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>
      <c r="A391" s="6">
        <v>2201</v>
      </c>
      <c r="B391" s="4" t="s">
        <v>311</v>
      </c>
      <c r="C391" s="5"/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14000</v>
      </c>
      <c r="D392" s="5">
        <f>SUM(D393:D394)</f>
        <v>0</v>
      </c>
      <c r="E392" s="5">
        <f>SUM(E393:E394)</f>
        <v>0</v>
      </c>
    </row>
    <row r="393" spans="1:5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>
      <c r="A404" s="6">
        <v>2201</v>
      </c>
      <c r="B404" s="4" t="s">
        <v>322</v>
      </c>
      <c r="C404" s="5">
        <v>750</v>
      </c>
      <c r="D404" s="5">
        <f>SUM(D405:D406)</f>
        <v>0</v>
      </c>
      <c r="E404" s="5">
        <f>SUM(E405:E406)</f>
        <v>0</v>
      </c>
    </row>
    <row r="405" spans="1:5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3000</v>
      </c>
      <c r="D409" s="5">
        <f>SUM(D410:D411)</f>
        <v>0</v>
      </c>
      <c r="E409" s="5">
        <f>SUM(E410:E411)</f>
        <v>0</v>
      </c>
    </row>
    <row r="410" spans="1:5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117</v>
      </c>
      <c r="C412" s="5">
        <v>4000</v>
      </c>
      <c r="D412" s="5">
        <f>SUM(D413:D414)</f>
        <v>0</v>
      </c>
      <c r="E412" s="5">
        <f>SUM(E413:E414)</f>
        <v>0</v>
      </c>
    </row>
    <row r="413" spans="1:5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v>6000</v>
      </c>
      <c r="D416" s="5">
        <f>SUM(D417:D418)</f>
        <v>0</v>
      </c>
      <c r="E416" s="5">
        <f>SUM(E417:E418)</f>
        <v>0</v>
      </c>
    </row>
    <row r="417" spans="1:5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200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>
      <c r="A429" s="6">
        <v>2201</v>
      </c>
      <c r="B429" s="4" t="s">
        <v>342</v>
      </c>
      <c r="C429" s="5">
        <v>36000</v>
      </c>
      <c r="D429" s="5">
        <f>SUM(D430:D442)</f>
        <v>0</v>
      </c>
      <c r="E429" s="5">
        <f>SUM(E430:E442)</f>
        <v>0</v>
      </c>
    </row>
    <row r="430" spans="1:5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46" t="s">
        <v>357</v>
      </c>
      <c r="B444" s="247"/>
      <c r="C444" s="31">
        <f>C445+C454+C455+C459+C462+C463+C468+C474+C477+C480+C481+C450</f>
        <v>240000</v>
      </c>
      <c r="D444" s="31">
        <f>D445+D454+D455+D459+D462+D463+D468+D474+D477+D480+D481+D450</f>
        <v>35000</v>
      </c>
      <c r="E444" s="31">
        <f>E445+E454+E455+E459+E462+E463+E468+E474+E477+E480+E481+E450</f>
        <v>35000</v>
      </c>
    </row>
    <row r="445" spans="1:5">
      <c r="A445" s="6">
        <v>2202</v>
      </c>
      <c r="B445" s="4" t="s">
        <v>358</v>
      </c>
      <c r="C445" s="5">
        <v>31000</v>
      </c>
      <c r="D445" s="5">
        <f>SUM(D446:D449)</f>
        <v>0</v>
      </c>
      <c r="E445" s="5">
        <f>SUM(E446:E449)</f>
        <v>0</v>
      </c>
    </row>
    <row r="446" spans="1:5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>
      <c r="A450" s="6">
        <v>2202</v>
      </c>
      <c r="B450" s="4" t="s">
        <v>363</v>
      </c>
      <c r="C450" s="5">
        <v>148000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>
      <c r="A455" s="6">
        <v>2202</v>
      </c>
      <c r="B455" s="4" t="s">
        <v>120</v>
      </c>
      <c r="C455" s="5">
        <v>10000</v>
      </c>
      <c r="D455" s="5">
        <f>SUM(D456:D458)</f>
        <v>0</v>
      </c>
      <c r="E455" s="5">
        <f>SUM(E456:E458)</f>
        <v>0</v>
      </c>
    </row>
    <row r="456" spans="1:5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>
      <c r="A459" s="6">
        <v>2202</v>
      </c>
      <c r="B459" s="4" t="s">
        <v>121</v>
      </c>
      <c r="C459" s="5">
        <v>6000</v>
      </c>
      <c r="D459" s="5">
        <f>SUM(D460:D461)</f>
        <v>0</v>
      </c>
      <c r="E459" s="5">
        <f>SUM(E460:E461)</f>
        <v>0</v>
      </c>
    </row>
    <row r="460" spans="1:5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>
      <c r="A474" s="6">
        <v>2202</v>
      </c>
      <c r="B474" s="4" t="s">
        <v>122</v>
      </c>
      <c r="C474" s="5">
        <v>10000</v>
      </c>
      <c r="D474" s="5">
        <f>SUM(D475:D476)</f>
        <v>0</v>
      </c>
      <c r="E474" s="5">
        <f>SUM(E475:E476)</f>
        <v>0</v>
      </c>
    </row>
    <row r="475" spans="1:5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>
      <c r="A480" s="6">
        <v>2202</v>
      </c>
      <c r="B480" s="4" t="s">
        <v>386</v>
      </c>
      <c r="C480" s="5">
        <v>20000</v>
      </c>
      <c r="D480" s="5">
        <f t="shared" si="50"/>
        <v>20000</v>
      </c>
      <c r="E480" s="5">
        <f t="shared" si="50"/>
        <v>20000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46" t="s">
        <v>388</v>
      </c>
      <c r="B482" s="247"/>
      <c r="C482" s="31">
        <v>0</v>
      </c>
      <c r="D482" s="31">
        <v>0</v>
      </c>
      <c r="E482" s="31">
        <v>0</v>
      </c>
    </row>
    <row r="483" spans="1:10">
      <c r="A483" s="252" t="s">
        <v>389</v>
      </c>
      <c r="B483" s="253"/>
      <c r="C483" s="34">
        <f>C484+C504+C509+C522+C528+C538</f>
        <v>183875</v>
      </c>
      <c r="D483" s="34">
        <f>D484+D504+D509+D522+D528+D538</f>
        <v>129875</v>
      </c>
      <c r="E483" s="34">
        <f>E484+E504+E509+E522+E528+E538</f>
        <v>129875</v>
      </c>
      <c r="G483" s="38" t="s">
        <v>592</v>
      </c>
      <c r="H483" s="40"/>
      <c r="I483" s="41"/>
      <c r="J483" s="39" t="b">
        <f>AND(H483=I483)</f>
        <v>1</v>
      </c>
    </row>
    <row r="484" spans="1:10">
      <c r="A484" s="246" t="s">
        <v>390</v>
      </c>
      <c r="B484" s="247"/>
      <c r="C484" s="31">
        <f>C485+C486+C490+C491+C494+C497+C500+C501+C502+C503</f>
        <v>73650</v>
      </c>
      <c r="D484" s="31">
        <f>D485+D486+D490+D491+D494+D497+D500+D501+D502+D503</f>
        <v>25650</v>
      </c>
      <c r="E484" s="31">
        <f>E485+E486+E490+E491+E494+E497+E500+E501+E502+E503</f>
        <v>25650</v>
      </c>
    </row>
    <row r="485" spans="1:10">
      <c r="A485" s="6">
        <v>3302</v>
      </c>
      <c r="B485" s="4" t="s">
        <v>391</v>
      </c>
      <c r="C485" s="5">
        <v>12650</v>
      </c>
      <c r="D485" s="5">
        <f>C485</f>
        <v>12650</v>
      </c>
      <c r="E485" s="5">
        <f>D485</f>
        <v>12650</v>
      </c>
    </row>
    <row r="486" spans="1:10">
      <c r="A486" s="6">
        <v>3302</v>
      </c>
      <c r="B486" s="4" t="s">
        <v>392</v>
      </c>
      <c r="C486" s="5">
        <v>45000</v>
      </c>
      <c r="D486" s="5">
        <f>SUM(D487:D489)</f>
        <v>0</v>
      </c>
      <c r="E486" s="5">
        <f>SUM(E487:E489)</f>
        <v>0</v>
      </c>
    </row>
    <row r="487" spans="1:10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v>1000</v>
      </c>
      <c r="D491" s="5">
        <f>SUM(D492:D493)</f>
        <v>0</v>
      </c>
      <c r="E491" s="5">
        <f>SUM(E492:E493)</f>
        <v>0</v>
      </c>
    </row>
    <row r="492" spans="1:10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400</v>
      </c>
      <c r="C494" s="5">
        <v>1000</v>
      </c>
      <c r="D494" s="5">
        <f>SUM(D495:D496)</f>
        <v>0</v>
      </c>
      <c r="E494" s="5">
        <f>SUM(E495:E496)</f>
        <v>0</v>
      </c>
    </row>
    <row r="495" spans="1:10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403</v>
      </c>
      <c r="C497" s="5">
        <v>1000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6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6">
      <c r="A500" s="6">
        <v>3302</v>
      </c>
      <c r="B500" s="4" t="s">
        <v>406</v>
      </c>
      <c r="C500" s="5">
        <v>13000</v>
      </c>
      <c r="D500" s="5">
        <f t="shared" si="52"/>
        <v>13000</v>
      </c>
      <c r="E500" s="5">
        <f t="shared" si="52"/>
        <v>13000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46" t="s">
        <v>410</v>
      </c>
      <c r="B504" s="247"/>
      <c r="C504" s="31">
        <f>SUM(C505:C508)</f>
        <v>31950</v>
      </c>
      <c r="D504" s="31">
        <f>SUM(D505:D508)</f>
        <v>31950</v>
      </c>
      <c r="E504" s="31">
        <f>SUM(E505:E508)</f>
        <v>31950</v>
      </c>
    </row>
    <row r="505" spans="1:6">
      <c r="A505" s="6">
        <v>3303</v>
      </c>
      <c r="B505" s="4" t="s">
        <v>411</v>
      </c>
      <c r="C505" s="5">
        <v>3950</v>
      </c>
      <c r="D505" s="5">
        <f>C505</f>
        <v>3950</v>
      </c>
      <c r="E505" s="5">
        <f>D505</f>
        <v>3950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28000</v>
      </c>
      <c r="D508" s="5">
        <f t="shared" si="53"/>
        <v>28000</v>
      </c>
      <c r="E508" s="5">
        <f t="shared" si="53"/>
        <v>28000</v>
      </c>
    </row>
    <row r="509" spans="1:6">
      <c r="A509" s="246" t="s">
        <v>414</v>
      </c>
      <c r="B509" s="247"/>
      <c r="C509" s="31">
        <f>C510+C511+C512+C513+C517+C518+C519+C520+C521</f>
        <v>76500</v>
      </c>
      <c r="D509" s="31">
        <f>D510+D511+D512+D513+D517+D518+D519+D520+D521</f>
        <v>70500</v>
      </c>
      <c r="E509" s="31">
        <f>E510+E511+E512+E513+E517+E518+E519+E520+E521</f>
        <v>70500</v>
      </c>
      <c r="F509" s="50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v>6000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70000</v>
      </c>
      <c r="D520" s="5">
        <f t="shared" si="55"/>
        <v>70000</v>
      </c>
      <c r="E520" s="5">
        <f t="shared" si="55"/>
        <v>70000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46" t="s">
        <v>426</v>
      </c>
      <c r="B522" s="24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46" t="s">
        <v>432</v>
      </c>
      <c r="B528" s="24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46" t="s">
        <v>441</v>
      </c>
      <c r="B538" s="247"/>
      <c r="C538" s="31">
        <f>SUM(C539:C544)</f>
        <v>1775</v>
      </c>
      <c r="D538" s="31">
        <f>SUM(D539:D544)</f>
        <v>1775</v>
      </c>
      <c r="E538" s="31">
        <f>SUM(E539:E544)</f>
        <v>1775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1775</v>
      </c>
      <c r="D540" s="5">
        <f t="shared" ref="D540:E543" si="58">C540</f>
        <v>1775</v>
      </c>
      <c r="E540" s="5">
        <f t="shared" si="58"/>
        <v>1775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50" t="s">
        <v>449</v>
      </c>
      <c r="B547" s="25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>
      <c r="A548" s="246" t="s">
        <v>450</v>
      </c>
      <c r="B548" s="247"/>
      <c r="C548" s="31"/>
      <c r="D548" s="31">
        <f>C548</f>
        <v>0</v>
      </c>
      <c r="E548" s="31">
        <f>D548</f>
        <v>0</v>
      </c>
    </row>
    <row r="549" spans="1:10">
      <c r="A549" s="246" t="s">
        <v>451</v>
      </c>
      <c r="B549" s="247"/>
      <c r="C549" s="31">
        <v>0</v>
      </c>
      <c r="D549" s="31">
        <f>C549</f>
        <v>0</v>
      </c>
      <c r="E549" s="31">
        <f>D549</f>
        <v>0</v>
      </c>
    </row>
    <row r="550" spans="1:10">
      <c r="A550" s="244" t="s">
        <v>455</v>
      </c>
      <c r="B550" s="245"/>
      <c r="C550" s="35">
        <f>C551</f>
        <v>89170</v>
      </c>
      <c r="D550" s="35">
        <f>D551</f>
        <v>89170</v>
      </c>
      <c r="E550" s="35">
        <f>E551</f>
        <v>89170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242" t="s">
        <v>456</v>
      </c>
      <c r="B551" s="243"/>
      <c r="C551" s="32">
        <f>C552+C556</f>
        <v>89170</v>
      </c>
      <c r="D551" s="32">
        <f>D552+D556</f>
        <v>89170</v>
      </c>
      <c r="E551" s="32">
        <f>E552+E556</f>
        <v>89170</v>
      </c>
      <c r="G551" s="38" t="s">
        <v>594</v>
      </c>
      <c r="H551" s="40"/>
      <c r="I551" s="41"/>
      <c r="J551" s="39" t="b">
        <f>AND(H551=I551)</f>
        <v>1</v>
      </c>
    </row>
    <row r="552" spans="1:10">
      <c r="A552" s="246" t="s">
        <v>457</v>
      </c>
      <c r="B552" s="247"/>
      <c r="C552" s="31">
        <f>SUM(C553:C555)</f>
        <v>89170</v>
      </c>
      <c r="D552" s="31">
        <f>SUM(D553:D555)</f>
        <v>89170</v>
      </c>
      <c r="E552" s="31">
        <f>SUM(E553:E555)</f>
        <v>89170</v>
      </c>
    </row>
    <row r="553" spans="1:10">
      <c r="A553" s="6">
        <v>5500</v>
      </c>
      <c r="B553" s="4" t="s">
        <v>458</v>
      </c>
      <c r="C553" s="5">
        <v>89170</v>
      </c>
      <c r="D553" s="5">
        <f t="shared" ref="D553:E555" si="59">C553</f>
        <v>89170</v>
      </c>
      <c r="E553" s="5">
        <f t="shared" si="59"/>
        <v>89170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46" t="s">
        <v>461</v>
      </c>
      <c r="B556" s="24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48" t="s">
        <v>62</v>
      </c>
      <c r="B559" s="249"/>
      <c r="C559" s="36">
        <f>C560+C716+C725</f>
        <v>533000</v>
      </c>
      <c r="D559" s="36">
        <f>D560+D716+D725</f>
        <v>533000</v>
      </c>
      <c r="E559" s="36">
        <f>E560+E716+E725</f>
        <v>533000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244" t="s">
        <v>464</v>
      </c>
      <c r="B560" s="245"/>
      <c r="C560" s="35">
        <f>C561+C638+C642+C645</f>
        <v>362866</v>
      </c>
      <c r="D560" s="35">
        <f>D561+D638+D642+D645</f>
        <v>362866</v>
      </c>
      <c r="E560" s="35">
        <f>E561+E638+E642+E645</f>
        <v>362866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242" t="s">
        <v>465</v>
      </c>
      <c r="B561" s="243"/>
      <c r="C561" s="37">
        <f>C562+C567+C568+C569+C576+C577+C581+C584+C585+C586+C587+C592+C595+C599+C603+C610+C616+C628</f>
        <v>362866</v>
      </c>
      <c r="D561" s="37">
        <f>D562+D567+D568+D569+D576+D577+D581+D584+D585+D586+D587+D592+D595+D599+D603+D610+D616+D628</f>
        <v>362866</v>
      </c>
      <c r="E561" s="37">
        <f>E562+E567+E568+E569+E576+E577+E581+E584+E585+E586+E587+E592+E595+E599+E603+E610+E616+E628</f>
        <v>362866</v>
      </c>
      <c r="G561" s="38" t="s">
        <v>595</v>
      </c>
      <c r="H561" s="40"/>
      <c r="I561" s="41"/>
      <c r="J561" s="39" t="b">
        <f>AND(H561=I561)</f>
        <v>1</v>
      </c>
    </row>
    <row r="562" spans="1:10">
      <c r="A562" s="246" t="s">
        <v>466</v>
      </c>
      <c r="B562" s="247"/>
      <c r="C562" s="31">
        <f>SUM(C563:C566)</f>
        <v>56500</v>
      </c>
      <c r="D562" s="31">
        <f>SUM(D563:D566)</f>
        <v>56500</v>
      </c>
      <c r="E562" s="31">
        <f>SUM(E563:E566)</f>
        <v>56500</v>
      </c>
    </row>
    <row r="563" spans="1:10">
      <c r="A563" s="7">
        <v>6600</v>
      </c>
      <c r="B563" s="4" t="s">
        <v>468</v>
      </c>
      <c r="C563" s="5">
        <v>30000</v>
      </c>
      <c r="D563" s="5">
        <f>C563</f>
        <v>30000</v>
      </c>
      <c r="E563" s="5">
        <f>D563</f>
        <v>30000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26500</v>
      </c>
      <c r="D566" s="5">
        <f t="shared" si="60"/>
        <v>26500</v>
      </c>
      <c r="E566" s="5">
        <f t="shared" si="60"/>
        <v>26500</v>
      </c>
    </row>
    <row r="567" spans="1:10">
      <c r="A567" s="246" t="s">
        <v>467</v>
      </c>
      <c r="B567" s="247"/>
      <c r="C567" s="30">
        <v>0</v>
      </c>
      <c r="D567" s="30">
        <f>C567</f>
        <v>0</v>
      </c>
      <c r="E567" s="30">
        <f>D567</f>
        <v>0</v>
      </c>
    </row>
    <row r="568" spans="1:10">
      <c r="A568" s="246" t="s">
        <v>472</v>
      </c>
      <c r="B568" s="247"/>
      <c r="C568" s="31">
        <v>0</v>
      </c>
      <c r="D568" s="31">
        <f>C568</f>
        <v>0</v>
      </c>
      <c r="E568" s="31">
        <f>D568</f>
        <v>0</v>
      </c>
    </row>
    <row r="569" spans="1:10">
      <c r="A569" s="246" t="s">
        <v>473</v>
      </c>
      <c r="B569" s="247"/>
      <c r="C569" s="31">
        <f>SUM(C570:C575)</f>
        <v>100000</v>
      </c>
      <c r="D569" s="31">
        <f>SUM(D570:D575)</f>
        <v>100000</v>
      </c>
      <c r="E569" s="31">
        <f>SUM(E570:E575)</f>
        <v>100000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100000</v>
      </c>
      <c r="D575" s="5">
        <f t="shared" si="61"/>
        <v>100000</v>
      </c>
      <c r="E575" s="5">
        <f t="shared" si="61"/>
        <v>100000</v>
      </c>
    </row>
    <row r="576" spans="1:10">
      <c r="A576" s="246" t="s">
        <v>480</v>
      </c>
      <c r="B576" s="247"/>
      <c r="C576" s="31">
        <v>0</v>
      </c>
      <c r="D576" s="31">
        <f>C576</f>
        <v>0</v>
      </c>
      <c r="E576" s="31">
        <f>D576</f>
        <v>0</v>
      </c>
    </row>
    <row r="577" spans="1:5">
      <c r="A577" s="246" t="s">
        <v>481</v>
      </c>
      <c r="B577" s="247"/>
      <c r="C577" s="31">
        <f>SUM(C578:C580)</f>
        <v>5366</v>
      </c>
      <c r="D577" s="31">
        <f>SUM(D578:D580)</f>
        <v>5366</v>
      </c>
      <c r="E577" s="31">
        <f>SUM(E578:E580)</f>
        <v>5366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5366</v>
      </c>
      <c r="D580" s="5">
        <f t="shared" si="62"/>
        <v>5366</v>
      </c>
      <c r="E580" s="5">
        <f t="shared" si="62"/>
        <v>5366</v>
      </c>
    </row>
    <row r="581" spans="1:5">
      <c r="A581" s="246" t="s">
        <v>485</v>
      </c>
      <c r="B581" s="247"/>
      <c r="C581" s="31">
        <f>SUM(C582:C583)</f>
        <v>101000</v>
      </c>
      <c r="D581" s="31">
        <f>SUM(D582:D583)</f>
        <v>101000</v>
      </c>
      <c r="E581" s="31">
        <f>SUM(E582:E583)</f>
        <v>101000</v>
      </c>
    </row>
    <row r="582" spans="1:5">
      <c r="A582" s="7">
        <v>6606</v>
      </c>
      <c r="B582" s="4" t="s">
        <v>486</v>
      </c>
      <c r="C582" s="5">
        <v>101000</v>
      </c>
      <c r="D582" s="5">
        <f t="shared" ref="D582:E586" si="63">C582</f>
        <v>101000</v>
      </c>
      <c r="E582" s="5">
        <f t="shared" si="63"/>
        <v>101000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46" t="s">
        <v>488</v>
      </c>
      <c r="B584" s="247"/>
      <c r="C584" s="31">
        <v>0</v>
      </c>
      <c r="D584" s="31">
        <f t="shared" si="63"/>
        <v>0</v>
      </c>
      <c r="E584" s="31">
        <f t="shared" si="63"/>
        <v>0</v>
      </c>
    </row>
    <row r="585" spans="1:5">
      <c r="A585" s="246" t="s">
        <v>489</v>
      </c>
      <c r="B585" s="247"/>
      <c r="C585" s="31">
        <v>0</v>
      </c>
      <c r="D585" s="31">
        <f t="shared" si="63"/>
        <v>0</v>
      </c>
      <c r="E585" s="31">
        <f t="shared" si="63"/>
        <v>0</v>
      </c>
    </row>
    <row r="586" spans="1:5">
      <c r="A586" s="246" t="s">
        <v>490</v>
      </c>
      <c r="B586" s="247"/>
      <c r="C586" s="31">
        <v>0</v>
      </c>
      <c r="D586" s="31">
        <f t="shared" si="63"/>
        <v>0</v>
      </c>
      <c r="E586" s="31">
        <f t="shared" si="63"/>
        <v>0</v>
      </c>
    </row>
    <row r="587" spans="1:5">
      <c r="A587" s="246" t="s">
        <v>491</v>
      </c>
      <c r="B587" s="24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46" t="s">
        <v>498</v>
      </c>
      <c r="B592" s="24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46" t="s">
        <v>502</v>
      </c>
      <c r="B595" s="247"/>
      <c r="C595" s="31">
        <f>SUM(C596:C598)</f>
        <v>10000</v>
      </c>
      <c r="D595" s="31">
        <f>SUM(D596:D598)</f>
        <v>10000</v>
      </c>
      <c r="E595" s="31">
        <f>SUM(E596:E598)</f>
        <v>10000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10000</v>
      </c>
      <c r="D597" s="5">
        <f t="shared" ref="D597:E598" si="65">C597</f>
        <v>10000</v>
      </c>
      <c r="E597" s="5">
        <f t="shared" si="65"/>
        <v>10000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46" t="s">
        <v>503</v>
      </c>
      <c r="B599" s="247"/>
      <c r="C599" s="31">
        <f>SUM(C600:C602)</f>
        <v>50000</v>
      </c>
      <c r="D599" s="31">
        <f>SUM(D600:D602)</f>
        <v>50000</v>
      </c>
      <c r="E599" s="31">
        <f>SUM(E600:E602)</f>
        <v>50000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50000</v>
      </c>
      <c r="D601" s="5">
        <f t="shared" si="66"/>
        <v>50000</v>
      </c>
      <c r="E601" s="5">
        <f t="shared" si="66"/>
        <v>50000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246" t="s">
        <v>506</v>
      </c>
      <c r="B603" s="24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46" t="s">
        <v>513</v>
      </c>
      <c r="B610" s="247"/>
      <c r="C610" s="31">
        <f>SUM(C611:C615)</f>
        <v>10000</v>
      </c>
      <c r="D610" s="31">
        <f>SUM(D611:D615)</f>
        <v>10000</v>
      </c>
      <c r="E610" s="31">
        <f>SUM(E611:E615)</f>
        <v>10000</v>
      </c>
    </row>
    <row r="611" spans="1:5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46" t="s">
        <v>519</v>
      </c>
      <c r="B616" s="24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46" t="s">
        <v>531</v>
      </c>
      <c r="B628" s="247"/>
      <c r="C628" s="31">
        <f>SUM(C629:C637)</f>
        <v>30000</v>
      </c>
      <c r="D628" s="31">
        <f>SUM(D629:D637)</f>
        <v>30000</v>
      </c>
      <c r="E628" s="31">
        <f>SUM(E629:E637)</f>
        <v>30000</v>
      </c>
    </row>
    <row r="629" spans="1:10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42" t="s">
        <v>541</v>
      </c>
      <c r="B638" s="24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>
      <c r="A639" s="246" t="s">
        <v>542</v>
      </c>
      <c r="B639" s="24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>
      <c r="A640" s="246" t="s">
        <v>543</v>
      </c>
      <c r="B640" s="247"/>
      <c r="C640" s="31">
        <v>0</v>
      </c>
      <c r="D640" s="31">
        <f t="shared" si="71"/>
        <v>0</v>
      </c>
      <c r="E640" s="31">
        <f t="shared" si="71"/>
        <v>0</v>
      </c>
    </row>
    <row r="641" spans="1:10">
      <c r="A641" s="246" t="s">
        <v>544</v>
      </c>
      <c r="B641" s="24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242" t="s">
        <v>545</v>
      </c>
      <c r="B642" s="24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>
      <c r="A643" s="246" t="s">
        <v>546</v>
      </c>
      <c r="B643" s="247"/>
      <c r="C643" s="31">
        <v>0</v>
      </c>
      <c r="D643" s="31">
        <f>C643</f>
        <v>0</v>
      </c>
      <c r="E643" s="31">
        <f>D643</f>
        <v>0</v>
      </c>
    </row>
    <row r="644" spans="1:10">
      <c r="A644" s="246" t="s">
        <v>547</v>
      </c>
      <c r="B644" s="247"/>
      <c r="C644" s="31">
        <v>0</v>
      </c>
      <c r="D644" s="31">
        <f>C644</f>
        <v>0</v>
      </c>
      <c r="E644" s="31">
        <f>D644</f>
        <v>0</v>
      </c>
    </row>
    <row r="645" spans="1:10">
      <c r="A645" s="242" t="s">
        <v>548</v>
      </c>
      <c r="B645" s="24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>
      <c r="A646" s="246" t="s">
        <v>549</v>
      </c>
      <c r="B646" s="24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46" t="s">
        <v>550</v>
      </c>
      <c r="B651" s="247"/>
      <c r="C651" s="30">
        <v>0</v>
      </c>
      <c r="D651" s="30">
        <f>C651</f>
        <v>0</v>
      </c>
      <c r="E651" s="30">
        <f>D651</f>
        <v>0</v>
      </c>
    </row>
    <row r="652" spans="1:10">
      <c r="A652" s="246" t="s">
        <v>551</v>
      </c>
      <c r="B652" s="247"/>
      <c r="C652" s="31">
        <v>0</v>
      </c>
      <c r="D652" s="31">
        <f>C652</f>
        <v>0</v>
      </c>
      <c r="E652" s="31">
        <f>D652</f>
        <v>0</v>
      </c>
    </row>
    <row r="653" spans="1:10">
      <c r="A653" s="246" t="s">
        <v>552</v>
      </c>
      <c r="B653" s="24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46" t="s">
        <v>553</v>
      </c>
      <c r="B660" s="247"/>
      <c r="C660" s="31">
        <v>0</v>
      </c>
      <c r="D660" s="31">
        <f>C660</f>
        <v>0</v>
      </c>
      <c r="E660" s="31">
        <f>D660</f>
        <v>0</v>
      </c>
    </row>
    <row r="661" spans="1:5">
      <c r="A661" s="246" t="s">
        <v>554</v>
      </c>
      <c r="B661" s="24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46" t="s">
        <v>555</v>
      </c>
      <c r="B665" s="24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46" t="s">
        <v>556</v>
      </c>
      <c r="B668" s="247"/>
      <c r="C668" s="31">
        <v>0</v>
      </c>
      <c r="D668" s="31">
        <f t="shared" si="75"/>
        <v>0</v>
      </c>
      <c r="E668" s="31">
        <f t="shared" si="75"/>
        <v>0</v>
      </c>
    </row>
    <row r="669" spans="1:5">
      <c r="A669" s="246" t="s">
        <v>557</v>
      </c>
      <c r="B669" s="247"/>
      <c r="C669" s="31">
        <v>0</v>
      </c>
      <c r="D669" s="31">
        <f t="shared" si="75"/>
        <v>0</v>
      </c>
      <c r="E669" s="31">
        <f t="shared" si="75"/>
        <v>0</v>
      </c>
    </row>
    <row r="670" spans="1:5">
      <c r="A670" s="246" t="s">
        <v>558</v>
      </c>
      <c r="B670" s="247"/>
      <c r="C670" s="31">
        <v>0</v>
      </c>
      <c r="D670" s="31">
        <f t="shared" si="75"/>
        <v>0</v>
      </c>
      <c r="E670" s="31">
        <f t="shared" si="75"/>
        <v>0</v>
      </c>
    </row>
    <row r="671" spans="1:5">
      <c r="A671" s="246" t="s">
        <v>559</v>
      </c>
      <c r="B671" s="24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46" t="s">
        <v>560</v>
      </c>
      <c r="B676" s="24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46" t="s">
        <v>561</v>
      </c>
      <c r="B679" s="24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46" t="s">
        <v>562</v>
      </c>
      <c r="B683" s="24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46" t="s">
        <v>563</v>
      </c>
      <c r="B687" s="24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46" t="s">
        <v>564</v>
      </c>
      <c r="B694" s="24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46" t="s">
        <v>565</v>
      </c>
      <c r="B700" s="24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46" t="s">
        <v>566</v>
      </c>
      <c r="B712" s="247"/>
      <c r="C712" s="30">
        <v>0</v>
      </c>
      <c r="D712" s="30">
        <f>C712</f>
        <v>0</v>
      </c>
      <c r="E712" s="30">
        <f>D712</f>
        <v>0</v>
      </c>
    </row>
    <row r="713" spans="1:10">
      <c r="A713" s="246" t="s">
        <v>567</v>
      </c>
      <c r="B713" s="24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>
      <c r="A714" s="246" t="s">
        <v>568</v>
      </c>
      <c r="B714" s="247"/>
      <c r="C714" s="31">
        <v>0</v>
      </c>
      <c r="D714" s="30">
        <f t="shared" si="82"/>
        <v>0</v>
      </c>
      <c r="E714" s="30">
        <f t="shared" si="82"/>
        <v>0</v>
      </c>
    </row>
    <row r="715" spans="1:10">
      <c r="A715" s="246" t="s">
        <v>569</v>
      </c>
      <c r="B715" s="24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244" t="s">
        <v>570</v>
      </c>
      <c r="B716" s="245"/>
      <c r="C716" s="35">
        <f>C717</f>
        <v>131400</v>
      </c>
      <c r="D716" s="35">
        <f>D717</f>
        <v>131400</v>
      </c>
      <c r="E716" s="35">
        <f>E717</f>
        <v>131400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242" t="s">
        <v>571</v>
      </c>
      <c r="B717" s="243"/>
      <c r="C717" s="32">
        <f>C718+C722</f>
        <v>131400</v>
      </c>
      <c r="D717" s="32">
        <f>D718+D722</f>
        <v>131400</v>
      </c>
      <c r="E717" s="32">
        <f>E718+E722</f>
        <v>131400</v>
      </c>
      <c r="G717" s="38" t="s">
        <v>599</v>
      </c>
      <c r="H717" s="40"/>
      <c r="I717" s="41"/>
      <c r="J717" s="39" t="b">
        <f>AND(H717=I717)</f>
        <v>1</v>
      </c>
    </row>
    <row r="718" spans="1:10">
      <c r="A718" s="240" t="s">
        <v>843</v>
      </c>
      <c r="B718" s="241"/>
      <c r="C718" s="30">
        <f>SUM(C719:C721)</f>
        <v>131400</v>
      </c>
      <c r="D718" s="30">
        <f>SUM(D719:D721)</f>
        <v>131400</v>
      </c>
      <c r="E718" s="30">
        <f>SUM(E719:E721)</f>
        <v>131400</v>
      </c>
    </row>
    <row r="719" spans="1:10">
      <c r="A719" s="6">
        <v>10950</v>
      </c>
      <c r="B719" s="4" t="s">
        <v>572</v>
      </c>
      <c r="C719" s="5">
        <v>131400</v>
      </c>
      <c r="D719" s="5">
        <f>C719</f>
        <v>131400</v>
      </c>
      <c r="E719" s="5">
        <f>D719</f>
        <v>131400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40" t="s">
        <v>842</v>
      </c>
      <c r="B722" s="24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44" t="s">
        <v>577</v>
      </c>
      <c r="B725" s="245"/>
      <c r="C725" s="35">
        <f>C726</f>
        <v>38734</v>
      </c>
      <c r="D725" s="35">
        <f>D726</f>
        <v>38734</v>
      </c>
      <c r="E725" s="35">
        <f>E726</f>
        <v>38734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242" t="s">
        <v>588</v>
      </c>
      <c r="B726" s="243"/>
      <c r="C726" s="32">
        <f>C727+C730+C733+C739+C741+C743+C750+C755+C760+C765+C767+C771+C777</f>
        <v>38734</v>
      </c>
      <c r="D726" s="32">
        <f>D727+D730+D733+D739+D741+D743+D750+D755+D760+D765+D767+D771+D777</f>
        <v>38734</v>
      </c>
      <c r="E726" s="32">
        <f>E727+E730+E733+E739+E741+E743+E750+E755+E760+E765+E767+E771+E777</f>
        <v>38734</v>
      </c>
      <c r="G726" s="38" t="s">
        <v>600</v>
      </c>
      <c r="H726" s="40"/>
      <c r="I726" s="41"/>
      <c r="J726" s="39" t="b">
        <f>AND(H726=I726)</f>
        <v>1</v>
      </c>
    </row>
    <row r="727" spans="1:10">
      <c r="A727" s="240" t="s">
        <v>841</v>
      </c>
      <c r="B727" s="24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>
      <c r="A730" s="240" t="s">
        <v>840</v>
      </c>
      <c r="B730" s="24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>
      <c r="A733" s="240" t="s">
        <v>838</v>
      </c>
      <c r="B733" s="24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11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11">
      <c r="A739" s="240" t="s">
        <v>835</v>
      </c>
      <c r="B739" s="241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11">
      <c r="A741" s="240" t="s">
        <v>834</v>
      </c>
      <c r="B741" s="241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11">
      <c r="A743" s="240" t="s">
        <v>833</v>
      </c>
      <c r="B743" s="241"/>
      <c r="C743" s="30">
        <f>C744+C748+C749+C746</f>
        <v>146</v>
      </c>
      <c r="D743" s="30">
        <f>D744+D748+D749+D746</f>
        <v>146</v>
      </c>
      <c r="E743" s="30">
        <f>E744+E748+E749+E746</f>
        <v>146</v>
      </c>
    </row>
    <row r="744" spans="1:11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814</v>
      </c>
      <c r="C746" s="5">
        <f>C747</f>
        <v>146</v>
      </c>
      <c r="D746" s="5">
        <f>D747</f>
        <v>146</v>
      </c>
      <c r="E746" s="5">
        <f>E747</f>
        <v>146</v>
      </c>
    </row>
    <row r="747" spans="1:11">
      <c r="A747" s="28"/>
      <c r="B747" s="27" t="s">
        <v>830</v>
      </c>
      <c r="C747" s="29">
        <v>146</v>
      </c>
      <c r="D747" s="29">
        <f t="shared" ref="D747:E749" si="86">C747</f>
        <v>146</v>
      </c>
      <c r="E747" s="29">
        <f t="shared" si="86"/>
        <v>146</v>
      </c>
    </row>
    <row r="748" spans="1:11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11">
      <c r="A750" s="240" t="s">
        <v>828</v>
      </c>
      <c r="B750" s="24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2"/>
      <c r="B752" s="121" t="s">
        <v>827</v>
      </c>
      <c r="C752" s="120"/>
      <c r="D752" s="120">
        <f t="shared" ref="D752:E754" si="87">C752</f>
        <v>0</v>
      </c>
      <c r="E752" s="120">
        <f t="shared" si="87"/>
        <v>0</v>
      </c>
      <c r="F752" s="119"/>
      <c r="G752" s="119"/>
      <c r="H752" s="119"/>
      <c r="I752" s="119"/>
      <c r="J752" s="119"/>
      <c r="K752" s="119"/>
    </row>
    <row r="753" spans="1:11">
      <c r="A753" s="122"/>
      <c r="B753" s="121" t="s">
        <v>813</v>
      </c>
      <c r="C753" s="120"/>
      <c r="D753" s="120">
        <f t="shared" si="87"/>
        <v>0</v>
      </c>
      <c r="E753" s="120">
        <f t="shared" si="87"/>
        <v>0</v>
      </c>
      <c r="F753" s="119"/>
      <c r="G753" s="119"/>
      <c r="H753" s="119"/>
      <c r="I753" s="119"/>
      <c r="J753" s="119"/>
      <c r="K753" s="119"/>
    </row>
    <row r="754" spans="1:11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11">
      <c r="A755" s="240" t="s">
        <v>826</v>
      </c>
      <c r="B755" s="241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11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11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11">
      <c r="A760" s="240" t="s">
        <v>822</v>
      </c>
      <c r="B760" s="241"/>
      <c r="C760" s="30">
        <f>C761+C764</f>
        <v>0</v>
      </c>
      <c r="D760" s="30">
        <f>D761+D764</f>
        <v>0</v>
      </c>
      <c r="E760" s="30">
        <f>E761+E764</f>
        <v>0</v>
      </c>
    </row>
    <row r="761" spans="1:11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11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11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40" t="s">
        <v>820</v>
      </c>
      <c r="B765" s="241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11">
      <c r="A767" s="240" t="s">
        <v>818</v>
      </c>
      <c r="B767" s="241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>
      <c r="A771" s="240" t="s">
        <v>815</v>
      </c>
      <c r="B771" s="241"/>
      <c r="C771" s="30">
        <f>C772</f>
        <v>2888</v>
      </c>
      <c r="D771" s="30">
        <f>D772</f>
        <v>2888</v>
      </c>
      <c r="E771" s="30">
        <f>E772</f>
        <v>2888</v>
      </c>
    </row>
    <row r="772" spans="1:5">
      <c r="A772" s="6">
        <v>2</v>
      </c>
      <c r="B772" s="4" t="s">
        <v>814</v>
      </c>
      <c r="C772" s="5">
        <f>C773+C774+C775+C776</f>
        <v>2888</v>
      </c>
      <c r="D772" s="5">
        <f>D773+D774+D775+D776</f>
        <v>2888</v>
      </c>
      <c r="E772" s="5">
        <f>E773+E774+E775+E776</f>
        <v>2888</v>
      </c>
    </row>
    <row r="773" spans="1:5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812</v>
      </c>
      <c r="C774" s="29">
        <v>2888</v>
      </c>
      <c r="D774" s="29">
        <f t="shared" ref="D774:E776" si="90">C774</f>
        <v>2888</v>
      </c>
      <c r="E774" s="29">
        <f t="shared" si="90"/>
        <v>2888</v>
      </c>
    </row>
    <row r="775" spans="1:5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>
      <c r="A777" s="240" t="s">
        <v>809</v>
      </c>
      <c r="B777" s="241"/>
      <c r="C777" s="30">
        <f>C778</f>
        <v>35700</v>
      </c>
      <c r="D777" s="30">
        <f>D778</f>
        <v>35700</v>
      </c>
      <c r="E777" s="30">
        <f>E778</f>
        <v>35700</v>
      </c>
    </row>
    <row r="778" spans="1:5">
      <c r="A778" s="6"/>
      <c r="B778" s="4" t="s">
        <v>808</v>
      </c>
      <c r="C778" s="5">
        <v>35700</v>
      </c>
      <c r="D778" s="5">
        <f>C778</f>
        <v>35700</v>
      </c>
      <c r="E778" s="5">
        <f>D778</f>
        <v>35700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rightToLeft="1" topLeftCell="B65" zoomScale="80" zoomScaleNormal="80" workbookViewId="0">
      <selection activeCell="I82" sqref="I82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90" t="s">
        <v>1188</v>
      </c>
      <c r="B1" s="290" t="s">
        <v>1189</v>
      </c>
      <c r="C1" s="290" t="s">
        <v>1190</v>
      </c>
      <c r="D1" s="293" t="s">
        <v>613</v>
      </c>
      <c r="E1" s="294"/>
      <c r="F1" s="294"/>
      <c r="G1" s="294"/>
      <c r="H1" s="294"/>
      <c r="I1" s="295"/>
    </row>
    <row r="2" spans="1:9">
      <c r="A2" s="291"/>
      <c r="B2" s="291"/>
      <c r="C2" s="291"/>
      <c r="D2" s="290" t="s">
        <v>625</v>
      </c>
      <c r="E2" s="290" t="s">
        <v>626</v>
      </c>
      <c r="F2" s="296" t="s">
        <v>1191</v>
      </c>
      <c r="G2" s="296" t="s">
        <v>1192</v>
      </c>
      <c r="H2" s="298" t="s">
        <v>1193</v>
      </c>
      <c r="I2" s="299"/>
    </row>
    <row r="3" spans="1:9">
      <c r="A3" s="292"/>
      <c r="B3" s="292"/>
      <c r="C3" s="292"/>
      <c r="D3" s="292"/>
      <c r="E3" s="292"/>
      <c r="F3" s="297"/>
      <c r="G3" s="297"/>
      <c r="H3" s="232" t="s">
        <v>1194</v>
      </c>
      <c r="I3" s="233" t="s">
        <v>1195</v>
      </c>
    </row>
    <row r="4" spans="1:9">
      <c r="A4" s="234" t="s">
        <v>1196</v>
      </c>
      <c r="B4" s="234"/>
      <c r="C4" s="234">
        <f>C5+C18+C21+C24+C27+C30+C33</f>
        <v>1899</v>
      </c>
      <c r="D4" s="234">
        <f>D5+D18+D21+D24+D27+D30+D33</f>
        <v>410</v>
      </c>
      <c r="E4" s="234">
        <f>E5+E18+E21+E24+E27+E30+E33</f>
        <v>151</v>
      </c>
      <c r="F4" s="234">
        <f>F5+F18+F21+F24+F27+F30+F33</f>
        <v>0</v>
      </c>
      <c r="G4" s="234">
        <f>G5+G18+G21+G24+G27+G30+G33</f>
        <v>101</v>
      </c>
      <c r="H4" s="234">
        <f>H5+H18+H21+H24+H27+H30+H33</f>
        <v>1277</v>
      </c>
      <c r="I4" s="234">
        <f>I5+I18+I21+I24+I27+I30+I33</f>
        <v>0</v>
      </c>
    </row>
    <row r="5" spans="1:9">
      <c r="A5" s="235" t="s">
        <v>1197</v>
      </c>
      <c r="B5" s="236"/>
      <c r="C5" s="236">
        <f>SUM(C6:C17)</f>
        <v>522</v>
      </c>
      <c r="D5" s="236">
        <f>SUM(D6:D17)</f>
        <v>310</v>
      </c>
      <c r="E5" s="236">
        <f>SUM(E6:E17)</f>
        <v>151</v>
      </c>
      <c r="F5" s="236">
        <f>SUM(F6:F13)</f>
        <v>0</v>
      </c>
      <c r="G5" s="236">
        <f>SUM(G6:G17)</f>
        <v>101</v>
      </c>
      <c r="H5" s="236">
        <f>SUM(H6:H13)</f>
        <v>0</v>
      </c>
      <c r="I5" s="236">
        <f>SUM(I6:I13)</f>
        <v>0</v>
      </c>
    </row>
    <row r="6" spans="1:9">
      <c r="A6" s="10" t="s">
        <v>1222</v>
      </c>
      <c r="B6" s="10">
        <v>2016</v>
      </c>
      <c r="C6" s="10">
        <v>30</v>
      </c>
      <c r="D6" s="10">
        <v>30</v>
      </c>
      <c r="E6" s="10"/>
      <c r="F6" s="10"/>
      <c r="G6" s="10"/>
      <c r="H6" s="10"/>
      <c r="I6" s="10"/>
    </row>
    <row r="7" spans="1:9">
      <c r="A7" s="10" t="s">
        <v>1233</v>
      </c>
      <c r="B7" s="10">
        <v>2016</v>
      </c>
      <c r="C7" s="10">
        <v>40</v>
      </c>
      <c r="D7" s="10">
        <v>50</v>
      </c>
      <c r="E7" s="10"/>
      <c r="F7" s="10"/>
      <c r="G7" s="10"/>
      <c r="H7" s="10"/>
      <c r="I7" s="10"/>
    </row>
    <row r="8" spans="1:9">
      <c r="A8" s="10" t="s">
        <v>1234</v>
      </c>
      <c r="B8" s="10">
        <v>2016</v>
      </c>
      <c r="C8" s="10">
        <v>100</v>
      </c>
      <c r="D8" s="10">
        <v>100</v>
      </c>
      <c r="E8" s="10"/>
      <c r="F8" s="10"/>
      <c r="G8" s="10"/>
      <c r="H8" s="10"/>
      <c r="I8" s="10"/>
    </row>
    <row r="9" spans="1:9">
      <c r="A9" s="10" t="s">
        <v>1221</v>
      </c>
      <c r="B9" s="10">
        <v>2016</v>
      </c>
      <c r="C9" s="10"/>
      <c r="D9" s="10">
        <v>30</v>
      </c>
      <c r="E9" s="10"/>
      <c r="F9" s="10"/>
      <c r="G9" s="10"/>
      <c r="H9" s="10"/>
      <c r="I9" s="10"/>
    </row>
    <row r="10" spans="1:9">
      <c r="A10" s="10" t="s">
        <v>1235</v>
      </c>
      <c r="B10" s="10">
        <v>2016</v>
      </c>
      <c r="C10" s="10">
        <v>30</v>
      </c>
      <c r="D10" s="10">
        <v>30</v>
      </c>
      <c r="E10" s="10"/>
      <c r="F10" s="10"/>
      <c r="G10" s="10"/>
      <c r="H10" s="10"/>
      <c r="I10" s="10"/>
    </row>
    <row r="11" spans="1:9">
      <c r="A11" s="10" t="s">
        <v>1236</v>
      </c>
      <c r="B11" s="10">
        <v>2016</v>
      </c>
      <c r="C11" s="10">
        <v>252</v>
      </c>
      <c r="D11" s="10"/>
      <c r="E11" s="10">
        <v>151</v>
      </c>
      <c r="F11" s="10"/>
      <c r="G11" s="10">
        <v>101</v>
      </c>
      <c r="H11" s="10"/>
      <c r="I11" s="10"/>
    </row>
    <row r="12" spans="1:9">
      <c r="A12" s="10" t="s">
        <v>1237</v>
      </c>
      <c r="B12" s="10">
        <v>2016</v>
      </c>
      <c r="C12" s="10">
        <v>10</v>
      </c>
      <c r="D12" s="10">
        <v>10</v>
      </c>
      <c r="E12" s="10"/>
      <c r="F12" s="10"/>
      <c r="G12" s="10"/>
      <c r="H12" s="10"/>
      <c r="I12" s="10"/>
    </row>
    <row r="13" spans="1:9">
      <c r="A13" s="10" t="s">
        <v>1238</v>
      </c>
      <c r="B13" s="10">
        <v>2016</v>
      </c>
      <c r="C13" s="10">
        <v>10</v>
      </c>
      <c r="D13" s="10">
        <v>10</v>
      </c>
      <c r="E13" s="10"/>
      <c r="F13" s="10"/>
      <c r="G13" s="10"/>
      <c r="H13" s="10"/>
      <c r="I13" s="10"/>
    </row>
    <row r="14" spans="1:9">
      <c r="A14" s="10" t="s">
        <v>1239</v>
      </c>
      <c r="B14" s="10">
        <v>2016</v>
      </c>
      <c r="C14" s="10">
        <v>10</v>
      </c>
      <c r="D14" s="10">
        <v>10</v>
      </c>
      <c r="E14" s="10"/>
      <c r="F14" s="10"/>
      <c r="G14" s="10"/>
      <c r="H14" s="10"/>
      <c r="I14" s="10"/>
    </row>
    <row r="15" spans="1:9">
      <c r="A15" s="10" t="s">
        <v>1240</v>
      </c>
      <c r="B15" s="10">
        <v>2016</v>
      </c>
      <c r="C15" s="10">
        <v>10</v>
      </c>
      <c r="D15" s="10">
        <v>10</v>
      </c>
      <c r="E15" s="10"/>
      <c r="F15" s="10"/>
      <c r="G15" s="10"/>
      <c r="H15" s="10"/>
      <c r="I15" s="10"/>
    </row>
    <row r="16" spans="1:9">
      <c r="A16" s="10" t="s">
        <v>1241</v>
      </c>
      <c r="B16" s="10">
        <v>2016</v>
      </c>
      <c r="C16" s="10"/>
      <c r="D16" s="10"/>
      <c r="E16" s="10"/>
      <c r="F16" s="10"/>
      <c r="G16" s="10"/>
      <c r="H16" s="10"/>
      <c r="I16" s="10"/>
    </row>
    <row r="17" spans="1:9">
      <c r="A17" s="10" t="s">
        <v>1225</v>
      </c>
      <c r="B17" s="10">
        <v>2016</v>
      </c>
      <c r="C17" s="10">
        <v>30</v>
      </c>
      <c r="D17" s="10">
        <v>30</v>
      </c>
      <c r="E17" s="10"/>
      <c r="F17" s="10"/>
      <c r="G17" s="10"/>
      <c r="H17" s="10"/>
      <c r="I17" s="10"/>
    </row>
    <row r="18" spans="1:9">
      <c r="A18" s="235" t="s">
        <v>1200</v>
      </c>
      <c r="B18" s="235"/>
      <c r="C18" s="235">
        <f t="shared" ref="C18:I18" si="0">SUM(C19:C20)</f>
        <v>0</v>
      </c>
      <c r="D18" s="235">
        <f t="shared" si="0"/>
        <v>0</v>
      </c>
      <c r="E18" s="235">
        <f t="shared" si="0"/>
        <v>0</v>
      </c>
      <c r="F18" s="235">
        <f t="shared" si="0"/>
        <v>0</v>
      </c>
      <c r="G18" s="235">
        <f t="shared" si="0"/>
        <v>0</v>
      </c>
      <c r="H18" s="235">
        <f t="shared" si="0"/>
        <v>0</v>
      </c>
      <c r="I18" s="235">
        <f t="shared" si="0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235" t="s">
        <v>1201</v>
      </c>
      <c r="B21" s="235"/>
      <c r="C21" s="235">
        <f t="shared" ref="C21:I21" si="1">SUM(C22:C23)</f>
        <v>1377</v>
      </c>
      <c r="D21" s="235">
        <f t="shared" si="1"/>
        <v>100</v>
      </c>
      <c r="E21" s="235">
        <f t="shared" si="1"/>
        <v>0</v>
      </c>
      <c r="F21" s="235">
        <f t="shared" si="1"/>
        <v>0</v>
      </c>
      <c r="G21" s="235">
        <f t="shared" si="1"/>
        <v>0</v>
      </c>
      <c r="H21" s="235">
        <f t="shared" si="1"/>
        <v>1277</v>
      </c>
      <c r="I21" s="235">
        <f t="shared" si="1"/>
        <v>0</v>
      </c>
    </row>
    <row r="22" spans="1:9">
      <c r="A22" s="10" t="s">
        <v>1242</v>
      </c>
      <c r="B22" s="10"/>
      <c r="C22" s="10">
        <v>1377</v>
      </c>
      <c r="D22" s="10">
        <v>100</v>
      </c>
      <c r="E22" s="10"/>
      <c r="F22" s="10"/>
      <c r="G22" s="10"/>
      <c r="H22" s="10">
        <v>1277</v>
      </c>
      <c r="I22" s="10" t="s">
        <v>1227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235" t="s">
        <v>1202</v>
      </c>
      <c r="B24" s="235"/>
      <c r="C24" s="235">
        <f t="shared" ref="C24:I24" si="2">SUM(C25:C26)</f>
        <v>0</v>
      </c>
      <c r="D24" s="235">
        <f t="shared" si="2"/>
        <v>0</v>
      </c>
      <c r="E24" s="235">
        <f t="shared" si="2"/>
        <v>0</v>
      </c>
      <c r="F24" s="235">
        <f t="shared" si="2"/>
        <v>0</v>
      </c>
      <c r="G24" s="235">
        <f t="shared" si="2"/>
        <v>0</v>
      </c>
      <c r="H24" s="235">
        <f t="shared" si="2"/>
        <v>0</v>
      </c>
      <c r="I24" s="235">
        <f t="shared" si="2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235" t="s">
        <v>1203</v>
      </c>
      <c r="B27" s="235"/>
      <c r="C27" s="235">
        <f t="shared" ref="C27:I27" si="3">SUM(C28:C29)</f>
        <v>0</v>
      </c>
      <c r="D27" s="235">
        <f t="shared" si="3"/>
        <v>0</v>
      </c>
      <c r="E27" s="235">
        <f t="shared" si="3"/>
        <v>0</v>
      </c>
      <c r="F27" s="235">
        <f t="shared" si="3"/>
        <v>0</v>
      </c>
      <c r="G27" s="235">
        <f t="shared" si="3"/>
        <v>0</v>
      </c>
      <c r="H27" s="235">
        <f t="shared" si="3"/>
        <v>0</v>
      </c>
      <c r="I27" s="235">
        <f t="shared" si="3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235" t="s">
        <v>1204</v>
      </c>
      <c r="B30" s="235"/>
      <c r="C30" s="235">
        <f t="shared" ref="C30:I30" si="4">SUM(C31:C32)</f>
        <v>0</v>
      </c>
      <c r="D30" s="235">
        <f t="shared" si="4"/>
        <v>0</v>
      </c>
      <c r="E30" s="235">
        <f t="shared" si="4"/>
        <v>0</v>
      </c>
      <c r="F30" s="235">
        <f t="shared" si="4"/>
        <v>0</v>
      </c>
      <c r="G30" s="235">
        <f t="shared" si="4"/>
        <v>0</v>
      </c>
      <c r="H30" s="235">
        <f t="shared" si="4"/>
        <v>0</v>
      </c>
      <c r="I30" s="235">
        <f t="shared" si="4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235" t="s">
        <v>1205</v>
      </c>
      <c r="B33" s="235"/>
      <c r="C33" s="235">
        <f t="shared" ref="C33:I33" si="5">C34+C37</f>
        <v>0</v>
      </c>
      <c r="D33" s="235">
        <f t="shared" si="5"/>
        <v>0</v>
      </c>
      <c r="E33" s="235">
        <f t="shared" si="5"/>
        <v>0</v>
      </c>
      <c r="F33" s="235">
        <f t="shared" si="5"/>
        <v>0</v>
      </c>
      <c r="G33" s="235">
        <f t="shared" si="5"/>
        <v>0</v>
      </c>
      <c r="H33" s="235">
        <f t="shared" si="5"/>
        <v>0</v>
      </c>
      <c r="I33" s="235">
        <f t="shared" si="5"/>
        <v>0</v>
      </c>
    </row>
    <row r="34" spans="1:9">
      <c r="A34" s="237" t="s">
        <v>1206</v>
      </c>
      <c r="B34" s="237"/>
      <c r="C34" s="237">
        <f t="shared" ref="C34:I34" si="6">SUM(C35:C36)</f>
        <v>0</v>
      </c>
      <c r="D34" s="237">
        <f t="shared" si="6"/>
        <v>0</v>
      </c>
      <c r="E34" s="237">
        <f t="shared" si="6"/>
        <v>0</v>
      </c>
      <c r="F34" s="237">
        <f t="shared" si="6"/>
        <v>0</v>
      </c>
      <c r="G34" s="237">
        <f t="shared" si="6"/>
        <v>0</v>
      </c>
      <c r="H34" s="237">
        <f t="shared" si="6"/>
        <v>0</v>
      </c>
      <c r="I34" s="237">
        <f t="shared" si="6"/>
        <v>0</v>
      </c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237" t="s">
        <v>1207</v>
      </c>
      <c r="B37" s="237"/>
      <c r="C37" s="237">
        <f t="shared" ref="C37:I37" si="7">SUM(C38:C39)</f>
        <v>0</v>
      </c>
      <c r="D37" s="237">
        <f t="shared" si="7"/>
        <v>0</v>
      </c>
      <c r="E37" s="237">
        <f t="shared" si="7"/>
        <v>0</v>
      </c>
      <c r="F37" s="237">
        <f t="shared" si="7"/>
        <v>0</v>
      </c>
      <c r="G37" s="237">
        <f t="shared" si="7"/>
        <v>0</v>
      </c>
      <c r="H37" s="237">
        <f t="shared" si="7"/>
        <v>0</v>
      </c>
      <c r="I37" s="237">
        <f t="shared" si="7"/>
        <v>0</v>
      </c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0"/>
      <c r="B39" s="10"/>
      <c r="C39" s="10"/>
      <c r="D39" s="10"/>
      <c r="E39" s="10"/>
      <c r="F39" s="10"/>
      <c r="G39" s="10"/>
      <c r="H39" s="10"/>
      <c r="I39" s="10"/>
    </row>
    <row r="40" spans="1:9">
      <c r="A40" s="238" t="s">
        <v>1208</v>
      </c>
      <c r="B40" s="238"/>
      <c r="C40" s="238">
        <f t="shared" ref="C40:I40" si="8">C41+C56+C59+C62+C65+C68+C71+C78+C81</f>
        <v>400</v>
      </c>
      <c r="D40" s="238">
        <f t="shared" si="8"/>
        <v>100</v>
      </c>
      <c r="E40" s="238">
        <f t="shared" si="8"/>
        <v>300</v>
      </c>
      <c r="F40" s="238">
        <f t="shared" si="8"/>
        <v>0</v>
      </c>
      <c r="G40" s="238">
        <f t="shared" si="8"/>
        <v>0</v>
      </c>
      <c r="H40" s="238">
        <f t="shared" si="8"/>
        <v>0</v>
      </c>
      <c r="I40" s="238">
        <f t="shared" si="8"/>
        <v>0</v>
      </c>
    </row>
    <row r="41" spans="1:9">
      <c r="A41" s="235" t="s">
        <v>1197</v>
      </c>
      <c r="B41" s="235"/>
      <c r="C41" s="235">
        <f t="shared" ref="C41:I41" si="9">SUM(C42:C55)</f>
        <v>0</v>
      </c>
      <c r="D41" s="235">
        <f t="shared" si="9"/>
        <v>0</v>
      </c>
      <c r="E41" s="235">
        <f t="shared" si="9"/>
        <v>0</v>
      </c>
      <c r="F41" s="235">
        <f t="shared" si="9"/>
        <v>0</v>
      </c>
      <c r="G41" s="235">
        <f t="shared" si="9"/>
        <v>0</v>
      </c>
      <c r="H41" s="235">
        <f t="shared" si="9"/>
        <v>0</v>
      </c>
      <c r="I41" s="235">
        <f t="shared" si="9"/>
        <v>0</v>
      </c>
    </row>
    <row r="42" spans="1:9">
      <c r="A42" s="10" t="s">
        <v>1198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1229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1230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1231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1232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1209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1210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1211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1212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1213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0" t="s">
        <v>1214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10" t="s">
        <v>1215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239" t="s">
        <v>1216</v>
      </c>
      <c r="B54" s="239"/>
      <c r="C54" s="239"/>
      <c r="D54" s="239"/>
      <c r="E54" s="239"/>
      <c r="F54" s="239"/>
      <c r="G54" s="239"/>
      <c r="H54" s="239"/>
      <c r="I54" s="239"/>
    </row>
    <row r="55" spans="1:9">
      <c r="A55" s="10" t="s">
        <v>1217</v>
      </c>
      <c r="B55" s="10"/>
      <c r="C55" s="10"/>
      <c r="D55" s="10"/>
      <c r="E55" s="10"/>
      <c r="F55" s="10"/>
      <c r="G55" s="10"/>
      <c r="H55" s="10"/>
      <c r="I55" s="10"/>
    </row>
    <row r="56" spans="1:9">
      <c r="A56" s="235" t="s">
        <v>1200</v>
      </c>
      <c r="B56" s="235"/>
      <c r="C56" s="235">
        <f t="shared" ref="C56:I56" si="10">SUM(C57:C58)</f>
        <v>0</v>
      </c>
      <c r="D56" s="235">
        <f t="shared" si="10"/>
        <v>0</v>
      </c>
      <c r="E56" s="235">
        <f t="shared" si="10"/>
        <v>0</v>
      </c>
      <c r="F56" s="235">
        <f t="shared" si="10"/>
        <v>0</v>
      </c>
      <c r="G56" s="235">
        <f t="shared" si="10"/>
        <v>0</v>
      </c>
      <c r="H56" s="235">
        <f t="shared" si="10"/>
        <v>0</v>
      </c>
      <c r="I56" s="235">
        <f t="shared" si="10"/>
        <v>0</v>
      </c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235" t="s">
        <v>1201</v>
      </c>
      <c r="B59" s="235"/>
      <c r="C59" s="235">
        <f t="shared" ref="C59:I59" si="11">SUM(C60:C61)</f>
        <v>0</v>
      </c>
      <c r="D59" s="235">
        <f t="shared" si="11"/>
        <v>0</v>
      </c>
      <c r="E59" s="235">
        <f t="shared" si="11"/>
        <v>0</v>
      </c>
      <c r="F59" s="235">
        <f t="shared" si="11"/>
        <v>0</v>
      </c>
      <c r="G59" s="235">
        <f t="shared" si="11"/>
        <v>0</v>
      </c>
      <c r="H59" s="235">
        <f t="shared" si="11"/>
        <v>0</v>
      </c>
      <c r="I59" s="235">
        <f t="shared" si="11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235" t="s">
        <v>1202</v>
      </c>
      <c r="B62" s="235"/>
      <c r="C62" s="235">
        <f t="shared" ref="C62:I62" si="12">SUM(C63:C64)</f>
        <v>0</v>
      </c>
      <c r="D62" s="235">
        <f t="shared" si="12"/>
        <v>0</v>
      </c>
      <c r="E62" s="235">
        <f t="shared" si="12"/>
        <v>0</v>
      </c>
      <c r="F62" s="235">
        <f t="shared" si="12"/>
        <v>0</v>
      </c>
      <c r="G62" s="235">
        <f t="shared" si="12"/>
        <v>0</v>
      </c>
      <c r="H62" s="235">
        <f t="shared" si="12"/>
        <v>0</v>
      </c>
      <c r="I62" s="235">
        <f t="shared" si="12"/>
        <v>0</v>
      </c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235" t="s">
        <v>1203</v>
      </c>
      <c r="B65" s="235"/>
      <c r="C65" s="235">
        <f t="shared" ref="C65:I65" si="13">SUM(C66:C67)</f>
        <v>0</v>
      </c>
      <c r="D65" s="235">
        <f t="shared" si="13"/>
        <v>0</v>
      </c>
      <c r="E65" s="235">
        <f t="shared" si="13"/>
        <v>0</v>
      </c>
      <c r="F65" s="235">
        <f t="shared" si="13"/>
        <v>0</v>
      </c>
      <c r="G65" s="235">
        <f t="shared" si="13"/>
        <v>0</v>
      </c>
      <c r="H65" s="235">
        <f t="shared" si="13"/>
        <v>0</v>
      </c>
      <c r="I65" s="235">
        <f t="shared" si="13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235" t="s">
        <v>1204</v>
      </c>
      <c r="B68" s="235"/>
      <c r="C68" s="235">
        <f t="shared" ref="C68:H68" si="14">SUM(C69:C70)</f>
        <v>0</v>
      </c>
      <c r="D68" s="235">
        <f t="shared" si="14"/>
        <v>0</v>
      </c>
      <c r="E68" s="235">
        <f t="shared" si="14"/>
        <v>0</v>
      </c>
      <c r="F68" s="235">
        <f t="shared" si="14"/>
        <v>0</v>
      </c>
      <c r="G68" s="235">
        <f t="shared" si="14"/>
        <v>0</v>
      </c>
      <c r="H68" s="235">
        <f t="shared" si="14"/>
        <v>0</v>
      </c>
      <c r="I68" s="235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235" t="s">
        <v>1205</v>
      </c>
      <c r="B71" s="235"/>
      <c r="C71" s="235">
        <f t="shared" ref="C71:I71" si="15">C72+C75</f>
        <v>0</v>
      </c>
      <c r="D71" s="235">
        <f t="shared" si="15"/>
        <v>0</v>
      </c>
      <c r="E71" s="235">
        <f t="shared" si="15"/>
        <v>0</v>
      </c>
      <c r="F71" s="235">
        <f t="shared" si="15"/>
        <v>0</v>
      </c>
      <c r="G71" s="235">
        <f t="shared" si="15"/>
        <v>0</v>
      </c>
      <c r="H71" s="235">
        <f t="shared" si="15"/>
        <v>0</v>
      </c>
      <c r="I71" s="235">
        <f t="shared" si="15"/>
        <v>0</v>
      </c>
    </row>
    <row r="72" spans="1:9">
      <c r="A72" s="237" t="s">
        <v>1206</v>
      </c>
      <c r="B72" s="237"/>
      <c r="C72" s="237">
        <f t="shared" ref="C72:I72" si="16">SUM(C73:C74)</f>
        <v>0</v>
      </c>
      <c r="D72" s="237">
        <f t="shared" si="16"/>
        <v>0</v>
      </c>
      <c r="E72" s="237">
        <f t="shared" si="16"/>
        <v>0</v>
      </c>
      <c r="F72" s="237">
        <f t="shared" si="16"/>
        <v>0</v>
      </c>
      <c r="G72" s="237">
        <f t="shared" si="16"/>
        <v>0</v>
      </c>
      <c r="H72" s="237">
        <f t="shared" si="16"/>
        <v>0</v>
      </c>
      <c r="I72" s="237">
        <f t="shared" si="16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237" t="s">
        <v>1207</v>
      </c>
      <c r="B75" s="237"/>
      <c r="C75" s="237">
        <f t="shared" ref="C75:I75" si="17">SUM(C76:C77)</f>
        <v>0</v>
      </c>
      <c r="D75" s="237">
        <f t="shared" si="17"/>
        <v>0</v>
      </c>
      <c r="E75" s="237">
        <f t="shared" si="17"/>
        <v>0</v>
      </c>
      <c r="F75" s="237">
        <f t="shared" si="17"/>
        <v>0</v>
      </c>
      <c r="G75" s="237">
        <f t="shared" si="17"/>
        <v>0</v>
      </c>
      <c r="H75" s="237">
        <f t="shared" si="17"/>
        <v>0</v>
      </c>
      <c r="I75" s="237">
        <f t="shared" si="17"/>
        <v>0</v>
      </c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235" t="s">
        <v>1218</v>
      </c>
      <c r="B78" s="235"/>
      <c r="C78" s="235">
        <f t="shared" ref="C78:I78" si="18">SUM(C79:C80)</f>
        <v>400</v>
      </c>
      <c r="D78" s="235">
        <f t="shared" si="18"/>
        <v>100</v>
      </c>
      <c r="E78" s="235">
        <f t="shared" si="18"/>
        <v>300</v>
      </c>
      <c r="F78" s="235">
        <f t="shared" si="18"/>
        <v>0</v>
      </c>
      <c r="G78" s="235">
        <f t="shared" si="18"/>
        <v>0</v>
      </c>
      <c r="H78" s="235">
        <f t="shared" si="18"/>
        <v>0</v>
      </c>
      <c r="I78" s="235">
        <f t="shared" si="18"/>
        <v>0</v>
      </c>
    </row>
    <row r="79" spans="1:9">
      <c r="A79" s="10" t="s">
        <v>1198</v>
      </c>
      <c r="B79" s="10"/>
      <c r="C79" s="10">
        <v>400</v>
      </c>
      <c r="D79" s="10">
        <v>100</v>
      </c>
      <c r="E79" s="10">
        <v>300</v>
      </c>
      <c r="F79" s="10"/>
      <c r="G79" s="10"/>
      <c r="H79" s="10"/>
      <c r="I79" s="10"/>
    </row>
    <row r="80" spans="1:9">
      <c r="A80" s="10"/>
      <c r="B80" s="10"/>
      <c r="C80" s="10"/>
      <c r="D80" s="10"/>
      <c r="E80" s="10"/>
      <c r="F80" s="10"/>
      <c r="G80" s="10"/>
      <c r="H80" s="10"/>
      <c r="I80" s="10"/>
    </row>
    <row r="81" spans="1:9">
      <c r="A81" s="235" t="s">
        <v>1219</v>
      </c>
      <c r="B81" s="235"/>
      <c r="C81" s="235"/>
      <c r="D81" s="235"/>
      <c r="E81" s="235"/>
      <c r="F81" s="235"/>
      <c r="G81" s="235"/>
      <c r="H81" s="235"/>
      <c r="I81" s="235"/>
    </row>
    <row r="82" spans="1:9">
      <c r="A82" s="235" t="s">
        <v>1220</v>
      </c>
      <c r="B82" s="235"/>
      <c r="C82" s="235">
        <f>C40+C4</f>
        <v>2299</v>
      </c>
      <c r="D82" s="235">
        <f>D81+D78+D71+D68+D65+D62+D59+D56+D41+D33+D30+D27+D24+D21+D18+D5</f>
        <v>510</v>
      </c>
      <c r="E82" s="235">
        <f>E81+E78+E71+E68+E65+E62+E59+E56+E41+E33+E30+E27+E24+E21+E18+E5</f>
        <v>451</v>
      </c>
      <c r="F82" s="235">
        <f>F81+F78+F71+F68+F65+F62+F59+F56+F41+F33+F30+F27+F24+F21+F18+F5</f>
        <v>0</v>
      </c>
      <c r="G82" s="235">
        <f>G81+G78+G71+G68+G65+G62+G59+G56+G41+G33+G30+G27+G24+G21+G18+G5</f>
        <v>101</v>
      </c>
      <c r="H82" s="235">
        <f>H81+H78+H71+H68+H65+H62+H59+H56+H41+H33+H30+H27+H24+H21+H18+H5</f>
        <v>1277</v>
      </c>
      <c r="I82" s="235">
        <f>I81+I78+I71+I68+I65+I62+I59+I56+I41+I33+I30+I27+I24+I21+I18+I5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46" workbookViewId="0">
      <selection activeCell="I50" sqref="I50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90" t="s">
        <v>1188</v>
      </c>
      <c r="B1" s="290" t="s">
        <v>1189</v>
      </c>
      <c r="C1" s="290" t="s">
        <v>1190</v>
      </c>
      <c r="D1" s="293" t="s">
        <v>613</v>
      </c>
      <c r="E1" s="294"/>
      <c r="F1" s="294"/>
      <c r="G1" s="294"/>
      <c r="H1" s="294"/>
      <c r="I1" s="295"/>
    </row>
    <row r="2" spans="1:9">
      <c r="A2" s="291"/>
      <c r="B2" s="291"/>
      <c r="C2" s="291"/>
      <c r="D2" s="290" t="s">
        <v>625</v>
      </c>
      <c r="E2" s="290" t="s">
        <v>626</v>
      </c>
      <c r="F2" s="296" t="s">
        <v>1191</v>
      </c>
      <c r="G2" s="296" t="s">
        <v>1192</v>
      </c>
      <c r="H2" s="298" t="s">
        <v>1193</v>
      </c>
      <c r="I2" s="299"/>
    </row>
    <row r="3" spans="1:9">
      <c r="A3" s="292"/>
      <c r="B3" s="292"/>
      <c r="C3" s="292"/>
      <c r="D3" s="292"/>
      <c r="E3" s="292"/>
      <c r="F3" s="297"/>
      <c r="G3" s="297"/>
      <c r="H3" s="232" t="s">
        <v>1194</v>
      </c>
      <c r="I3" s="233" t="s">
        <v>1195</v>
      </c>
    </row>
    <row r="4" spans="1:9">
      <c r="A4" s="234" t="s">
        <v>1196</v>
      </c>
      <c r="B4" s="234"/>
      <c r="C4" s="234">
        <f t="shared" ref="C4:I4" si="0">C5+C10+C13+C16+C19+C22+C25</f>
        <v>260</v>
      </c>
      <c r="D4" s="234">
        <f t="shared" si="0"/>
        <v>60</v>
      </c>
      <c r="E4" s="234">
        <f t="shared" si="0"/>
        <v>99</v>
      </c>
      <c r="F4" s="234">
        <f t="shared" si="0"/>
        <v>0</v>
      </c>
      <c r="G4" s="234">
        <f t="shared" si="0"/>
        <v>101</v>
      </c>
      <c r="H4" s="234">
        <f t="shared" si="0"/>
        <v>0</v>
      </c>
      <c r="I4" s="234">
        <f t="shared" si="0"/>
        <v>0</v>
      </c>
    </row>
    <row r="5" spans="1:9">
      <c r="A5" s="235" t="s">
        <v>1197</v>
      </c>
      <c r="B5" s="236"/>
      <c r="C5" s="236">
        <f t="shared" ref="C5:I5" si="1">SUM(C6:C9)</f>
        <v>260</v>
      </c>
      <c r="D5" s="236">
        <f t="shared" si="1"/>
        <v>60</v>
      </c>
      <c r="E5" s="236">
        <f t="shared" si="1"/>
        <v>99</v>
      </c>
      <c r="F5" s="236">
        <f t="shared" si="1"/>
        <v>0</v>
      </c>
      <c r="G5" s="236">
        <f t="shared" si="1"/>
        <v>101</v>
      </c>
      <c r="H5" s="236">
        <f t="shared" si="1"/>
        <v>0</v>
      </c>
      <c r="I5" s="236">
        <f t="shared" si="1"/>
        <v>0</v>
      </c>
    </row>
    <row r="6" spans="1:9">
      <c r="A6" s="10" t="s">
        <v>1198</v>
      </c>
      <c r="B6" s="10">
        <v>2017</v>
      </c>
      <c r="C6" s="10">
        <v>200</v>
      </c>
      <c r="D6" s="10"/>
      <c r="E6" s="10">
        <v>99</v>
      </c>
      <c r="F6" s="10"/>
      <c r="G6" s="10">
        <v>101</v>
      </c>
      <c r="H6" s="10"/>
      <c r="I6" s="10"/>
    </row>
    <row r="7" spans="1:9">
      <c r="A7" s="10" t="s">
        <v>1221</v>
      </c>
      <c r="B7" s="10">
        <v>2017</v>
      </c>
      <c r="C7" s="10">
        <v>60</v>
      </c>
      <c r="D7" s="10">
        <v>60</v>
      </c>
      <c r="E7" s="10"/>
      <c r="F7" s="10"/>
      <c r="G7" s="10"/>
      <c r="H7" s="10"/>
      <c r="I7" s="10"/>
    </row>
    <row r="8" spans="1:9">
      <c r="A8" s="10" t="s">
        <v>1199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35" t="s">
        <v>1200</v>
      </c>
      <c r="B10" s="235"/>
      <c r="C10" s="235">
        <f t="shared" ref="C10:I10" si="2">SUM(C11:C12)</f>
        <v>0</v>
      </c>
      <c r="D10" s="235">
        <f t="shared" si="2"/>
        <v>0</v>
      </c>
      <c r="E10" s="235">
        <f t="shared" si="2"/>
        <v>0</v>
      </c>
      <c r="F10" s="235">
        <f t="shared" si="2"/>
        <v>0</v>
      </c>
      <c r="G10" s="235">
        <f t="shared" si="2"/>
        <v>0</v>
      </c>
      <c r="H10" s="235">
        <f t="shared" si="2"/>
        <v>0</v>
      </c>
      <c r="I10" s="23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35" t="s">
        <v>1201</v>
      </c>
      <c r="B13" s="235"/>
      <c r="C13" s="235">
        <f t="shared" ref="C13:I13" si="3">SUM(C14:C15)</f>
        <v>0</v>
      </c>
      <c r="D13" s="235">
        <f t="shared" si="3"/>
        <v>0</v>
      </c>
      <c r="E13" s="235">
        <f t="shared" si="3"/>
        <v>0</v>
      </c>
      <c r="F13" s="235">
        <f t="shared" si="3"/>
        <v>0</v>
      </c>
      <c r="G13" s="235">
        <f t="shared" si="3"/>
        <v>0</v>
      </c>
      <c r="H13" s="235">
        <f t="shared" si="3"/>
        <v>0</v>
      </c>
      <c r="I13" s="23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35" t="s">
        <v>1202</v>
      </c>
      <c r="B16" s="235"/>
      <c r="C16" s="235">
        <f t="shared" ref="C16:I16" si="4">SUM(C17:C18)</f>
        <v>0</v>
      </c>
      <c r="D16" s="235">
        <f t="shared" si="4"/>
        <v>0</v>
      </c>
      <c r="E16" s="235">
        <f t="shared" si="4"/>
        <v>0</v>
      </c>
      <c r="F16" s="235">
        <f t="shared" si="4"/>
        <v>0</v>
      </c>
      <c r="G16" s="235">
        <f t="shared" si="4"/>
        <v>0</v>
      </c>
      <c r="H16" s="235">
        <f t="shared" si="4"/>
        <v>0</v>
      </c>
      <c r="I16" s="23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35" t="s">
        <v>1203</v>
      </c>
      <c r="B19" s="235"/>
      <c r="C19" s="235">
        <f t="shared" ref="C19:I19" si="5">SUM(C20:C21)</f>
        <v>0</v>
      </c>
      <c r="D19" s="235">
        <f t="shared" si="5"/>
        <v>0</v>
      </c>
      <c r="E19" s="235">
        <f t="shared" si="5"/>
        <v>0</v>
      </c>
      <c r="F19" s="235">
        <f t="shared" si="5"/>
        <v>0</v>
      </c>
      <c r="G19" s="235">
        <f t="shared" si="5"/>
        <v>0</v>
      </c>
      <c r="H19" s="235">
        <f t="shared" si="5"/>
        <v>0</v>
      </c>
      <c r="I19" s="23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35" t="s">
        <v>1204</v>
      </c>
      <c r="B22" s="235"/>
      <c r="C22" s="235">
        <f t="shared" ref="C22:I22" si="6">SUM(C23:C24)</f>
        <v>0</v>
      </c>
      <c r="D22" s="235">
        <f t="shared" si="6"/>
        <v>0</v>
      </c>
      <c r="E22" s="235">
        <f t="shared" si="6"/>
        <v>0</v>
      </c>
      <c r="F22" s="235">
        <f t="shared" si="6"/>
        <v>0</v>
      </c>
      <c r="G22" s="235">
        <f t="shared" si="6"/>
        <v>0</v>
      </c>
      <c r="H22" s="235">
        <f t="shared" si="6"/>
        <v>0</v>
      </c>
      <c r="I22" s="23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35" t="s">
        <v>1205</v>
      </c>
      <c r="B25" s="235"/>
      <c r="C25" s="235">
        <f t="shared" ref="C25:I25" si="7">C26+C29</f>
        <v>0</v>
      </c>
      <c r="D25" s="235">
        <f t="shared" si="7"/>
        <v>0</v>
      </c>
      <c r="E25" s="235">
        <f t="shared" si="7"/>
        <v>0</v>
      </c>
      <c r="F25" s="235">
        <f t="shared" si="7"/>
        <v>0</v>
      </c>
      <c r="G25" s="235">
        <f t="shared" si="7"/>
        <v>0</v>
      </c>
      <c r="H25" s="235">
        <f t="shared" si="7"/>
        <v>0</v>
      </c>
      <c r="I25" s="235">
        <f t="shared" si="7"/>
        <v>0</v>
      </c>
    </row>
    <row r="26" spans="1:9">
      <c r="A26" s="237" t="s">
        <v>1206</v>
      </c>
      <c r="B26" s="237"/>
      <c r="C26" s="237">
        <f t="shared" ref="C26:I26" si="8">SUM(C27:C28)</f>
        <v>0</v>
      </c>
      <c r="D26" s="237">
        <f t="shared" si="8"/>
        <v>0</v>
      </c>
      <c r="E26" s="237">
        <f t="shared" si="8"/>
        <v>0</v>
      </c>
      <c r="F26" s="237">
        <f t="shared" si="8"/>
        <v>0</v>
      </c>
      <c r="G26" s="237">
        <f t="shared" si="8"/>
        <v>0</v>
      </c>
      <c r="H26" s="237">
        <f t="shared" si="8"/>
        <v>0</v>
      </c>
      <c r="I26" s="23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37" t="s">
        <v>1207</v>
      </c>
      <c r="B29" s="237"/>
      <c r="C29" s="237">
        <f t="shared" ref="C29:I29" si="9">SUM(C30:C31)</f>
        <v>0</v>
      </c>
      <c r="D29" s="237">
        <f t="shared" si="9"/>
        <v>0</v>
      </c>
      <c r="E29" s="237">
        <f t="shared" si="9"/>
        <v>0</v>
      </c>
      <c r="F29" s="237">
        <f t="shared" si="9"/>
        <v>0</v>
      </c>
      <c r="G29" s="237">
        <f t="shared" si="9"/>
        <v>0</v>
      </c>
      <c r="H29" s="237">
        <f t="shared" si="9"/>
        <v>0</v>
      </c>
      <c r="I29" s="23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38" t="s">
        <v>1208</v>
      </c>
      <c r="B32" s="238"/>
      <c r="C32" s="238">
        <f t="shared" ref="C32:I32" si="10">C33+C48+C51+C54+C57+C60+C63+C70+C73</f>
        <v>2002</v>
      </c>
      <c r="D32" s="238">
        <f t="shared" si="10"/>
        <v>386</v>
      </c>
      <c r="E32" s="238">
        <f t="shared" si="10"/>
        <v>451</v>
      </c>
      <c r="F32" s="238">
        <f t="shared" si="10"/>
        <v>0</v>
      </c>
      <c r="G32" s="238">
        <f t="shared" si="10"/>
        <v>0</v>
      </c>
      <c r="H32" s="238">
        <f t="shared" si="10"/>
        <v>1090</v>
      </c>
      <c r="I32" s="238">
        <f t="shared" si="10"/>
        <v>0</v>
      </c>
    </row>
    <row r="33" spans="1:9">
      <c r="A33" s="235" t="s">
        <v>1197</v>
      </c>
      <c r="B33" s="235"/>
      <c r="C33" s="235">
        <f t="shared" ref="C33:I33" si="11">SUM(C34:C47)</f>
        <v>812</v>
      </c>
      <c r="D33" s="235">
        <f t="shared" si="11"/>
        <v>286</v>
      </c>
      <c r="E33" s="235">
        <f t="shared" si="11"/>
        <v>451</v>
      </c>
      <c r="F33" s="235">
        <f t="shared" si="11"/>
        <v>0</v>
      </c>
      <c r="G33" s="235">
        <f t="shared" si="11"/>
        <v>0</v>
      </c>
      <c r="H33" s="235">
        <f t="shared" si="11"/>
        <v>0</v>
      </c>
      <c r="I33" s="235">
        <f t="shared" si="11"/>
        <v>0</v>
      </c>
    </row>
    <row r="34" spans="1:9">
      <c r="A34" s="10" t="s">
        <v>1198</v>
      </c>
      <c r="B34" s="10">
        <v>2016</v>
      </c>
      <c r="C34" s="10">
        <v>400</v>
      </c>
      <c r="D34" s="10">
        <v>41</v>
      </c>
      <c r="E34" s="10">
        <v>300</v>
      </c>
      <c r="F34" s="10"/>
      <c r="G34" s="10"/>
      <c r="H34" s="10"/>
      <c r="I34" s="10"/>
    </row>
    <row r="35" spans="1:9">
      <c r="A35" s="10" t="s">
        <v>1222</v>
      </c>
      <c r="B35" s="10">
        <v>2016</v>
      </c>
      <c r="C35" s="10">
        <v>30</v>
      </c>
      <c r="D35" s="10">
        <v>30</v>
      </c>
      <c r="E35" s="10"/>
      <c r="F35" s="10"/>
      <c r="G35" s="10"/>
      <c r="H35" s="10"/>
      <c r="I35" s="10"/>
    </row>
    <row r="36" spans="1:9">
      <c r="A36" s="10" t="s">
        <v>1223</v>
      </c>
      <c r="B36" s="10">
        <v>2016</v>
      </c>
      <c r="C36" s="10">
        <v>100</v>
      </c>
      <c r="D36" s="10">
        <v>84</v>
      </c>
      <c r="E36" s="10"/>
      <c r="F36" s="10"/>
      <c r="G36" s="10"/>
      <c r="H36" s="10"/>
      <c r="I36" s="10"/>
    </row>
    <row r="37" spans="1:9">
      <c r="A37" s="10" t="s">
        <v>1224</v>
      </c>
      <c r="B37" s="10">
        <v>2016</v>
      </c>
      <c r="C37" s="10">
        <v>252</v>
      </c>
      <c r="D37" s="10">
        <v>101</v>
      </c>
      <c r="E37" s="10">
        <v>151</v>
      </c>
      <c r="F37" s="10"/>
      <c r="G37" s="10"/>
      <c r="H37" s="10"/>
      <c r="I37" s="10"/>
    </row>
    <row r="38" spans="1:9">
      <c r="A38" s="10" t="s">
        <v>1225</v>
      </c>
      <c r="B38" s="10">
        <v>2016</v>
      </c>
      <c r="C38" s="10">
        <v>30</v>
      </c>
      <c r="D38" s="10">
        <v>30</v>
      </c>
      <c r="E38" s="10"/>
      <c r="F38" s="10"/>
      <c r="G38" s="10"/>
      <c r="H38" s="10"/>
      <c r="I38" s="10"/>
    </row>
    <row r="39" spans="1:9">
      <c r="A39" s="10" t="s">
        <v>1209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1210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1211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1212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1213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1214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1215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39" t="s">
        <v>1216</v>
      </c>
      <c r="B46" s="239"/>
      <c r="C46" s="239"/>
      <c r="D46" s="239"/>
      <c r="E46" s="239"/>
      <c r="F46" s="239"/>
      <c r="G46" s="239"/>
      <c r="H46" s="239"/>
      <c r="I46" s="239"/>
    </row>
    <row r="47" spans="1:9">
      <c r="A47" s="10" t="s">
        <v>1217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35" t="s">
        <v>1200</v>
      </c>
      <c r="B48" s="235"/>
      <c r="C48" s="235">
        <f t="shared" ref="C48:I48" si="12">SUM(C49:C50)</f>
        <v>1190</v>
      </c>
      <c r="D48" s="235">
        <f t="shared" si="12"/>
        <v>100</v>
      </c>
      <c r="E48" s="235">
        <f t="shared" si="12"/>
        <v>0</v>
      </c>
      <c r="F48" s="235">
        <f t="shared" si="12"/>
        <v>0</v>
      </c>
      <c r="G48" s="235">
        <f t="shared" si="12"/>
        <v>0</v>
      </c>
      <c r="H48" s="235">
        <f t="shared" si="12"/>
        <v>1090</v>
      </c>
      <c r="I48" s="235">
        <f t="shared" si="12"/>
        <v>0</v>
      </c>
    </row>
    <row r="49" spans="1:9">
      <c r="A49" s="10" t="s">
        <v>1226</v>
      </c>
      <c r="B49" s="10">
        <v>2016</v>
      </c>
      <c r="C49" s="10">
        <v>1190</v>
      </c>
      <c r="D49" s="10">
        <v>100</v>
      </c>
      <c r="E49" s="10"/>
      <c r="F49" s="10"/>
      <c r="G49" s="10"/>
      <c r="H49" s="10">
        <v>1090</v>
      </c>
      <c r="I49" s="10" t="s">
        <v>1227</v>
      </c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35" t="s">
        <v>1201</v>
      </c>
      <c r="B51" s="235"/>
      <c r="C51" s="235">
        <f t="shared" ref="C51:I51" si="13">SUM(C52:C53)</f>
        <v>0</v>
      </c>
      <c r="D51" s="235">
        <f t="shared" si="13"/>
        <v>0</v>
      </c>
      <c r="E51" s="235">
        <f t="shared" si="13"/>
        <v>0</v>
      </c>
      <c r="F51" s="235">
        <f t="shared" si="13"/>
        <v>0</v>
      </c>
      <c r="G51" s="235">
        <f t="shared" si="13"/>
        <v>0</v>
      </c>
      <c r="H51" s="235">
        <f t="shared" si="13"/>
        <v>0</v>
      </c>
      <c r="I51" s="23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35" t="s">
        <v>1202</v>
      </c>
      <c r="B54" s="235"/>
      <c r="C54" s="235">
        <f t="shared" ref="C54:I54" si="14">SUM(C55:C56)</f>
        <v>0</v>
      </c>
      <c r="D54" s="235">
        <f t="shared" si="14"/>
        <v>0</v>
      </c>
      <c r="E54" s="235">
        <f t="shared" si="14"/>
        <v>0</v>
      </c>
      <c r="F54" s="235">
        <f t="shared" si="14"/>
        <v>0</v>
      </c>
      <c r="G54" s="235">
        <f t="shared" si="14"/>
        <v>0</v>
      </c>
      <c r="H54" s="235">
        <f t="shared" si="14"/>
        <v>0</v>
      </c>
      <c r="I54" s="23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35" t="s">
        <v>1203</v>
      </c>
      <c r="B57" s="235"/>
      <c r="C57" s="235">
        <f t="shared" ref="C57:I57" si="15">SUM(C58:C59)</f>
        <v>0</v>
      </c>
      <c r="D57" s="235">
        <f t="shared" si="15"/>
        <v>0</v>
      </c>
      <c r="E57" s="235">
        <f t="shared" si="15"/>
        <v>0</v>
      </c>
      <c r="F57" s="235">
        <f t="shared" si="15"/>
        <v>0</v>
      </c>
      <c r="G57" s="235">
        <f t="shared" si="15"/>
        <v>0</v>
      </c>
      <c r="H57" s="235">
        <f t="shared" si="15"/>
        <v>0</v>
      </c>
      <c r="I57" s="23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35" t="s">
        <v>1204</v>
      </c>
      <c r="B60" s="235"/>
      <c r="C60" s="235">
        <f t="shared" ref="C60:H60" si="16">SUM(C61:C62)</f>
        <v>0</v>
      </c>
      <c r="D60" s="235">
        <f t="shared" si="16"/>
        <v>0</v>
      </c>
      <c r="E60" s="235">
        <f t="shared" si="16"/>
        <v>0</v>
      </c>
      <c r="F60" s="235">
        <f t="shared" si="16"/>
        <v>0</v>
      </c>
      <c r="G60" s="235">
        <f t="shared" si="16"/>
        <v>0</v>
      </c>
      <c r="H60" s="235">
        <f t="shared" si="16"/>
        <v>0</v>
      </c>
      <c r="I60" s="23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35" t="s">
        <v>1205</v>
      </c>
      <c r="B63" s="235"/>
      <c r="C63" s="235">
        <f t="shared" ref="C63:I63" si="17">C64+C67</f>
        <v>0</v>
      </c>
      <c r="D63" s="235">
        <f t="shared" si="17"/>
        <v>0</v>
      </c>
      <c r="E63" s="235">
        <f t="shared" si="17"/>
        <v>0</v>
      </c>
      <c r="F63" s="235">
        <f t="shared" si="17"/>
        <v>0</v>
      </c>
      <c r="G63" s="235">
        <f t="shared" si="17"/>
        <v>0</v>
      </c>
      <c r="H63" s="235">
        <f t="shared" si="17"/>
        <v>0</v>
      </c>
      <c r="I63" s="235">
        <f t="shared" si="17"/>
        <v>0</v>
      </c>
    </row>
    <row r="64" spans="1:9">
      <c r="A64" s="237" t="s">
        <v>1206</v>
      </c>
      <c r="B64" s="237"/>
      <c r="C64" s="237">
        <f t="shared" ref="C64:I64" si="18">SUM(C65:C66)</f>
        <v>0</v>
      </c>
      <c r="D64" s="237">
        <f t="shared" si="18"/>
        <v>0</v>
      </c>
      <c r="E64" s="237">
        <f t="shared" si="18"/>
        <v>0</v>
      </c>
      <c r="F64" s="237">
        <f t="shared" si="18"/>
        <v>0</v>
      </c>
      <c r="G64" s="237">
        <f t="shared" si="18"/>
        <v>0</v>
      </c>
      <c r="H64" s="237">
        <f t="shared" si="18"/>
        <v>0</v>
      </c>
      <c r="I64" s="23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37" t="s">
        <v>1207</v>
      </c>
      <c r="B67" s="237"/>
      <c r="C67" s="237">
        <f t="shared" ref="C67:I67" si="19">SUM(C68:C69)</f>
        <v>0</v>
      </c>
      <c r="D67" s="237">
        <f t="shared" si="19"/>
        <v>0</v>
      </c>
      <c r="E67" s="237">
        <f t="shared" si="19"/>
        <v>0</v>
      </c>
      <c r="F67" s="237">
        <f t="shared" si="19"/>
        <v>0</v>
      </c>
      <c r="G67" s="237">
        <f t="shared" si="19"/>
        <v>0</v>
      </c>
      <c r="H67" s="237">
        <f t="shared" si="19"/>
        <v>0</v>
      </c>
      <c r="I67" s="23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35" t="s">
        <v>1218</v>
      </c>
      <c r="B70" s="235"/>
      <c r="C70" s="235">
        <f t="shared" ref="C70:I70" si="20">SUM(C71:C72)</f>
        <v>0</v>
      </c>
      <c r="D70" s="235">
        <f t="shared" si="20"/>
        <v>0</v>
      </c>
      <c r="E70" s="235">
        <f t="shared" si="20"/>
        <v>0</v>
      </c>
      <c r="F70" s="235">
        <f t="shared" si="20"/>
        <v>0</v>
      </c>
      <c r="G70" s="235">
        <f t="shared" si="20"/>
        <v>0</v>
      </c>
      <c r="H70" s="235">
        <f t="shared" si="20"/>
        <v>0</v>
      </c>
      <c r="I70" s="23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35" t="s">
        <v>1219</v>
      </c>
      <c r="B73" s="235"/>
      <c r="C73" s="235"/>
      <c r="D73" s="235"/>
      <c r="E73" s="235"/>
      <c r="F73" s="235"/>
      <c r="G73" s="235"/>
      <c r="H73" s="235"/>
      <c r="I73" s="235"/>
    </row>
    <row r="74" spans="1:9">
      <c r="A74" s="235" t="s">
        <v>1220</v>
      </c>
      <c r="B74" s="235"/>
      <c r="C74" s="235">
        <f>C32+C4</f>
        <v>2262</v>
      </c>
      <c r="D74" s="235">
        <f t="shared" ref="D74:I74" si="21">D73+D70+D63+D60+D57+D54+D51+D48+D33+D25+D22+D19+D16+D13+D10+D5</f>
        <v>446</v>
      </c>
      <c r="E74" s="235">
        <f t="shared" si="21"/>
        <v>550</v>
      </c>
      <c r="F74" s="235">
        <f t="shared" si="21"/>
        <v>0</v>
      </c>
      <c r="G74" s="235">
        <f t="shared" si="21"/>
        <v>101</v>
      </c>
      <c r="H74" s="235">
        <f t="shared" si="21"/>
        <v>1090</v>
      </c>
      <c r="I74" s="23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3</vt:i4>
      </vt:variant>
    </vt:vector>
  </HeadingPairs>
  <TitlesOfParts>
    <vt:vector size="33" baseType="lpstr">
      <vt:lpstr>ميزانية 2011</vt:lpstr>
      <vt:lpstr>ميزانية 2012</vt:lpstr>
      <vt:lpstr>ميزانية 2013</vt:lpstr>
      <vt:lpstr>ميزانية 2014</vt:lpstr>
      <vt:lpstr>ميزانية 2015 </vt:lpstr>
      <vt:lpstr>ميزانية 2016 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2012</vt:lpstr>
      <vt:lpstr>النشاط البلدي 2013</vt:lpstr>
      <vt:lpstr>النشاط البلدي2014 </vt:lpstr>
      <vt:lpstr>النشاط البلدي 2015</vt:lpstr>
      <vt:lpstr>النشاط البلدي 2016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2014-10-28T13:35:12Z</cp:lastPrinted>
  <dcterms:created xsi:type="dcterms:W3CDTF">2014-03-25T08:27:56Z</dcterms:created>
  <dcterms:modified xsi:type="dcterms:W3CDTF">2018-02-01T19:29:16Z</dcterms:modified>
</cp:coreProperties>
</file>