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defaultThemeVersion="124226"/>
  <bookViews>
    <workbookView xWindow="0" yWindow="0" windowWidth="20490" windowHeight="8520" tabRatio="963" firstSheet="6" activeTab="7"/>
  </bookViews>
  <sheets>
    <sheet name="ميزانية 2012" sheetId="36" r:id="rId1"/>
    <sheet name="ميزانية 2013" sheetId="35" r:id="rId2"/>
    <sheet name="ميزانية 2014" sheetId="34" r:id="rId3"/>
    <sheet name="ميزانية 2015" sheetId="37" r:id="rId4"/>
    <sheet name="ميزانية 2016" sheetId="33" r:id="rId5"/>
    <sheet name="ميزانية 2017" sheetId="38" r:id="rId6"/>
    <sheet name="PIA 2016" sheetId="40" r:id="rId7"/>
    <sheet name="PIA 2017" sheetId="42" r:id="rId8"/>
    <sheet name="الجباية المحلية" sheetId="41" r:id="rId9"/>
    <sheet name="التنظيم الهيكلي" sheetId="20" r:id="rId10"/>
    <sheet name="الدوائر" sheetId="25" r:id="rId11"/>
    <sheet name="قائمة في الأعوان" sheetId="3" r:id="rId12"/>
    <sheet name="قائمة في العملة" sheetId="21" r:id="rId13"/>
    <sheet name="مرافق البلدية" sheetId="4" r:id="rId14"/>
    <sheet name="المجلس البلدي" sheetId="5" r:id="rId15"/>
    <sheet name="النشاط البلدي 2014" sheetId="6" r:id="rId16"/>
    <sheet name="النشاط البلدي 2015" sheetId="32" r:id="rId17"/>
    <sheet name="النشاط البلدي 2016 " sheetId="39" r:id="rId18"/>
    <sheet name="النشاط البلدي 2017 " sheetId="43" r:id="rId19"/>
    <sheet name="الملك البلدي" sheetId="7" r:id="rId20"/>
    <sheet name="المرافق الخدماتية" sheetId="8" r:id="rId21"/>
    <sheet name="الأحياء" sheetId="13" r:id="rId22"/>
    <sheet name="المشاريع" sheetId="12" r:id="rId23"/>
    <sheet name="وسائل النقل" sheetId="15" r:id="rId24"/>
    <sheet name="قانون الإطار" sheetId="16" r:id="rId25"/>
    <sheet name="النفايات" sheetId="23" r:id="rId26"/>
  </sheets>
  <externalReferences>
    <externalReference r:id="rId27"/>
  </externalReferences>
  <definedNames>
    <definedName name="_xlnm.Print_Area" localSheetId="22">المشاريع!$A$1:$AI$22</definedName>
    <definedName name="_xlnm.Print_Area" localSheetId="11">'قائمة في الأعوان'!$A$1:$D$26</definedName>
    <definedName name="_xlnm.Print_Area" localSheetId="12">'قائمة في العملة'!$A$1:$C$26</definedName>
  </definedNames>
  <calcPr calcId="124519"/>
</workbook>
</file>

<file path=xl/calcChain.xml><?xml version="1.0" encoding="utf-8"?>
<calcChain xmlns="http://schemas.openxmlformats.org/spreadsheetml/2006/main">
  <c r="I70" i="42"/>
  <c r="H70"/>
  <c r="G70"/>
  <c r="F70"/>
  <c r="E70"/>
  <c r="D70"/>
  <c r="C70"/>
  <c r="I67"/>
  <c r="H67"/>
  <c r="G67"/>
  <c r="F67"/>
  <c r="E67"/>
  <c r="D67"/>
  <c r="C67"/>
  <c r="I64"/>
  <c r="I63" s="1"/>
  <c r="H64"/>
  <c r="G64"/>
  <c r="G63" s="1"/>
  <c r="F64"/>
  <c r="E64"/>
  <c r="E63" s="1"/>
  <c r="D64"/>
  <c r="C64"/>
  <c r="C63" s="1"/>
  <c r="H63"/>
  <c r="F63"/>
  <c r="D63"/>
  <c r="H60"/>
  <c r="G60"/>
  <c r="F60"/>
  <c r="E60"/>
  <c r="D60"/>
  <c r="C60"/>
  <c r="I57"/>
  <c r="H57"/>
  <c r="G57"/>
  <c r="F57"/>
  <c r="E57"/>
  <c r="D57"/>
  <c r="C57"/>
  <c r="I54"/>
  <c r="H54"/>
  <c r="G54"/>
  <c r="F54"/>
  <c r="E54"/>
  <c r="D54"/>
  <c r="C54"/>
  <c r="I51"/>
  <c r="H51"/>
  <c r="G51"/>
  <c r="F51"/>
  <c r="E51"/>
  <c r="D51"/>
  <c r="C51"/>
  <c r="I48"/>
  <c r="H48"/>
  <c r="G48"/>
  <c r="F48"/>
  <c r="E48"/>
  <c r="D48"/>
  <c r="C48"/>
  <c r="I33"/>
  <c r="I32" s="1"/>
  <c r="H33"/>
  <c r="G33"/>
  <c r="G32" s="1"/>
  <c r="F33"/>
  <c r="F32" s="1"/>
  <c r="E33"/>
  <c r="E32" s="1"/>
  <c r="D33"/>
  <c r="C33"/>
  <c r="C32" s="1"/>
  <c r="H32"/>
  <c r="D32"/>
  <c r="I29"/>
  <c r="H29"/>
  <c r="G29"/>
  <c r="G25" s="1"/>
  <c r="F29"/>
  <c r="E29"/>
  <c r="D29"/>
  <c r="C29"/>
  <c r="C25" s="1"/>
  <c r="I26"/>
  <c r="H26"/>
  <c r="H25" s="1"/>
  <c r="G26"/>
  <c r="F26"/>
  <c r="F25" s="1"/>
  <c r="F4" s="1"/>
  <c r="E26"/>
  <c r="D26"/>
  <c r="D25" s="1"/>
  <c r="C26"/>
  <c r="I25"/>
  <c r="E25"/>
  <c r="I22"/>
  <c r="H22"/>
  <c r="G22"/>
  <c r="F22"/>
  <c r="E22"/>
  <c r="D22"/>
  <c r="C22"/>
  <c r="I19"/>
  <c r="H19"/>
  <c r="G19"/>
  <c r="F19"/>
  <c r="E19"/>
  <c r="D19"/>
  <c r="C19"/>
  <c r="I16"/>
  <c r="H16"/>
  <c r="G16"/>
  <c r="F16"/>
  <c r="E16"/>
  <c r="D16"/>
  <c r="C16"/>
  <c r="I13"/>
  <c r="H13"/>
  <c r="G13"/>
  <c r="F13"/>
  <c r="E13"/>
  <c r="D13"/>
  <c r="C13"/>
  <c r="I10"/>
  <c r="H10"/>
  <c r="H4" s="1"/>
  <c r="G10"/>
  <c r="F10"/>
  <c r="E10"/>
  <c r="D10"/>
  <c r="C10"/>
  <c r="I5"/>
  <c r="I4" s="1"/>
  <c r="H5"/>
  <c r="G5"/>
  <c r="G4" s="1"/>
  <c r="F5"/>
  <c r="E5"/>
  <c r="E4" s="1"/>
  <c r="D5"/>
  <c r="C5"/>
  <c r="C4" s="1"/>
  <c r="E19" i="41"/>
  <c r="E13"/>
  <c r="E7"/>
  <c r="D31"/>
  <c r="C31"/>
  <c r="E30"/>
  <c r="D30"/>
  <c r="C30"/>
  <c r="E29"/>
  <c r="D29"/>
  <c r="C29"/>
  <c r="E28"/>
  <c r="D28"/>
  <c r="C28"/>
  <c r="E27"/>
  <c r="D27"/>
  <c r="C27"/>
  <c r="E26"/>
  <c r="D26"/>
  <c r="C26"/>
  <c r="C5" i="40"/>
  <c r="C4" s="1"/>
  <c r="D5"/>
  <c r="I76"/>
  <c r="H76"/>
  <c r="G76"/>
  <c r="F76"/>
  <c r="E76"/>
  <c r="D76"/>
  <c r="C76"/>
  <c r="I73"/>
  <c r="H73"/>
  <c r="G73"/>
  <c r="F73"/>
  <c r="E73"/>
  <c r="D73"/>
  <c r="C73"/>
  <c r="I70"/>
  <c r="I69" s="1"/>
  <c r="H70"/>
  <c r="G70"/>
  <c r="G69" s="1"/>
  <c r="F70"/>
  <c r="E70"/>
  <c r="E69" s="1"/>
  <c r="D70"/>
  <c r="C70"/>
  <c r="C69" s="1"/>
  <c r="H69"/>
  <c r="H80" s="1"/>
  <c r="F69"/>
  <c r="D69"/>
  <c r="H66"/>
  <c r="G66"/>
  <c r="F66"/>
  <c r="E66"/>
  <c r="D66"/>
  <c r="C66"/>
  <c r="I63"/>
  <c r="H63"/>
  <c r="G63"/>
  <c r="F63"/>
  <c r="E63"/>
  <c r="D63"/>
  <c r="C63"/>
  <c r="I60"/>
  <c r="H60"/>
  <c r="G60"/>
  <c r="F60"/>
  <c r="E60"/>
  <c r="D60"/>
  <c r="C60"/>
  <c r="I57"/>
  <c r="H57"/>
  <c r="G57"/>
  <c r="F57"/>
  <c r="E57"/>
  <c r="D57"/>
  <c r="C57"/>
  <c r="I54"/>
  <c r="H54"/>
  <c r="G54"/>
  <c r="F54"/>
  <c r="E54"/>
  <c r="D54"/>
  <c r="C54"/>
  <c r="I39"/>
  <c r="I38" s="1"/>
  <c r="H39"/>
  <c r="G39"/>
  <c r="G38" s="1"/>
  <c r="F39"/>
  <c r="F38" s="1"/>
  <c r="E39"/>
  <c r="E38" s="1"/>
  <c r="D39"/>
  <c r="D38" s="1"/>
  <c r="C39"/>
  <c r="C38" s="1"/>
  <c r="H38"/>
  <c r="I35"/>
  <c r="H35"/>
  <c r="G35"/>
  <c r="G31" s="1"/>
  <c r="F35"/>
  <c r="E35"/>
  <c r="D35"/>
  <c r="C35"/>
  <c r="C31" s="1"/>
  <c r="I32"/>
  <c r="H32"/>
  <c r="H31" s="1"/>
  <c r="G32"/>
  <c r="F32"/>
  <c r="F31" s="1"/>
  <c r="F4" s="1"/>
  <c r="E32"/>
  <c r="D32"/>
  <c r="D31" s="1"/>
  <c r="C32"/>
  <c r="I31"/>
  <c r="E31"/>
  <c r="I28"/>
  <c r="H28"/>
  <c r="G28"/>
  <c r="F28"/>
  <c r="E28"/>
  <c r="D28"/>
  <c r="C28"/>
  <c r="I25"/>
  <c r="H25"/>
  <c r="G25"/>
  <c r="F25"/>
  <c r="E25"/>
  <c r="D25"/>
  <c r="C25"/>
  <c r="I22"/>
  <c r="H22"/>
  <c r="G22"/>
  <c r="F22"/>
  <c r="E22"/>
  <c r="D22"/>
  <c r="C22"/>
  <c r="I19"/>
  <c r="H19"/>
  <c r="G19"/>
  <c r="F19"/>
  <c r="E19"/>
  <c r="D19"/>
  <c r="C19"/>
  <c r="I16"/>
  <c r="H16"/>
  <c r="H4" s="1"/>
  <c r="G16"/>
  <c r="F16"/>
  <c r="E16"/>
  <c r="D16"/>
  <c r="C16"/>
  <c r="I5"/>
  <c r="I4" s="1"/>
  <c r="H5"/>
  <c r="G5"/>
  <c r="G4" s="1"/>
  <c r="F5"/>
  <c r="E5"/>
  <c r="E4" s="1"/>
  <c r="H74" i="42" l="1"/>
  <c r="D4"/>
  <c r="D74"/>
  <c r="C74"/>
  <c r="E74"/>
  <c r="I74"/>
  <c r="F74"/>
  <c r="G74"/>
  <c r="E31" i="41"/>
  <c r="D4" i="40"/>
  <c r="D80"/>
  <c r="C80"/>
  <c r="E80"/>
  <c r="I80"/>
  <c r="F80"/>
  <c r="G80"/>
  <c r="D778" i="36"/>
  <c r="E778"/>
  <c r="E777"/>
  <c r="D777"/>
  <c r="C777"/>
  <c r="D776"/>
  <c r="E776"/>
  <c r="D775"/>
  <c r="E775"/>
  <c r="D774"/>
  <c r="E774"/>
  <c r="D773"/>
  <c r="E773"/>
  <c r="E772"/>
  <c r="D772"/>
  <c r="C772"/>
  <c r="E771"/>
  <c r="D771"/>
  <c r="C771"/>
  <c r="D770"/>
  <c r="E770"/>
  <c r="D769"/>
  <c r="E769"/>
  <c r="E768"/>
  <c r="D768"/>
  <c r="C768"/>
  <c r="E767"/>
  <c r="D767"/>
  <c r="C767"/>
  <c r="D766"/>
  <c r="E766"/>
  <c r="E765"/>
  <c r="D765"/>
  <c r="C765"/>
  <c r="D764"/>
  <c r="E764"/>
  <c r="D763"/>
  <c r="E763"/>
  <c r="D762"/>
  <c r="E762"/>
  <c r="E761"/>
  <c r="D761"/>
  <c r="C761"/>
  <c r="E760"/>
  <c r="D760"/>
  <c r="C760"/>
  <c r="D759"/>
  <c r="E759"/>
  <c r="D758"/>
  <c r="E758"/>
  <c r="D757"/>
  <c r="E757"/>
  <c r="E756"/>
  <c r="D756"/>
  <c r="C756"/>
  <c r="E755"/>
  <c r="D755"/>
  <c r="C755"/>
  <c r="D754"/>
  <c r="E754"/>
  <c r="D753"/>
  <c r="E753"/>
  <c r="D752"/>
  <c r="E752"/>
  <c r="E751"/>
  <c r="D751"/>
  <c r="C751"/>
  <c r="E750"/>
  <c r="D750"/>
  <c r="C750"/>
  <c r="D749"/>
  <c r="E749"/>
  <c r="D748"/>
  <c r="E748"/>
  <c r="D747"/>
  <c r="E747"/>
  <c r="E746"/>
  <c r="D746"/>
  <c r="C746"/>
  <c r="D745"/>
  <c r="E745"/>
  <c r="E744"/>
  <c r="D744"/>
  <c r="C744"/>
  <c r="E743"/>
  <c r="D743"/>
  <c r="C743"/>
  <c r="D742"/>
  <c r="E742"/>
  <c r="E741"/>
  <c r="D741"/>
  <c r="C741"/>
  <c r="D740"/>
  <c r="E740"/>
  <c r="E739"/>
  <c r="D739"/>
  <c r="C739"/>
  <c r="D738"/>
  <c r="E738"/>
  <c r="D737"/>
  <c r="E737"/>
  <c r="D736"/>
  <c r="E736"/>
  <c r="D735"/>
  <c r="E735"/>
  <c r="E734"/>
  <c r="D734"/>
  <c r="C734"/>
  <c r="E733"/>
  <c r="D733"/>
  <c r="C733"/>
  <c r="D732"/>
  <c r="E732"/>
  <c r="E731"/>
  <c r="D731"/>
  <c r="C731"/>
  <c r="E730"/>
  <c r="D730"/>
  <c r="C730"/>
  <c r="D729"/>
  <c r="E729"/>
  <c r="D728"/>
  <c r="E728"/>
  <c r="E727"/>
  <c r="D727"/>
  <c r="C727"/>
  <c r="C726"/>
  <c r="H726"/>
  <c r="J726"/>
  <c r="E726"/>
  <c r="D726"/>
  <c r="C725"/>
  <c r="H725"/>
  <c r="J725"/>
  <c r="E725"/>
  <c r="D725"/>
  <c r="H724"/>
  <c r="D724"/>
  <c r="E724"/>
  <c r="H723"/>
  <c r="D723"/>
  <c r="E723"/>
  <c r="C722"/>
  <c r="H722"/>
  <c r="E722"/>
  <c r="D722"/>
  <c r="H721"/>
  <c r="D721"/>
  <c r="E721"/>
  <c r="H720"/>
  <c r="D720"/>
  <c r="E720"/>
  <c r="H719"/>
  <c r="D719"/>
  <c r="E719"/>
  <c r="C718"/>
  <c r="H718"/>
  <c r="E718"/>
  <c r="D718"/>
  <c r="C717"/>
  <c r="H717"/>
  <c r="J717"/>
  <c r="E717"/>
  <c r="D717"/>
  <c r="C716"/>
  <c r="H716"/>
  <c r="J716"/>
  <c r="E716"/>
  <c r="D716"/>
  <c r="H715"/>
  <c r="D715"/>
  <c r="E715"/>
  <c r="H714"/>
  <c r="D714"/>
  <c r="E714"/>
  <c r="H713"/>
  <c r="D713"/>
  <c r="E713"/>
  <c r="H712"/>
  <c r="D712"/>
  <c r="E712"/>
  <c r="H711"/>
  <c r="D711"/>
  <c r="E711"/>
  <c r="H710"/>
  <c r="D710"/>
  <c r="E710"/>
  <c r="H709"/>
  <c r="D709"/>
  <c r="E709"/>
  <c r="H708"/>
  <c r="D708"/>
  <c r="E708"/>
  <c r="H707"/>
  <c r="D707"/>
  <c r="E707"/>
  <c r="H706"/>
  <c r="D706"/>
  <c r="E706"/>
  <c r="H705"/>
  <c r="D705"/>
  <c r="E705"/>
  <c r="H704"/>
  <c r="D704"/>
  <c r="E704"/>
  <c r="H703"/>
  <c r="D703"/>
  <c r="E703"/>
  <c r="H702"/>
  <c r="D702"/>
  <c r="E702"/>
  <c r="H701"/>
  <c r="D701"/>
  <c r="E701"/>
  <c r="C700"/>
  <c r="H700"/>
  <c r="E700"/>
  <c r="D700"/>
  <c r="H699"/>
  <c r="D699"/>
  <c r="E699"/>
  <c r="H698"/>
  <c r="D698"/>
  <c r="E698"/>
  <c r="H697"/>
  <c r="D697"/>
  <c r="E697"/>
  <c r="H696"/>
  <c r="D696"/>
  <c r="E696"/>
  <c r="H695"/>
  <c r="D695"/>
  <c r="E695"/>
  <c r="C694"/>
  <c r="H694"/>
  <c r="E694"/>
  <c r="D694"/>
  <c r="H693"/>
  <c r="D693"/>
  <c r="E693"/>
  <c r="H692"/>
  <c r="D692"/>
  <c r="E692"/>
  <c r="H691"/>
  <c r="D691"/>
  <c r="E691"/>
  <c r="H690"/>
  <c r="D690"/>
  <c r="E690"/>
  <c r="H689"/>
  <c r="D689"/>
  <c r="E689"/>
  <c r="H688"/>
  <c r="D688"/>
  <c r="E688"/>
  <c r="C687"/>
  <c r="H687"/>
  <c r="E687"/>
  <c r="D687"/>
  <c r="H686"/>
  <c r="D686"/>
  <c r="E686"/>
  <c r="H685"/>
  <c r="D685"/>
  <c r="E685"/>
  <c r="H684"/>
  <c r="D684"/>
  <c r="E684"/>
  <c r="C683"/>
  <c r="H683"/>
  <c r="E683"/>
  <c r="D683"/>
  <c r="H682"/>
  <c r="D682"/>
  <c r="E682"/>
  <c r="H681"/>
  <c r="D681"/>
  <c r="E681"/>
  <c r="H680"/>
  <c r="D680"/>
  <c r="E680"/>
  <c r="C679"/>
  <c r="H679"/>
  <c r="E679"/>
  <c r="D679"/>
  <c r="H678"/>
  <c r="D678"/>
  <c r="E678"/>
  <c r="H677"/>
  <c r="D677"/>
  <c r="E677"/>
  <c r="C676"/>
  <c r="H676"/>
  <c r="E676"/>
  <c r="D676"/>
  <c r="H675"/>
  <c r="D675"/>
  <c r="E675"/>
  <c r="H674"/>
  <c r="D674"/>
  <c r="E674"/>
  <c r="H673"/>
  <c r="D673"/>
  <c r="E673"/>
  <c r="H672"/>
  <c r="D672"/>
  <c r="E672"/>
  <c r="C671"/>
  <c r="H671"/>
  <c r="E671"/>
  <c r="D671"/>
  <c r="H670"/>
  <c r="D670"/>
  <c r="E670"/>
  <c r="H669"/>
  <c r="D669"/>
  <c r="E669"/>
  <c r="H668"/>
  <c r="D668"/>
  <c r="E668"/>
  <c r="H667"/>
  <c r="D667"/>
  <c r="E667"/>
  <c r="H666"/>
  <c r="D666"/>
  <c r="E666"/>
  <c r="C665"/>
  <c r="H665"/>
  <c r="E665"/>
  <c r="D665"/>
  <c r="H664"/>
  <c r="D664"/>
  <c r="E664"/>
  <c r="H663"/>
  <c r="D663"/>
  <c r="E663"/>
  <c r="H662"/>
  <c r="D662"/>
  <c r="E662"/>
  <c r="C661"/>
  <c r="H661"/>
  <c r="E661"/>
  <c r="D661"/>
  <c r="H660"/>
  <c r="D660"/>
  <c r="E660"/>
  <c r="H659"/>
  <c r="D659"/>
  <c r="E659"/>
  <c r="H658"/>
  <c r="D658"/>
  <c r="E658"/>
  <c r="H657"/>
  <c r="D657"/>
  <c r="E657"/>
  <c r="H656"/>
  <c r="D656"/>
  <c r="E656"/>
  <c r="H655"/>
  <c r="D655"/>
  <c r="E655"/>
  <c r="H654"/>
  <c r="D654"/>
  <c r="E654"/>
  <c r="C653"/>
  <c r="H653"/>
  <c r="E653"/>
  <c r="D653"/>
  <c r="H652"/>
  <c r="D652"/>
  <c r="E652"/>
  <c r="H651"/>
  <c r="D651"/>
  <c r="E651"/>
  <c r="H650"/>
  <c r="D650"/>
  <c r="E650"/>
  <c r="H649"/>
  <c r="D649"/>
  <c r="E649"/>
  <c r="H648"/>
  <c r="D648"/>
  <c r="E648"/>
  <c r="H647"/>
  <c r="D647"/>
  <c r="E647"/>
  <c r="C646"/>
  <c r="H646"/>
  <c r="E646"/>
  <c r="D646"/>
  <c r="C645"/>
  <c r="H645"/>
  <c r="J645"/>
  <c r="E645"/>
  <c r="D645"/>
  <c r="H644"/>
  <c r="D644"/>
  <c r="E644"/>
  <c r="H643"/>
  <c r="D643"/>
  <c r="E643"/>
  <c r="C642"/>
  <c r="H642"/>
  <c r="J642"/>
  <c r="E642"/>
  <c r="D642"/>
  <c r="H641"/>
  <c r="D641"/>
  <c r="E641"/>
  <c r="H640"/>
  <c r="D640"/>
  <c r="E640"/>
  <c r="H639"/>
  <c r="D639"/>
  <c r="E639"/>
  <c r="C638"/>
  <c r="H638"/>
  <c r="J638"/>
  <c r="E638"/>
  <c r="D638"/>
  <c r="H637"/>
  <c r="D637"/>
  <c r="E637"/>
  <c r="H636"/>
  <c r="D636"/>
  <c r="E636"/>
  <c r="H635"/>
  <c r="D635"/>
  <c r="E635"/>
  <c r="H634"/>
  <c r="D634"/>
  <c r="E634"/>
  <c r="H633"/>
  <c r="D633"/>
  <c r="E633"/>
  <c r="H632"/>
  <c r="D632"/>
  <c r="E632"/>
  <c r="H631"/>
  <c r="D631"/>
  <c r="E631"/>
  <c r="H630"/>
  <c r="D630"/>
  <c r="E630"/>
  <c r="H629"/>
  <c r="D629"/>
  <c r="E629"/>
  <c r="C628"/>
  <c r="H628"/>
  <c r="E628"/>
  <c r="D628"/>
  <c r="H627"/>
  <c r="D627"/>
  <c r="E627"/>
  <c r="H626"/>
  <c r="D626"/>
  <c r="E626"/>
  <c r="H625"/>
  <c r="D625"/>
  <c r="E625"/>
  <c r="H624"/>
  <c r="D624"/>
  <c r="E624"/>
  <c r="H623"/>
  <c r="D623"/>
  <c r="E623"/>
  <c r="H622"/>
  <c r="D622"/>
  <c r="E622"/>
  <c r="H621"/>
  <c r="D621"/>
  <c r="E621"/>
  <c r="H620"/>
  <c r="D620"/>
  <c r="E620"/>
  <c r="H619"/>
  <c r="D619"/>
  <c r="E619"/>
  <c r="H618"/>
  <c r="D618"/>
  <c r="E618"/>
  <c r="H617"/>
  <c r="D617"/>
  <c r="E617"/>
  <c r="C616"/>
  <c r="H616"/>
  <c r="E616"/>
  <c r="D616"/>
  <c r="H615"/>
  <c r="D615"/>
  <c r="E615"/>
  <c r="H614"/>
  <c r="D614"/>
  <c r="E614"/>
  <c r="H613"/>
  <c r="D613"/>
  <c r="E613"/>
  <c r="H612"/>
  <c r="D612"/>
  <c r="E612"/>
  <c r="H611"/>
  <c r="D611"/>
  <c r="E611"/>
  <c r="C610"/>
  <c r="H610"/>
  <c r="E610"/>
  <c r="D610"/>
  <c r="H609"/>
  <c r="D609"/>
  <c r="E609"/>
  <c r="H608"/>
  <c r="D608"/>
  <c r="E608"/>
  <c r="H607"/>
  <c r="D607"/>
  <c r="E607"/>
  <c r="H606"/>
  <c r="D606"/>
  <c r="E606"/>
  <c r="H605"/>
  <c r="D605"/>
  <c r="E605"/>
  <c r="H604"/>
  <c r="D604"/>
  <c r="E604"/>
  <c r="C603"/>
  <c r="H603"/>
  <c r="E603"/>
  <c r="D603"/>
  <c r="H602"/>
  <c r="D602"/>
  <c r="E602"/>
  <c r="H601"/>
  <c r="D601"/>
  <c r="E601"/>
  <c r="H600"/>
  <c r="D600"/>
  <c r="E600"/>
  <c r="C599"/>
  <c r="H599"/>
  <c r="E599"/>
  <c r="D599"/>
  <c r="H598"/>
  <c r="D598"/>
  <c r="E598"/>
  <c r="H597"/>
  <c r="D597"/>
  <c r="E597"/>
  <c r="H596"/>
  <c r="D596"/>
  <c r="E596"/>
  <c r="C595"/>
  <c r="H595"/>
  <c r="E595"/>
  <c r="D595"/>
  <c r="H594"/>
  <c r="D594"/>
  <c r="E594"/>
  <c r="H593"/>
  <c r="D593"/>
  <c r="E593"/>
  <c r="C592"/>
  <c r="H592"/>
  <c r="E592"/>
  <c r="D592"/>
  <c r="H591"/>
  <c r="D591"/>
  <c r="E591"/>
  <c r="H590"/>
  <c r="D590"/>
  <c r="E590"/>
  <c r="H589"/>
  <c r="D589"/>
  <c r="E589"/>
  <c r="H588"/>
  <c r="D588"/>
  <c r="E588"/>
  <c r="C587"/>
  <c r="H587"/>
  <c r="E587"/>
  <c r="D587"/>
  <c r="H586"/>
  <c r="D586"/>
  <c r="E586"/>
  <c r="H585"/>
  <c r="D585"/>
  <c r="E585"/>
  <c r="H584"/>
  <c r="D584"/>
  <c r="E584"/>
  <c r="H583"/>
  <c r="D583"/>
  <c r="E583"/>
  <c r="H582"/>
  <c r="D582"/>
  <c r="E582"/>
  <c r="C581"/>
  <c r="H581"/>
  <c r="E581"/>
  <c r="D581"/>
  <c r="H580"/>
  <c r="D580"/>
  <c r="E580"/>
  <c r="H579"/>
  <c r="D579"/>
  <c r="E579"/>
  <c r="H578"/>
  <c r="D578"/>
  <c r="E578"/>
  <c r="C577"/>
  <c r="H577"/>
  <c r="E577"/>
  <c r="D577"/>
  <c r="H576"/>
  <c r="D576"/>
  <c r="E576"/>
  <c r="H575"/>
  <c r="D575"/>
  <c r="E575"/>
  <c r="H574"/>
  <c r="D574"/>
  <c r="E574"/>
  <c r="H573"/>
  <c r="D573"/>
  <c r="E573"/>
  <c r="H572"/>
  <c r="D572"/>
  <c r="E572"/>
  <c r="H571"/>
  <c r="D571"/>
  <c r="E571"/>
  <c r="H570"/>
  <c r="D570"/>
  <c r="E570"/>
  <c r="C569"/>
  <c r="H569"/>
  <c r="E569"/>
  <c r="D569"/>
  <c r="H568"/>
  <c r="D568"/>
  <c r="E568"/>
  <c r="H567"/>
  <c r="D567"/>
  <c r="E567"/>
  <c r="H566"/>
  <c r="D566"/>
  <c r="E566"/>
  <c r="H565"/>
  <c r="D565"/>
  <c r="E565"/>
  <c r="H564"/>
  <c r="D564"/>
  <c r="E564"/>
  <c r="H563"/>
  <c r="D563"/>
  <c r="E563"/>
  <c r="C562"/>
  <c r="H562"/>
  <c r="E562"/>
  <c r="D562"/>
  <c r="C561"/>
  <c r="H561"/>
  <c r="J561"/>
  <c r="E561"/>
  <c r="D561"/>
  <c r="C560"/>
  <c r="H560"/>
  <c r="J560"/>
  <c r="E560"/>
  <c r="D560"/>
  <c r="C559"/>
  <c r="H559"/>
  <c r="J559"/>
  <c r="E559"/>
  <c r="D559"/>
  <c r="H558"/>
  <c r="D558"/>
  <c r="E558"/>
  <c r="H557"/>
  <c r="D557"/>
  <c r="E557"/>
  <c r="C556"/>
  <c r="H556"/>
  <c r="E556"/>
  <c r="D556"/>
  <c r="H555"/>
  <c r="D555"/>
  <c r="E555"/>
  <c r="H554"/>
  <c r="D554"/>
  <c r="E554"/>
  <c r="H553"/>
  <c r="D553"/>
  <c r="E553"/>
  <c r="C552"/>
  <c r="H552"/>
  <c r="E552"/>
  <c r="D552"/>
  <c r="C551"/>
  <c r="H551"/>
  <c r="J551"/>
  <c r="E551"/>
  <c r="D551"/>
  <c r="C550"/>
  <c r="H550"/>
  <c r="J550"/>
  <c r="E550"/>
  <c r="D550"/>
  <c r="H549"/>
  <c r="D549"/>
  <c r="E549"/>
  <c r="H548"/>
  <c r="D548"/>
  <c r="E548"/>
  <c r="C547"/>
  <c r="H547"/>
  <c r="J547"/>
  <c r="E547"/>
  <c r="D547"/>
  <c r="H546"/>
  <c r="D546"/>
  <c r="E546"/>
  <c r="H545"/>
  <c r="D545"/>
  <c r="E545"/>
  <c r="C544"/>
  <c r="H544"/>
  <c r="E544"/>
  <c r="D544"/>
  <c r="H543"/>
  <c r="D543"/>
  <c r="E543"/>
  <c r="H542"/>
  <c r="D542"/>
  <c r="E542"/>
  <c r="H541"/>
  <c r="D541"/>
  <c r="E541"/>
  <c r="H540"/>
  <c r="D540"/>
  <c r="E540"/>
  <c r="H539"/>
  <c r="D539"/>
  <c r="E539"/>
  <c r="C538"/>
  <c r="H538"/>
  <c r="E538"/>
  <c r="D538"/>
  <c r="H537"/>
  <c r="D537"/>
  <c r="E537"/>
  <c r="H536"/>
  <c r="D536"/>
  <c r="E536"/>
  <c r="H535"/>
  <c r="D535"/>
  <c r="E535"/>
  <c r="H534"/>
  <c r="D534"/>
  <c r="E534"/>
  <c r="H533"/>
  <c r="D533"/>
  <c r="E533"/>
  <c r="H532"/>
  <c r="D532"/>
  <c r="E532"/>
  <c r="C531"/>
  <c r="H531"/>
  <c r="E531"/>
  <c r="D531"/>
  <c r="H530"/>
  <c r="D530"/>
  <c r="E530"/>
  <c r="C529"/>
  <c r="H529"/>
  <c r="E529"/>
  <c r="D529"/>
  <c r="C528"/>
  <c r="H528"/>
  <c r="E528"/>
  <c r="D528"/>
  <c r="H527"/>
  <c r="D527"/>
  <c r="E527"/>
  <c r="H526"/>
  <c r="D526"/>
  <c r="E526"/>
  <c r="H525"/>
  <c r="D525"/>
  <c r="E525"/>
  <c r="H524"/>
  <c r="D524"/>
  <c r="E524"/>
  <c r="H523"/>
  <c r="D523"/>
  <c r="E523"/>
  <c r="C522"/>
  <c r="H522"/>
  <c r="E522"/>
  <c r="D522"/>
  <c r="H521"/>
  <c r="D521"/>
  <c r="E521"/>
  <c r="H520"/>
  <c r="D520"/>
  <c r="E520"/>
  <c r="H519"/>
  <c r="D519"/>
  <c r="E519"/>
  <c r="H518"/>
  <c r="D518"/>
  <c r="E518"/>
  <c r="H517"/>
  <c r="D517"/>
  <c r="E517"/>
  <c r="H516"/>
  <c r="D516"/>
  <c r="E516"/>
  <c r="H515"/>
  <c r="D515"/>
  <c r="E515"/>
  <c r="H514"/>
  <c r="D514"/>
  <c r="E514"/>
  <c r="C513"/>
  <c r="H513"/>
  <c r="E513"/>
  <c r="D513"/>
  <c r="H512"/>
  <c r="D512"/>
  <c r="E512"/>
  <c r="H511"/>
  <c r="D511"/>
  <c r="E511"/>
  <c r="H510"/>
  <c r="D510"/>
  <c r="E510"/>
  <c r="C509"/>
  <c r="H509"/>
  <c r="E509"/>
  <c r="D509"/>
  <c r="H508"/>
  <c r="D508"/>
  <c r="E508"/>
  <c r="H507"/>
  <c r="D507"/>
  <c r="E507"/>
  <c r="H506"/>
  <c r="D506"/>
  <c r="E506"/>
  <c r="H505"/>
  <c r="D505"/>
  <c r="E505"/>
  <c r="C504"/>
  <c r="H504"/>
  <c r="E504"/>
  <c r="D504"/>
  <c r="H503"/>
  <c r="D503"/>
  <c r="E503"/>
  <c r="H502"/>
  <c r="D502"/>
  <c r="E502"/>
  <c r="H501"/>
  <c r="D501"/>
  <c r="E501"/>
  <c r="H500"/>
  <c r="D500"/>
  <c r="E500"/>
  <c r="H499"/>
  <c r="D499"/>
  <c r="E499"/>
  <c r="H498"/>
  <c r="D498"/>
  <c r="E498"/>
  <c r="C497"/>
  <c r="H497"/>
  <c r="E497"/>
  <c r="D497"/>
  <c r="H496"/>
  <c r="D496"/>
  <c r="E496"/>
  <c r="H495"/>
  <c r="D495"/>
  <c r="E495"/>
  <c r="C494"/>
  <c r="H494"/>
  <c r="E494"/>
  <c r="D494"/>
  <c r="H493"/>
  <c r="D493"/>
  <c r="E493"/>
  <c r="H492"/>
  <c r="D492"/>
  <c r="E492"/>
  <c r="C491"/>
  <c r="H491"/>
  <c r="E491"/>
  <c r="D491"/>
  <c r="H490"/>
  <c r="D490"/>
  <c r="E490"/>
  <c r="H489"/>
  <c r="D489"/>
  <c r="E489"/>
  <c r="H488"/>
  <c r="D488"/>
  <c r="E488"/>
  <c r="H487"/>
  <c r="D487"/>
  <c r="E487"/>
  <c r="C486"/>
  <c r="H486"/>
  <c r="E486"/>
  <c r="D486"/>
  <c r="H485"/>
  <c r="D485"/>
  <c r="E485"/>
  <c r="C484"/>
  <c r="H484"/>
  <c r="E484"/>
  <c r="D484"/>
  <c r="C483"/>
  <c r="H483"/>
  <c r="J483"/>
  <c r="E483"/>
  <c r="D483"/>
  <c r="H482"/>
  <c r="H481"/>
  <c r="D481"/>
  <c r="E481"/>
  <c r="H480"/>
  <c r="D480"/>
  <c r="E480"/>
  <c r="H479"/>
  <c r="D479"/>
  <c r="E479"/>
  <c r="H478"/>
  <c r="D478"/>
  <c r="E478"/>
  <c r="C477"/>
  <c r="H477"/>
  <c r="E477"/>
  <c r="D477"/>
  <c r="H476"/>
  <c r="D476"/>
  <c r="E476"/>
  <c r="H475"/>
  <c r="D475"/>
  <c r="E475"/>
  <c r="C474"/>
  <c r="H474"/>
  <c r="E474"/>
  <c r="D474"/>
  <c r="H473"/>
  <c r="D473"/>
  <c r="E473"/>
  <c r="H472"/>
  <c r="D472"/>
  <c r="E472"/>
  <c r="H471"/>
  <c r="D471"/>
  <c r="E471"/>
  <c r="H470"/>
  <c r="D470"/>
  <c r="E470"/>
  <c r="H469"/>
  <c r="D469"/>
  <c r="E469"/>
  <c r="C468"/>
  <c r="H468"/>
  <c r="E468"/>
  <c r="D468"/>
  <c r="H467"/>
  <c r="D467"/>
  <c r="E467"/>
  <c r="H466"/>
  <c r="D466"/>
  <c r="E466"/>
  <c r="H465"/>
  <c r="D465"/>
  <c r="E465"/>
  <c r="H464"/>
  <c r="D464"/>
  <c r="E464"/>
  <c r="C463"/>
  <c r="H463"/>
  <c r="E463"/>
  <c r="D463"/>
  <c r="H462"/>
  <c r="D462"/>
  <c r="E462"/>
  <c r="H461"/>
  <c r="D461"/>
  <c r="E461"/>
  <c r="H460"/>
  <c r="D460"/>
  <c r="E460"/>
  <c r="C459"/>
  <c r="H459"/>
  <c r="E459"/>
  <c r="D459"/>
  <c r="H458"/>
  <c r="D458"/>
  <c r="E458"/>
  <c r="H457"/>
  <c r="D457"/>
  <c r="E457"/>
  <c r="H456"/>
  <c r="D456"/>
  <c r="E456"/>
  <c r="C455"/>
  <c r="H455"/>
  <c r="E455"/>
  <c r="D455"/>
  <c r="H454"/>
  <c r="D454"/>
  <c r="E454"/>
  <c r="H453"/>
  <c r="D453"/>
  <c r="E453"/>
  <c r="H452"/>
  <c r="D452"/>
  <c r="E452"/>
  <c r="H451"/>
  <c r="D451"/>
  <c r="E451"/>
  <c r="C450"/>
  <c r="H450"/>
  <c r="E450"/>
  <c r="D450"/>
  <c r="H449"/>
  <c r="D449"/>
  <c r="E449"/>
  <c r="H448"/>
  <c r="D448"/>
  <c r="E448"/>
  <c r="H447"/>
  <c r="D447"/>
  <c r="E447"/>
  <c r="H446"/>
  <c r="D446"/>
  <c r="E446"/>
  <c r="C445"/>
  <c r="H445"/>
  <c r="E445"/>
  <c r="D445"/>
  <c r="C444"/>
  <c r="H444"/>
  <c r="E444"/>
  <c r="D444"/>
  <c r="H443"/>
  <c r="D443"/>
  <c r="E443"/>
  <c r="H442"/>
  <c r="D442"/>
  <c r="E442"/>
  <c r="H441"/>
  <c r="D441"/>
  <c r="E441"/>
  <c r="H440"/>
  <c r="D440"/>
  <c r="E440"/>
  <c r="H439"/>
  <c r="D439"/>
  <c r="E439"/>
  <c r="H438"/>
  <c r="D438"/>
  <c r="E438"/>
  <c r="H437"/>
  <c r="D437"/>
  <c r="E437"/>
  <c r="H436"/>
  <c r="D436"/>
  <c r="E436"/>
  <c r="H435"/>
  <c r="D435"/>
  <c r="E435"/>
  <c r="H434"/>
  <c r="D434"/>
  <c r="E434"/>
  <c r="H433"/>
  <c r="D433"/>
  <c r="E433"/>
  <c r="H432"/>
  <c r="D432"/>
  <c r="E432"/>
  <c r="H431"/>
  <c r="D431"/>
  <c r="E431"/>
  <c r="H430"/>
  <c r="D430"/>
  <c r="E430"/>
  <c r="C429"/>
  <c r="H429"/>
  <c r="E429"/>
  <c r="D429"/>
  <c r="H428"/>
  <c r="D428"/>
  <c r="E428"/>
  <c r="H427"/>
  <c r="D427"/>
  <c r="E427"/>
  <c r="H426"/>
  <c r="D426"/>
  <c r="E426"/>
  <c r="H425"/>
  <c r="D425"/>
  <c r="E425"/>
  <c r="H424"/>
  <c r="D424"/>
  <c r="E424"/>
  <c r="H423"/>
  <c r="D423"/>
  <c r="E423"/>
  <c r="C422"/>
  <c r="H422"/>
  <c r="E422"/>
  <c r="D422"/>
  <c r="H421"/>
  <c r="D421"/>
  <c r="E421"/>
  <c r="H420"/>
  <c r="D420"/>
  <c r="E420"/>
  <c r="H419"/>
  <c r="D419"/>
  <c r="E419"/>
  <c r="H418"/>
  <c r="D418"/>
  <c r="E418"/>
  <c r="H417"/>
  <c r="D417"/>
  <c r="E417"/>
  <c r="C416"/>
  <c r="H416"/>
  <c r="E416"/>
  <c r="D416"/>
  <c r="H415"/>
  <c r="D415"/>
  <c r="E415"/>
  <c r="H414"/>
  <c r="D414"/>
  <c r="E414"/>
  <c r="H413"/>
  <c r="D413"/>
  <c r="E413"/>
  <c r="C412"/>
  <c r="H412"/>
  <c r="E412"/>
  <c r="D412"/>
  <c r="H411"/>
  <c r="D411"/>
  <c r="E411"/>
  <c r="H410"/>
  <c r="D410"/>
  <c r="E410"/>
  <c r="C409"/>
  <c r="H409"/>
  <c r="E409"/>
  <c r="D409"/>
  <c r="H408"/>
  <c r="D408"/>
  <c r="E408"/>
  <c r="H407"/>
  <c r="D407"/>
  <c r="E407"/>
  <c r="H406"/>
  <c r="D406"/>
  <c r="E406"/>
  <c r="H405"/>
  <c r="D405"/>
  <c r="E405"/>
  <c r="C404"/>
  <c r="H404"/>
  <c r="E404"/>
  <c r="D404"/>
  <c r="H403"/>
  <c r="D403"/>
  <c r="E403"/>
  <c r="H402"/>
  <c r="D402"/>
  <c r="E402"/>
  <c r="H401"/>
  <c r="D401"/>
  <c r="E401"/>
  <c r="H400"/>
  <c r="D400"/>
  <c r="E400"/>
  <c r="C399"/>
  <c r="H399"/>
  <c r="E399"/>
  <c r="D399"/>
  <c r="H398"/>
  <c r="D398"/>
  <c r="E398"/>
  <c r="H397"/>
  <c r="D397"/>
  <c r="E397"/>
  <c r="H396"/>
  <c r="D396"/>
  <c r="E396"/>
  <c r="C395"/>
  <c r="H395"/>
  <c r="E395"/>
  <c r="D395"/>
  <c r="H394"/>
  <c r="D394"/>
  <c r="E394"/>
  <c r="H393"/>
  <c r="D393"/>
  <c r="E393"/>
  <c r="C392"/>
  <c r="H392"/>
  <c r="E392"/>
  <c r="D392"/>
  <c r="H391"/>
  <c r="D391"/>
  <c r="E391"/>
  <c r="H390"/>
  <c r="D390"/>
  <c r="E390"/>
  <c r="H389"/>
  <c r="D389"/>
  <c r="E389"/>
  <c r="C388"/>
  <c r="H388"/>
  <c r="E388"/>
  <c r="D388"/>
  <c r="H387"/>
  <c r="D387"/>
  <c r="E387"/>
  <c r="H386"/>
  <c r="D386"/>
  <c r="E386"/>
  <c r="H385"/>
  <c r="D385"/>
  <c r="E385"/>
  <c r="H384"/>
  <c r="D384"/>
  <c r="E384"/>
  <c r="H383"/>
  <c r="D383"/>
  <c r="E383"/>
  <c r="C382"/>
  <c r="H382"/>
  <c r="E382"/>
  <c r="D382"/>
  <c r="H381"/>
  <c r="D381"/>
  <c r="E381"/>
  <c r="H380"/>
  <c r="D380"/>
  <c r="E380"/>
  <c r="H379"/>
  <c r="D379"/>
  <c r="E379"/>
  <c r="C378"/>
  <c r="H378"/>
  <c r="E378"/>
  <c r="D378"/>
  <c r="H377"/>
  <c r="D377"/>
  <c r="E377"/>
  <c r="H376"/>
  <c r="D376"/>
  <c r="E376"/>
  <c r="H375"/>
  <c r="D375"/>
  <c r="E375"/>
  <c r="H374"/>
  <c r="D374"/>
  <c r="E374"/>
  <c r="C373"/>
  <c r="H373"/>
  <c r="E373"/>
  <c r="D373"/>
  <c r="H372"/>
  <c r="D372"/>
  <c r="E372"/>
  <c r="H371"/>
  <c r="D371"/>
  <c r="E371"/>
  <c r="H370"/>
  <c r="D370"/>
  <c r="E370"/>
  <c r="H369"/>
  <c r="D369"/>
  <c r="E369"/>
  <c r="C368"/>
  <c r="H368"/>
  <c r="E368"/>
  <c r="D368"/>
  <c r="H367"/>
  <c r="D367"/>
  <c r="E367"/>
  <c r="H366"/>
  <c r="D366"/>
  <c r="E366"/>
  <c r="H365"/>
  <c r="D365"/>
  <c r="E365"/>
  <c r="H364"/>
  <c r="D364"/>
  <c r="E364"/>
  <c r="H363"/>
  <c r="D363"/>
  <c r="E363"/>
  <c r="C362"/>
  <c r="H362"/>
  <c r="E362"/>
  <c r="D362"/>
  <c r="H361"/>
  <c r="D361"/>
  <c r="E361"/>
  <c r="H360"/>
  <c r="D360"/>
  <c r="E360"/>
  <c r="H359"/>
  <c r="D359"/>
  <c r="E359"/>
  <c r="H358"/>
  <c r="D358"/>
  <c r="E358"/>
  <c r="C357"/>
  <c r="H357"/>
  <c r="E357"/>
  <c r="D357"/>
  <c r="H356"/>
  <c r="D356"/>
  <c r="E356"/>
  <c r="H355"/>
  <c r="D355"/>
  <c r="E355"/>
  <c r="H354"/>
  <c r="D354"/>
  <c r="E354"/>
  <c r="C353"/>
  <c r="H353"/>
  <c r="E353"/>
  <c r="D353"/>
  <c r="H352"/>
  <c r="D352"/>
  <c r="E352"/>
  <c r="H351"/>
  <c r="D351"/>
  <c r="E351"/>
  <c r="H350"/>
  <c r="D350"/>
  <c r="E350"/>
  <c r="H349"/>
  <c r="D349"/>
  <c r="E349"/>
  <c r="C348"/>
  <c r="H348"/>
  <c r="E348"/>
  <c r="D348"/>
  <c r="H347"/>
  <c r="D347"/>
  <c r="E347"/>
  <c r="H346"/>
  <c r="D346"/>
  <c r="E346"/>
  <c r="H345"/>
  <c r="D345"/>
  <c r="E345"/>
  <c r="C344"/>
  <c r="H344"/>
  <c r="E344"/>
  <c r="D344"/>
  <c r="H343"/>
  <c r="D343"/>
  <c r="E343"/>
  <c r="H342"/>
  <c r="D342"/>
  <c r="E342"/>
  <c r="H341"/>
  <c r="D341"/>
  <c r="E341"/>
  <c r="C340"/>
  <c r="H340"/>
  <c r="E340"/>
  <c r="D340"/>
  <c r="C339"/>
  <c r="H339"/>
  <c r="J339"/>
  <c r="E339"/>
  <c r="D339"/>
  <c r="H338"/>
  <c r="D338"/>
  <c r="E338"/>
  <c r="H337"/>
  <c r="D337"/>
  <c r="E337"/>
  <c r="H336"/>
  <c r="D336"/>
  <c r="E336"/>
  <c r="H335"/>
  <c r="D335"/>
  <c r="E335"/>
  <c r="H334"/>
  <c r="D334"/>
  <c r="E334"/>
  <c r="H333"/>
  <c r="D333"/>
  <c r="E333"/>
  <c r="H332"/>
  <c r="D332"/>
  <c r="E332"/>
  <c r="H331"/>
  <c r="E331"/>
  <c r="D331"/>
  <c r="H330"/>
  <c r="D330"/>
  <c r="E330"/>
  <c r="H329"/>
  <c r="D329"/>
  <c r="E329"/>
  <c r="C328"/>
  <c r="H328"/>
  <c r="E328"/>
  <c r="D328"/>
  <c r="H327"/>
  <c r="D327"/>
  <c r="E327"/>
  <c r="H326"/>
  <c r="D326"/>
  <c r="E326"/>
  <c r="H325"/>
  <c r="E325"/>
  <c r="D325"/>
  <c r="H324"/>
  <c r="D324"/>
  <c r="E324"/>
  <c r="H323"/>
  <c r="D323"/>
  <c r="E323"/>
  <c r="H322"/>
  <c r="D322"/>
  <c r="E322"/>
  <c r="H321"/>
  <c r="D321"/>
  <c r="E321"/>
  <c r="H320"/>
  <c r="D320"/>
  <c r="E320"/>
  <c r="H319"/>
  <c r="D319"/>
  <c r="E319"/>
  <c r="H318"/>
  <c r="D318"/>
  <c r="E318"/>
  <c r="H317"/>
  <c r="D317"/>
  <c r="E317"/>
  <c r="H316"/>
  <c r="D316"/>
  <c r="E316"/>
  <c r="C315"/>
  <c r="H315"/>
  <c r="E315"/>
  <c r="D315"/>
  <c r="C314"/>
  <c r="H314"/>
  <c r="E314"/>
  <c r="D314"/>
  <c r="H313"/>
  <c r="D313"/>
  <c r="E313"/>
  <c r="H312"/>
  <c r="D312"/>
  <c r="E312"/>
  <c r="H311"/>
  <c r="D311"/>
  <c r="E311"/>
  <c r="H310"/>
  <c r="D310"/>
  <c r="E310"/>
  <c r="H309"/>
  <c r="D309"/>
  <c r="E309"/>
  <c r="H308"/>
  <c r="E308"/>
  <c r="D308"/>
  <c r="H307"/>
  <c r="D307"/>
  <c r="E307"/>
  <c r="H306"/>
  <c r="D306"/>
  <c r="E306"/>
  <c r="H305"/>
  <c r="E305"/>
  <c r="D305"/>
  <c r="H304"/>
  <c r="D304"/>
  <c r="E304"/>
  <c r="H303"/>
  <c r="D303"/>
  <c r="E303"/>
  <c r="H302"/>
  <c r="E302"/>
  <c r="D302"/>
  <c r="H301"/>
  <c r="D301"/>
  <c r="E301"/>
  <c r="H300"/>
  <c r="D300"/>
  <c r="E300"/>
  <c r="H299"/>
  <c r="D299"/>
  <c r="E299"/>
  <c r="H298"/>
  <c r="E298"/>
  <c r="D298"/>
  <c r="H297"/>
  <c r="D297"/>
  <c r="E297"/>
  <c r="H296"/>
  <c r="E296"/>
  <c r="D296"/>
  <c r="H295"/>
  <c r="D295"/>
  <c r="E295"/>
  <c r="H294"/>
  <c r="D294"/>
  <c r="E294"/>
  <c r="H293"/>
  <c r="D293"/>
  <c r="E293"/>
  <c r="H292"/>
  <c r="D292"/>
  <c r="E292"/>
  <c r="H291"/>
  <c r="D291"/>
  <c r="E291"/>
  <c r="H290"/>
  <c r="D290"/>
  <c r="E290"/>
  <c r="H289"/>
  <c r="E289"/>
  <c r="D289"/>
  <c r="H288"/>
  <c r="D288"/>
  <c r="E288"/>
  <c r="H287"/>
  <c r="D287"/>
  <c r="E287"/>
  <c r="H286"/>
  <c r="D286"/>
  <c r="E286"/>
  <c r="H285"/>
  <c r="D285"/>
  <c r="E285"/>
  <c r="H284"/>
  <c r="D284"/>
  <c r="E284"/>
  <c r="H283"/>
  <c r="D283"/>
  <c r="E283"/>
  <c r="H282"/>
  <c r="D282"/>
  <c r="E282"/>
  <c r="H281"/>
  <c r="D281"/>
  <c r="E281"/>
  <c r="H280"/>
  <c r="D280"/>
  <c r="E280"/>
  <c r="H279"/>
  <c r="D279"/>
  <c r="E279"/>
  <c r="H278"/>
  <c r="D278"/>
  <c r="E278"/>
  <c r="H277"/>
  <c r="D277"/>
  <c r="E277"/>
  <c r="H276"/>
  <c r="D276"/>
  <c r="E276"/>
  <c r="H275"/>
  <c r="D275"/>
  <c r="E275"/>
  <c r="H274"/>
  <c r="D274"/>
  <c r="E274"/>
  <c r="H273"/>
  <c r="D273"/>
  <c r="E273"/>
  <c r="H272"/>
  <c r="D272"/>
  <c r="E272"/>
  <c r="H271"/>
  <c r="D271"/>
  <c r="E271"/>
  <c r="H270"/>
  <c r="D270"/>
  <c r="E270"/>
  <c r="H269"/>
  <c r="D269"/>
  <c r="E269"/>
  <c r="H268"/>
  <c r="D268"/>
  <c r="E268"/>
  <c r="H267"/>
  <c r="D267"/>
  <c r="E267"/>
  <c r="H266"/>
  <c r="D266"/>
  <c r="E266"/>
  <c r="H265"/>
  <c r="H264"/>
  <c r="D264"/>
  <c r="E264"/>
  <c r="C263"/>
  <c r="H263"/>
  <c r="E263"/>
  <c r="D263"/>
  <c r="H262"/>
  <c r="D262"/>
  <c r="E262"/>
  <c r="H261"/>
  <c r="D261"/>
  <c r="E261"/>
  <c r="C260"/>
  <c r="H260"/>
  <c r="E260"/>
  <c r="D260"/>
  <c r="C259"/>
  <c r="H259"/>
  <c r="J259"/>
  <c r="C258"/>
  <c r="H258"/>
  <c r="J258"/>
  <c r="E258"/>
  <c r="E257" s="1"/>
  <c r="D258"/>
  <c r="D257" s="1"/>
  <c r="C257"/>
  <c r="H257"/>
  <c r="J257"/>
  <c r="H256"/>
  <c r="J256"/>
  <c r="D252"/>
  <c r="E252"/>
  <c r="D251"/>
  <c r="E251"/>
  <c r="E250"/>
  <c r="D250"/>
  <c r="C250"/>
  <c r="D249"/>
  <c r="E249"/>
  <c r="D248"/>
  <c r="E248"/>
  <c r="D247"/>
  <c r="E247"/>
  <c r="D246"/>
  <c r="E246"/>
  <c r="D245"/>
  <c r="E245"/>
  <c r="E244"/>
  <c r="D244"/>
  <c r="C244"/>
  <c r="E243"/>
  <c r="D243"/>
  <c r="C243"/>
  <c r="D242"/>
  <c r="E242"/>
  <c r="D241"/>
  <c r="E241"/>
  <c r="D240"/>
  <c r="E240"/>
  <c r="E239"/>
  <c r="D239"/>
  <c r="C239"/>
  <c r="E238"/>
  <c r="D238"/>
  <c r="C238"/>
  <c r="D237"/>
  <c r="E237"/>
  <c r="E236"/>
  <c r="D236"/>
  <c r="C236"/>
  <c r="E235"/>
  <c r="D235"/>
  <c r="C235"/>
  <c r="D234"/>
  <c r="E234"/>
  <c r="E233"/>
  <c r="D233"/>
  <c r="C233"/>
  <c r="D232"/>
  <c r="E232"/>
  <c r="D231"/>
  <c r="E231"/>
  <c r="D230"/>
  <c r="E230"/>
  <c r="E229"/>
  <c r="D229"/>
  <c r="C229"/>
  <c r="E228"/>
  <c r="D228"/>
  <c r="C228"/>
  <c r="D227"/>
  <c r="E227"/>
  <c r="D226"/>
  <c r="E226"/>
  <c r="D225"/>
  <c r="E225"/>
  <c r="D224"/>
  <c r="E224"/>
  <c r="E223"/>
  <c r="D223"/>
  <c r="C223"/>
  <c r="E222"/>
  <c r="D222"/>
  <c r="C222"/>
  <c r="D221"/>
  <c r="E221"/>
  <c r="E220"/>
  <c r="D220"/>
  <c r="C220"/>
  <c r="D219"/>
  <c r="E219"/>
  <c r="D218"/>
  <c r="E218"/>
  <c r="D217"/>
  <c r="E217"/>
  <c r="E216"/>
  <c r="D216"/>
  <c r="C216"/>
  <c r="E215"/>
  <c r="D215"/>
  <c r="C215"/>
  <c r="D214"/>
  <c r="E214"/>
  <c r="E213"/>
  <c r="D213"/>
  <c r="C213"/>
  <c r="D212"/>
  <c r="E212"/>
  <c r="E211"/>
  <c r="D211"/>
  <c r="C211"/>
  <c r="D210"/>
  <c r="E210"/>
  <c r="D209"/>
  <c r="E209"/>
  <c r="D208"/>
  <c r="E208"/>
  <c r="E207"/>
  <c r="D207"/>
  <c r="C207"/>
  <c r="D206"/>
  <c r="E206"/>
  <c r="D205"/>
  <c r="E205"/>
  <c r="E204"/>
  <c r="D204"/>
  <c r="C204"/>
  <c r="E203"/>
  <c r="D203"/>
  <c r="C203"/>
  <c r="D202"/>
  <c r="E202"/>
  <c r="E201"/>
  <c r="D201"/>
  <c r="C201"/>
  <c r="E200"/>
  <c r="D200"/>
  <c r="C200"/>
  <c r="D199"/>
  <c r="E199"/>
  <c r="E198"/>
  <c r="D198"/>
  <c r="C198"/>
  <c r="E197"/>
  <c r="D197"/>
  <c r="C197"/>
  <c r="D196"/>
  <c r="E196"/>
  <c r="E195"/>
  <c r="D195"/>
  <c r="C195"/>
  <c r="D194"/>
  <c r="E194"/>
  <c r="E193"/>
  <c r="D193"/>
  <c r="C193"/>
  <c r="D192"/>
  <c r="E192"/>
  <c r="D191"/>
  <c r="E191"/>
  <c r="D190"/>
  <c r="E190"/>
  <c r="E189"/>
  <c r="D189"/>
  <c r="C189"/>
  <c r="E188"/>
  <c r="D188"/>
  <c r="C188"/>
  <c r="D187"/>
  <c r="E187"/>
  <c r="D186"/>
  <c r="E186"/>
  <c r="E185"/>
  <c r="D185"/>
  <c r="C185"/>
  <c r="E184"/>
  <c r="D184"/>
  <c r="C184"/>
  <c r="D183"/>
  <c r="E183"/>
  <c r="E182"/>
  <c r="D182"/>
  <c r="C182"/>
  <c r="D181"/>
  <c r="E181"/>
  <c r="E180"/>
  <c r="D180"/>
  <c r="C180"/>
  <c r="E179"/>
  <c r="D179"/>
  <c r="C179"/>
  <c r="C178"/>
  <c r="H178"/>
  <c r="J178"/>
  <c r="E178"/>
  <c r="D178"/>
  <c r="C177"/>
  <c r="H177"/>
  <c r="J177"/>
  <c r="E177"/>
  <c r="D177"/>
  <c r="H176"/>
  <c r="D176"/>
  <c r="E176"/>
  <c r="H175"/>
  <c r="D175"/>
  <c r="E175"/>
  <c r="C174"/>
  <c r="H174"/>
  <c r="E174"/>
  <c r="D174"/>
  <c r="H173"/>
  <c r="D173"/>
  <c r="E173"/>
  <c r="H172"/>
  <c r="D172"/>
  <c r="E172"/>
  <c r="C171"/>
  <c r="H171"/>
  <c r="E171"/>
  <c r="D171"/>
  <c r="C170"/>
  <c r="H170"/>
  <c r="J170"/>
  <c r="E170"/>
  <c r="D170"/>
  <c r="H169"/>
  <c r="D169"/>
  <c r="E169"/>
  <c r="H168"/>
  <c r="D168"/>
  <c r="E168"/>
  <c r="C167"/>
  <c r="H167"/>
  <c r="E167"/>
  <c r="D167"/>
  <c r="H166"/>
  <c r="D166"/>
  <c r="E166"/>
  <c r="H165"/>
  <c r="D165"/>
  <c r="E165"/>
  <c r="C164"/>
  <c r="H164"/>
  <c r="E164"/>
  <c r="D164"/>
  <c r="C163"/>
  <c r="H163"/>
  <c r="J163"/>
  <c r="E163"/>
  <c r="D163"/>
  <c r="H162"/>
  <c r="D162"/>
  <c r="E162"/>
  <c r="H161"/>
  <c r="D161"/>
  <c r="E161"/>
  <c r="C160"/>
  <c r="H160"/>
  <c r="E160"/>
  <c r="D160"/>
  <c r="H159"/>
  <c r="D159"/>
  <c r="E159"/>
  <c r="H158"/>
  <c r="D158"/>
  <c r="E158"/>
  <c r="C157"/>
  <c r="H157"/>
  <c r="E157"/>
  <c r="D157"/>
  <c r="H156"/>
  <c r="D156"/>
  <c r="E156"/>
  <c r="H155"/>
  <c r="D155"/>
  <c r="E155"/>
  <c r="C154"/>
  <c r="H154"/>
  <c r="E154"/>
  <c r="D154"/>
  <c r="C153"/>
  <c r="H153"/>
  <c r="J153"/>
  <c r="E153"/>
  <c r="D153"/>
  <c r="C152"/>
  <c r="H152"/>
  <c r="J152"/>
  <c r="E152"/>
  <c r="D152"/>
  <c r="H151"/>
  <c r="D151"/>
  <c r="E151"/>
  <c r="H150"/>
  <c r="D150"/>
  <c r="E150"/>
  <c r="C149"/>
  <c r="H149"/>
  <c r="E149"/>
  <c r="D149"/>
  <c r="H148"/>
  <c r="D148"/>
  <c r="E148"/>
  <c r="H147"/>
  <c r="D147"/>
  <c r="E147"/>
  <c r="C146"/>
  <c r="H146"/>
  <c r="E146"/>
  <c r="D146"/>
  <c r="H145"/>
  <c r="D145"/>
  <c r="E145"/>
  <c r="H144"/>
  <c r="D144"/>
  <c r="E144"/>
  <c r="C143"/>
  <c r="H143"/>
  <c r="E143"/>
  <c r="D143"/>
  <c r="H142"/>
  <c r="D142"/>
  <c r="E142"/>
  <c r="H141"/>
  <c r="D141"/>
  <c r="E141"/>
  <c r="C140"/>
  <c r="H140"/>
  <c r="E140"/>
  <c r="D140"/>
  <c r="H139"/>
  <c r="D139"/>
  <c r="E139"/>
  <c r="H138"/>
  <c r="D138"/>
  <c r="E138"/>
  <c r="H137"/>
  <c r="D137"/>
  <c r="E137"/>
  <c r="C136"/>
  <c r="H136"/>
  <c r="E136"/>
  <c r="D136"/>
  <c r="C135"/>
  <c r="H135"/>
  <c r="J135"/>
  <c r="E135"/>
  <c r="D135"/>
  <c r="H134"/>
  <c r="D134"/>
  <c r="E134"/>
  <c r="H133"/>
  <c r="D133"/>
  <c r="E133"/>
  <c r="C132"/>
  <c r="H132"/>
  <c r="E132"/>
  <c r="D132"/>
  <c r="H131"/>
  <c r="D131"/>
  <c r="E131"/>
  <c r="H130"/>
  <c r="D130"/>
  <c r="E130"/>
  <c r="C129"/>
  <c r="H129"/>
  <c r="E129"/>
  <c r="D129"/>
  <c r="H128"/>
  <c r="D128"/>
  <c r="E128"/>
  <c r="H127"/>
  <c r="D127"/>
  <c r="E127"/>
  <c r="C126"/>
  <c r="H126"/>
  <c r="E126"/>
  <c r="D126"/>
  <c r="H125"/>
  <c r="D125"/>
  <c r="E125"/>
  <c r="H124"/>
  <c r="D124"/>
  <c r="E124"/>
  <c r="C123"/>
  <c r="H123"/>
  <c r="E123"/>
  <c r="D123"/>
  <c r="H122"/>
  <c r="D122"/>
  <c r="E122"/>
  <c r="H121"/>
  <c r="D121"/>
  <c r="E121"/>
  <c r="C120"/>
  <c r="H120"/>
  <c r="E120"/>
  <c r="D120"/>
  <c r="H119"/>
  <c r="D119"/>
  <c r="E119"/>
  <c r="H118"/>
  <c r="D118"/>
  <c r="E118"/>
  <c r="C117"/>
  <c r="H117"/>
  <c r="E117"/>
  <c r="D117"/>
  <c r="C116"/>
  <c r="H116"/>
  <c r="J116"/>
  <c r="E116"/>
  <c r="D116"/>
  <c r="C115"/>
  <c r="H115"/>
  <c r="J115"/>
  <c r="E115"/>
  <c r="D115"/>
  <c r="C114"/>
  <c r="H114"/>
  <c r="J114"/>
  <c r="E114"/>
  <c r="D114"/>
  <c r="H113"/>
  <c r="D113"/>
  <c r="E113"/>
  <c r="H112"/>
  <c r="D112"/>
  <c r="E112"/>
  <c r="H111"/>
  <c r="D111"/>
  <c r="E111"/>
  <c r="H110"/>
  <c r="D110"/>
  <c r="E110"/>
  <c r="H109"/>
  <c r="D109"/>
  <c r="E109"/>
  <c r="H108"/>
  <c r="D108"/>
  <c r="E108"/>
  <c r="H107"/>
  <c r="D107"/>
  <c r="E107"/>
  <c r="H106"/>
  <c r="D106"/>
  <c r="E106"/>
  <c r="H105"/>
  <c r="D105"/>
  <c r="E105"/>
  <c r="H104"/>
  <c r="D104"/>
  <c r="E104"/>
  <c r="H103"/>
  <c r="D103"/>
  <c r="E103"/>
  <c r="H102"/>
  <c r="D102"/>
  <c r="E102"/>
  <c r="H101"/>
  <c r="D101"/>
  <c r="E101"/>
  <c r="H100"/>
  <c r="D100"/>
  <c r="E100"/>
  <c r="H99"/>
  <c r="D99"/>
  <c r="E99"/>
  <c r="H98"/>
  <c r="D98"/>
  <c r="E98"/>
  <c r="C97"/>
  <c r="H97"/>
  <c r="J97"/>
  <c r="E97"/>
  <c r="D97"/>
  <c r="H96"/>
  <c r="D96"/>
  <c r="E96"/>
  <c r="H95"/>
  <c r="D95"/>
  <c r="E95"/>
  <c r="H94"/>
  <c r="D94"/>
  <c r="E94"/>
  <c r="H93"/>
  <c r="D93"/>
  <c r="E93"/>
  <c r="H92"/>
  <c r="D92"/>
  <c r="E92"/>
  <c r="H91"/>
  <c r="D91"/>
  <c r="E91"/>
  <c r="H90"/>
  <c r="D90"/>
  <c r="E90"/>
  <c r="H89"/>
  <c r="D89"/>
  <c r="E89"/>
  <c r="H88"/>
  <c r="D88"/>
  <c r="E88"/>
  <c r="H87"/>
  <c r="D87"/>
  <c r="E87"/>
  <c r="H86"/>
  <c r="D86"/>
  <c r="E86"/>
  <c r="H85"/>
  <c r="D85"/>
  <c r="E85"/>
  <c r="H84"/>
  <c r="D84"/>
  <c r="E84"/>
  <c r="H83"/>
  <c r="D83"/>
  <c r="E83"/>
  <c r="H82"/>
  <c r="D82"/>
  <c r="E82"/>
  <c r="H81"/>
  <c r="D81"/>
  <c r="E81"/>
  <c r="H80"/>
  <c r="D80"/>
  <c r="E80"/>
  <c r="H79"/>
  <c r="D79"/>
  <c r="E79"/>
  <c r="H78"/>
  <c r="D78"/>
  <c r="E78"/>
  <c r="H77"/>
  <c r="D77"/>
  <c r="E77"/>
  <c r="H76"/>
  <c r="D76"/>
  <c r="E76"/>
  <c r="H75"/>
  <c r="D75"/>
  <c r="E75"/>
  <c r="H74"/>
  <c r="D74"/>
  <c r="E74"/>
  <c r="H73"/>
  <c r="D73"/>
  <c r="E73"/>
  <c r="H72"/>
  <c r="D72"/>
  <c r="E72"/>
  <c r="H71"/>
  <c r="D71"/>
  <c r="E71"/>
  <c r="H70"/>
  <c r="D70"/>
  <c r="E70"/>
  <c r="H69"/>
  <c r="D69"/>
  <c r="E69"/>
  <c r="C68"/>
  <c r="H68"/>
  <c r="J68"/>
  <c r="E68"/>
  <c r="D68"/>
  <c r="C67"/>
  <c r="H67"/>
  <c r="J67"/>
  <c r="E67"/>
  <c r="D67"/>
  <c r="H66"/>
  <c r="D66"/>
  <c r="E66"/>
  <c r="H65"/>
  <c r="D65"/>
  <c r="E65"/>
  <c r="H64"/>
  <c r="D64"/>
  <c r="E64"/>
  <c r="H63"/>
  <c r="D63"/>
  <c r="E63"/>
  <c r="H62"/>
  <c r="D62"/>
  <c r="E62"/>
  <c r="C61"/>
  <c r="H61"/>
  <c r="J61"/>
  <c r="E61"/>
  <c r="D61"/>
  <c r="H60"/>
  <c r="D60"/>
  <c r="E60"/>
  <c r="H59"/>
  <c r="D59"/>
  <c r="E59"/>
  <c r="H58"/>
  <c r="D58"/>
  <c r="E58"/>
  <c r="H57"/>
  <c r="D57"/>
  <c r="E57"/>
  <c r="H56"/>
  <c r="D56"/>
  <c r="E56"/>
  <c r="H55"/>
  <c r="D55"/>
  <c r="E55"/>
  <c r="H54"/>
  <c r="D54"/>
  <c r="E54"/>
  <c r="H53"/>
  <c r="D53"/>
  <c r="E53"/>
  <c r="H52"/>
  <c r="D52"/>
  <c r="E52"/>
  <c r="H51"/>
  <c r="D51"/>
  <c r="E51"/>
  <c r="H50"/>
  <c r="D50"/>
  <c r="E50"/>
  <c r="H49"/>
  <c r="D49"/>
  <c r="E49"/>
  <c r="H48"/>
  <c r="D48"/>
  <c r="E48"/>
  <c r="H47"/>
  <c r="D47"/>
  <c r="E47"/>
  <c r="H46"/>
  <c r="D46"/>
  <c r="E46"/>
  <c r="H45"/>
  <c r="D45"/>
  <c r="E45"/>
  <c r="H44"/>
  <c r="D44"/>
  <c r="E44"/>
  <c r="H43"/>
  <c r="D43"/>
  <c r="E43"/>
  <c r="H42"/>
  <c r="D42"/>
  <c r="E42"/>
  <c r="H41"/>
  <c r="D41"/>
  <c r="E41"/>
  <c r="H40"/>
  <c r="D40"/>
  <c r="E40"/>
  <c r="H39"/>
  <c r="D39"/>
  <c r="E39"/>
  <c r="C38"/>
  <c r="H38"/>
  <c r="J38"/>
  <c r="E38"/>
  <c r="D38"/>
  <c r="H37"/>
  <c r="D37"/>
  <c r="E37"/>
  <c r="H36"/>
  <c r="D36"/>
  <c r="E36"/>
  <c r="H35"/>
  <c r="D35"/>
  <c r="E35"/>
  <c r="H34"/>
  <c r="D34"/>
  <c r="E34"/>
  <c r="H33"/>
  <c r="D33"/>
  <c r="E33"/>
  <c r="H32"/>
  <c r="D32"/>
  <c r="E32"/>
  <c r="H31"/>
  <c r="D31"/>
  <c r="E31"/>
  <c r="H30"/>
  <c r="D30"/>
  <c r="E30"/>
  <c r="H29"/>
  <c r="D29"/>
  <c r="E29"/>
  <c r="H28"/>
  <c r="D28"/>
  <c r="E28"/>
  <c r="H27"/>
  <c r="D27"/>
  <c r="E27"/>
  <c r="H26"/>
  <c r="D26"/>
  <c r="E26"/>
  <c r="H25"/>
  <c r="D25"/>
  <c r="E25"/>
  <c r="H24"/>
  <c r="D24"/>
  <c r="E24"/>
  <c r="H23"/>
  <c r="D23"/>
  <c r="E23"/>
  <c r="H22"/>
  <c r="D22"/>
  <c r="E22"/>
  <c r="H21"/>
  <c r="D21"/>
  <c r="E21"/>
  <c r="H20"/>
  <c r="D20"/>
  <c r="E20"/>
  <c r="H19"/>
  <c r="D19"/>
  <c r="E19"/>
  <c r="H18"/>
  <c r="D18"/>
  <c r="E18"/>
  <c r="H17"/>
  <c r="D17"/>
  <c r="E17"/>
  <c r="H16"/>
  <c r="D16"/>
  <c r="E16"/>
  <c r="H15"/>
  <c r="D15"/>
  <c r="E15"/>
  <c r="H14"/>
  <c r="D14"/>
  <c r="E14"/>
  <c r="H13"/>
  <c r="D13"/>
  <c r="E13"/>
  <c r="H12"/>
  <c r="D12"/>
  <c r="E12"/>
  <c r="C11"/>
  <c r="H11"/>
  <c r="J11"/>
  <c r="E11"/>
  <c r="D11"/>
  <c r="H10"/>
  <c r="D10"/>
  <c r="E10"/>
  <c r="H9"/>
  <c r="D9"/>
  <c r="E9"/>
  <c r="H8"/>
  <c r="D8"/>
  <c r="E8"/>
  <c r="H7"/>
  <c r="D7"/>
  <c r="E7"/>
  <c r="H6"/>
  <c r="D6"/>
  <c r="E6"/>
  <c r="H5"/>
  <c r="D5"/>
  <c r="E5"/>
  <c r="C4"/>
  <c r="H4"/>
  <c r="J4"/>
  <c r="E4"/>
  <c r="D4"/>
  <c r="C3"/>
  <c r="H3"/>
  <c r="J3"/>
  <c r="E3"/>
  <c r="D3"/>
  <c r="C2"/>
  <c r="H2"/>
  <c r="J2"/>
  <c r="E2"/>
  <c r="D2"/>
  <c r="H1"/>
  <c r="J1"/>
  <c r="D778" i="35"/>
  <c r="E778"/>
  <c r="E777"/>
  <c r="D777"/>
  <c r="C777"/>
  <c r="D776"/>
  <c r="E776"/>
  <c r="D775"/>
  <c r="E775"/>
  <c r="D774"/>
  <c r="E774"/>
  <c r="D773"/>
  <c r="E773"/>
  <c r="E772"/>
  <c r="D772"/>
  <c r="C772"/>
  <c r="E771"/>
  <c r="D771"/>
  <c r="C771"/>
  <c r="D770"/>
  <c r="E770"/>
  <c r="D769"/>
  <c r="E769"/>
  <c r="E768"/>
  <c r="D768"/>
  <c r="C768"/>
  <c r="E767"/>
  <c r="D767"/>
  <c r="C767"/>
  <c r="D766"/>
  <c r="E766"/>
  <c r="E765"/>
  <c r="D765"/>
  <c r="C765"/>
  <c r="D764"/>
  <c r="E764"/>
  <c r="D763"/>
  <c r="E763"/>
  <c r="D762"/>
  <c r="E762"/>
  <c r="E761"/>
  <c r="D761"/>
  <c r="C761"/>
  <c r="E760"/>
  <c r="D760"/>
  <c r="C760"/>
  <c r="D759"/>
  <c r="E759"/>
  <c r="D758"/>
  <c r="E758"/>
  <c r="D757"/>
  <c r="E757"/>
  <c r="E756"/>
  <c r="D756"/>
  <c r="C756"/>
  <c r="E755"/>
  <c r="D755"/>
  <c r="C755"/>
  <c r="D754"/>
  <c r="E754"/>
  <c r="D753"/>
  <c r="E753"/>
  <c r="D752"/>
  <c r="E752"/>
  <c r="E751"/>
  <c r="D751"/>
  <c r="C751"/>
  <c r="E750"/>
  <c r="D750"/>
  <c r="C750"/>
  <c r="D749"/>
  <c r="E749"/>
  <c r="D748"/>
  <c r="E748"/>
  <c r="D747"/>
  <c r="E747"/>
  <c r="E746"/>
  <c r="D746"/>
  <c r="C746"/>
  <c r="D745"/>
  <c r="E745"/>
  <c r="E744"/>
  <c r="D744"/>
  <c r="C744"/>
  <c r="E743"/>
  <c r="D743"/>
  <c r="C743"/>
  <c r="D742"/>
  <c r="E742"/>
  <c r="E741"/>
  <c r="D741"/>
  <c r="C741"/>
  <c r="D740"/>
  <c r="E740"/>
  <c r="E739"/>
  <c r="D739"/>
  <c r="C739"/>
  <c r="D738"/>
  <c r="E738"/>
  <c r="D737"/>
  <c r="E737"/>
  <c r="D736"/>
  <c r="E736"/>
  <c r="D735"/>
  <c r="E735"/>
  <c r="E734"/>
  <c r="D734"/>
  <c r="C734"/>
  <c r="E733"/>
  <c r="D733"/>
  <c r="C733"/>
  <c r="D732"/>
  <c r="E732"/>
  <c r="E731"/>
  <c r="D731"/>
  <c r="C731"/>
  <c r="E730"/>
  <c r="D730"/>
  <c r="C730"/>
  <c r="D729"/>
  <c r="E729"/>
  <c r="D728"/>
  <c r="E728"/>
  <c r="E727"/>
  <c r="D727"/>
  <c r="C727"/>
  <c r="C726"/>
  <c r="H726"/>
  <c r="J726"/>
  <c r="E726"/>
  <c r="D726"/>
  <c r="C725"/>
  <c r="H725"/>
  <c r="J725"/>
  <c r="E725"/>
  <c r="D725"/>
  <c r="H724"/>
  <c r="D724"/>
  <c r="E724"/>
  <c r="H723"/>
  <c r="D723"/>
  <c r="E723"/>
  <c r="C722"/>
  <c r="H722"/>
  <c r="E722"/>
  <c r="D722"/>
  <c r="H721"/>
  <c r="D721"/>
  <c r="E721"/>
  <c r="H720"/>
  <c r="D720"/>
  <c r="E720"/>
  <c r="H719"/>
  <c r="D719"/>
  <c r="E719"/>
  <c r="C718"/>
  <c r="H718"/>
  <c r="E718"/>
  <c r="D718"/>
  <c r="C717"/>
  <c r="H717"/>
  <c r="J717"/>
  <c r="E717"/>
  <c r="D717"/>
  <c r="C716"/>
  <c r="H716"/>
  <c r="J716"/>
  <c r="E716"/>
  <c r="D716"/>
  <c r="H715"/>
  <c r="D715"/>
  <c r="E715"/>
  <c r="H714"/>
  <c r="D714"/>
  <c r="E714"/>
  <c r="H713"/>
  <c r="D713"/>
  <c r="E713"/>
  <c r="H712"/>
  <c r="D712"/>
  <c r="E712"/>
  <c r="H711"/>
  <c r="D711"/>
  <c r="E711"/>
  <c r="H710"/>
  <c r="D710"/>
  <c r="E710"/>
  <c r="H709"/>
  <c r="D709"/>
  <c r="E709"/>
  <c r="H708"/>
  <c r="D708"/>
  <c r="E708"/>
  <c r="H707"/>
  <c r="D707"/>
  <c r="E707"/>
  <c r="H706"/>
  <c r="D706"/>
  <c r="E706"/>
  <c r="H705"/>
  <c r="D705"/>
  <c r="E705"/>
  <c r="H704"/>
  <c r="D704"/>
  <c r="E704"/>
  <c r="H703"/>
  <c r="D703"/>
  <c r="E703"/>
  <c r="H702"/>
  <c r="D702"/>
  <c r="E702"/>
  <c r="H701"/>
  <c r="D701"/>
  <c r="E701"/>
  <c r="C700"/>
  <c r="H700"/>
  <c r="E700"/>
  <c r="D700"/>
  <c r="H699"/>
  <c r="D699"/>
  <c r="E699"/>
  <c r="H698"/>
  <c r="D698"/>
  <c r="E698"/>
  <c r="H697"/>
  <c r="D697"/>
  <c r="E697"/>
  <c r="H696"/>
  <c r="D696"/>
  <c r="E696"/>
  <c r="H695"/>
  <c r="D695"/>
  <c r="E695"/>
  <c r="C694"/>
  <c r="H694"/>
  <c r="E694"/>
  <c r="D694"/>
  <c r="H693"/>
  <c r="D693"/>
  <c r="E693"/>
  <c r="H692"/>
  <c r="D692"/>
  <c r="E692"/>
  <c r="H691"/>
  <c r="D691"/>
  <c r="E691"/>
  <c r="H690"/>
  <c r="D690"/>
  <c r="E690"/>
  <c r="H689"/>
  <c r="D689"/>
  <c r="E689"/>
  <c r="H688"/>
  <c r="D688"/>
  <c r="E688"/>
  <c r="C687"/>
  <c r="H687"/>
  <c r="E687"/>
  <c r="D687"/>
  <c r="H686"/>
  <c r="D686"/>
  <c r="E686"/>
  <c r="H685"/>
  <c r="D685"/>
  <c r="E685"/>
  <c r="H684"/>
  <c r="D684"/>
  <c r="E684"/>
  <c r="C683"/>
  <c r="H683"/>
  <c r="E683"/>
  <c r="D683"/>
  <c r="H682"/>
  <c r="D682"/>
  <c r="E682"/>
  <c r="H681"/>
  <c r="D681"/>
  <c r="E681"/>
  <c r="H680"/>
  <c r="D680"/>
  <c r="E680"/>
  <c r="C679"/>
  <c r="H679"/>
  <c r="E679"/>
  <c r="D679"/>
  <c r="H678"/>
  <c r="D678"/>
  <c r="E678"/>
  <c r="H677"/>
  <c r="D677"/>
  <c r="E677"/>
  <c r="C676"/>
  <c r="H676"/>
  <c r="E676"/>
  <c r="D676"/>
  <c r="H675"/>
  <c r="D675"/>
  <c r="E675"/>
  <c r="H674"/>
  <c r="D674"/>
  <c r="E674"/>
  <c r="H673"/>
  <c r="D673"/>
  <c r="E673"/>
  <c r="H672"/>
  <c r="D672"/>
  <c r="E672"/>
  <c r="C671"/>
  <c r="H671"/>
  <c r="E671"/>
  <c r="D671"/>
  <c r="H670"/>
  <c r="D670"/>
  <c r="E670"/>
  <c r="H669"/>
  <c r="D669"/>
  <c r="E669"/>
  <c r="H668"/>
  <c r="D668"/>
  <c r="E668"/>
  <c r="H667"/>
  <c r="D667"/>
  <c r="E667"/>
  <c r="H666"/>
  <c r="D666"/>
  <c r="E666"/>
  <c r="C665"/>
  <c r="H665"/>
  <c r="E665"/>
  <c r="D665"/>
  <c r="H664"/>
  <c r="D664"/>
  <c r="E664"/>
  <c r="H663"/>
  <c r="D663"/>
  <c r="E663"/>
  <c r="H662"/>
  <c r="D662"/>
  <c r="E662"/>
  <c r="C661"/>
  <c r="H661"/>
  <c r="E661"/>
  <c r="D661"/>
  <c r="H660"/>
  <c r="D660"/>
  <c r="E660"/>
  <c r="H659"/>
  <c r="D659"/>
  <c r="E659"/>
  <c r="H658"/>
  <c r="D658"/>
  <c r="E658"/>
  <c r="H657"/>
  <c r="D657"/>
  <c r="E657"/>
  <c r="H656"/>
  <c r="D656"/>
  <c r="E656"/>
  <c r="H655"/>
  <c r="D655"/>
  <c r="E655"/>
  <c r="H654"/>
  <c r="D654"/>
  <c r="E654"/>
  <c r="C653"/>
  <c r="H653"/>
  <c r="E653"/>
  <c r="D653"/>
  <c r="H652"/>
  <c r="D652"/>
  <c r="E652"/>
  <c r="H651"/>
  <c r="D651"/>
  <c r="E651"/>
  <c r="H650"/>
  <c r="D650"/>
  <c r="E650"/>
  <c r="H649"/>
  <c r="D649"/>
  <c r="E649"/>
  <c r="H648"/>
  <c r="D648"/>
  <c r="E648"/>
  <c r="H647"/>
  <c r="D647"/>
  <c r="E647"/>
  <c r="C646"/>
  <c r="H646"/>
  <c r="E646"/>
  <c r="D646"/>
  <c r="C645"/>
  <c r="H645"/>
  <c r="J645"/>
  <c r="E645"/>
  <c r="D645"/>
  <c r="H644"/>
  <c r="D644"/>
  <c r="E644"/>
  <c r="H643"/>
  <c r="D643"/>
  <c r="E643"/>
  <c r="C642"/>
  <c r="H642"/>
  <c r="J642"/>
  <c r="E642"/>
  <c r="D642"/>
  <c r="H641"/>
  <c r="D641"/>
  <c r="E641"/>
  <c r="H640"/>
  <c r="D640"/>
  <c r="E640"/>
  <c r="H639"/>
  <c r="D639"/>
  <c r="E639"/>
  <c r="C638"/>
  <c r="H638"/>
  <c r="J638"/>
  <c r="E638"/>
  <c r="D638"/>
  <c r="H637"/>
  <c r="D637"/>
  <c r="E637"/>
  <c r="H636"/>
  <c r="D636"/>
  <c r="E636"/>
  <c r="H635"/>
  <c r="D635"/>
  <c r="E635"/>
  <c r="H634"/>
  <c r="D634"/>
  <c r="E634"/>
  <c r="H633"/>
  <c r="D633"/>
  <c r="E633"/>
  <c r="H632"/>
  <c r="D632"/>
  <c r="E632"/>
  <c r="H631"/>
  <c r="D631"/>
  <c r="E631"/>
  <c r="H630"/>
  <c r="D630"/>
  <c r="E630"/>
  <c r="H629"/>
  <c r="D629"/>
  <c r="E629"/>
  <c r="C628"/>
  <c r="H628"/>
  <c r="E628"/>
  <c r="D628"/>
  <c r="H627"/>
  <c r="D627"/>
  <c r="E627"/>
  <c r="H626"/>
  <c r="D626"/>
  <c r="E626"/>
  <c r="H625"/>
  <c r="D625"/>
  <c r="E625"/>
  <c r="H624"/>
  <c r="D624"/>
  <c r="E624"/>
  <c r="H623"/>
  <c r="D623"/>
  <c r="E623"/>
  <c r="H622"/>
  <c r="D622"/>
  <c r="E622"/>
  <c r="H621"/>
  <c r="D621"/>
  <c r="E621"/>
  <c r="H620"/>
  <c r="D620"/>
  <c r="E620"/>
  <c r="H619"/>
  <c r="D619"/>
  <c r="E619"/>
  <c r="H618"/>
  <c r="D618"/>
  <c r="E618"/>
  <c r="H617"/>
  <c r="D617"/>
  <c r="E617"/>
  <c r="C616"/>
  <c r="H616"/>
  <c r="E616"/>
  <c r="D616"/>
  <c r="H615"/>
  <c r="D615"/>
  <c r="E615"/>
  <c r="H614"/>
  <c r="D614"/>
  <c r="E614"/>
  <c r="H613"/>
  <c r="D613"/>
  <c r="E613"/>
  <c r="H612"/>
  <c r="D612"/>
  <c r="E612"/>
  <c r="H611"/>
  <c r="D611"/>
  <c r="E611"/>
  <c r="C610"/>
  <c r="H610"/>
  <c r="E610"/>
  <c r="D610"/>
  <c r="H609"/>
  <c r="D609"/>
  <c r="E609"/>
  <c r="H608"/>
  <c r="D608"/>
  <c r="E608"/>
  <c r="H607"/>
  <c r="D607"/>
  <c r="E607"/>
  <c r="H606"/>
  <c r="D606"/>
  <c r="E606"/>
  <c r="H605"/>
  <c r="D605"/>
  <c r="E605"/>
  <c r="H604"/>
  <c r="D604"/>
  <c r="E604"/>
  <c r="C603"/>
  <c r="H603"/>
  <c r="E603"/>
  <c r="D603"/>
  <c r="H602"/>
  <c r="D602"/>
  <c r="E602"/>
  <c r="H601"/>
  <c r="D601"/>
  <c r="E601"/>
  <c r="H600"/>
  <c r="D600"/>
  <c r="E600"/>
  <c r="C599"/>
  <c r="H599"/>
  <c r="E599"/>
  <c r="D599"/>
  <c r="H598"/>
  <c r="D598"/>
  <c r="E598"/>
  <c r="H597"/>
  <c r="D597"/>
  <c r="E597"/>
  <c r="H596"/>
  <c r="D596"/>
  <c r="E596"/>
  <c r="C595"/>
  <c r="H595"/>
  <c r="E595"/>
  <c r="D595"/>
  <c r="H594"/>
  <c r="D594"/>
  <c r="E594"/>
  <c r="H593"/>
  <c r="D593"/>
  <c r="E593"/>
  <c r="C592"/>
  <c r="H592"/>
  <c r="E592"/>
  <c r="D592"/>
  <c r="H591"/>
  <c r="D591"/>
  <c r="E591"/>
  <c r="H590"/>
  <c r="D590"/>
  <c r="E590"/>
  <c r="H589"/>
  <c r="D589"/>
  <c r="E589"/>
  <c r="H588"/>
  <c r="D588"/>
  <c r="E588"/>
  <c r="C587"/>
  <c r="H587"/>
  <c r="E587"/>
  <c r="D587"/>
  <c r="H586"/>
  <c r="D586"/>
  <c r="E586"/>
  <c r="H585"/>
  <c r="D585"/>
  <c r="E585"/>
  <c r="H584"/>
  <c r="D584"/>
  <c r="E584"/>
  <c r="H583"/>
  <c r="D583"/>
  <c r="E583"/>
  <c r="H582"/>
  <c r="D582"/>
  <c r="E582"/>
  <c r="C581"/>
  <c r="H581"/>
  <c r="E581"/>
  <c r="D581"/>
  <c r="H580"/>
  <c r="D580"/>
  <c r="E580"/>
  <c r="H579"/>
  <c r="D579"/>
  <c r="E579"/>
  <c r="H578"/>
  <c r="D578"/>
  <c r="E578"/>
  <c r="C577"/>
  <c r="H577"/>
  <c r="E577"/>
  <c r="D577"/>
  <c r="H576"/>
  <c r="D576"/>
  <c r="E576"/>
  <c r="H575"/>
  <c r="D575"/>
  <c r="E575"/>
  <c r="H574"/>
  <c r="D574"/>
  <c r="E574"/>
  <c r="H573"/>
  <c r="D573"/>
  <c r="E573"/>
  <c r="H572"/>
  <c r="D572"/>
  <c r="E572"/>
  <c r="H571"/>
  <c r="D571"/>
  <c r="E571"/>
  <c r="H570"/>
  <c r="D570"/>
  <c r="E570"/>
  <c r="C569"/>
  <c r="H569"/>
  <c r="E569"/>
  <c r="D569"/>
  <c r="H568"/>
  <c r="D568"/>
  <c r="E568"/>
  <c r="H567"/>
  <c r="D567"/>
  <c r="E567"/>
  <c r="H566"/>
  <c r="D566"/>
  <c r="E566"/>
  <c r="H565"/>
  <c r="D565"/>
  <c r="E565"/>
  <c r="H564"/>
  <c r="D564"/>
  <c r="E564"/>
  <c r="H563"/>
  <c r="D563"/>
  <c r="E563"/>
  <c r="C562"/>
  <c r="H562"/>
  <c r="E562"/>
  <c r="D562"/>
  <c r="C561"/>
  <c r="H561"/>
  <c r="J561"/>
  <c r="E561"/>
  <c r="D561"/>
  <c r="C560"/>
  <c r="H560"/>
  <c r="J560"/>
  <c r="E560"/>
  <c r="D560"/>
  <c r="C559"/>
  <c r="H559"/>
  <c r="J559"/>
  <c r="E559"/>
  <c r="D559"/>
  <c r="H558"/>
  <c r="D558"/>
  <c r="E558"/>
  <c r="H557"/>
  <c r="D557"/>
  <c r="E557"/>
  <c r="C556"/>
  <c r="H556"/>
  <c r="E556"/>
  <c r="D556"/>
  <c r="H555"/>
  <c r="D555"/>
  <c r="E555"/>
  <c r="H554"/>
  <c r="D554"/>
  <c r="E554"/>
  <c r="H553"/>
  <c r="D553"/>
  <c r="E553"/>
  <c r="C552"/>
  <c r="H552"/>
  <c r="E552"/>
  <c r="D552"/>
  <c r="C551"/>
  <c r="H551"/>
  <c r="J551"/>
  <c r="E551"/>
  <c r="D551"/>
  <c r="C550"/>
  <c r="H550"/>
  <c r="J550"/>
  <c r="E550"/>
  <c r="D550"/>
  <c r="H549"/>
  <c r="D549"/>
  <c r="E549"/>
  <c r="H548"/>
  <c r="D548"/>
  <c r="E548"/>
  <c r="C547"/>
  <c r="H547"/>
  <c r="J547"/>
  <c r="E547"/>
  <c r="D547"/>
  <c r="H546"/>
  <c r="D546"/>
  <c r="E546"/>
  <c r="H545"/>
  <c r="D545"/>
  <c r="E545"/>
  <c r="C544"/>
  <c r="H544"/>
  <c r="E544"/>
  <c r="D544"/>
  <c r="H543"/>
  <c r="D543"/>
  <c r="E543"/>
  <c r="H542"/>
  <c r="D542"/>
  <c r="E542"/>
  <c r="H541"/>
  <c r="D541"/>
  <c r="E541"/>
  <c r="H540"/>
  <c r="D540"/>
  <c r="E540"/>
  <c r="H539"/>
  <c r="D539"/>
  <c r="E539"/>
  <c r="C538"/>
  <c r="H538"/>
  <c r="E538"/>
  <c r="D538"/>
  <c r="H537"/>
  <c r="D537"/>
  <c r="E537"/>
  <c r="H536"/>
  <c r="D536"/>
  <c r="E536"/>
  <c r="H535"/>
  <c r="D535"/>
  <c r="E535"/>
  <c r="H534"/>
  <c r="D534"/>
  <c r="E534"/>
  <c r="H533"/>
  <c r="D533"/>
  <c r="E533"/>
  <c r="H532"/>
  <c r="D532"/>
  <c r="E532"/>
  <c r="C531"/>
  <c r="H531"/>
  <c r="E531"/>
  <c r="D531"/>
  <c r="H530"/>
  <c r="D530"/>
  <c r="E530"/>
  <c r="C529"/>
  <c r="H529"/>
  <c r="E529"/>
  <c r="D529"/>
  <c r="C528"/>
  <c r="H528"/>
  <c r="E528"/>
  <c r="D528"/>
  <c r="H527"/>
  <c r="D527"/>
  <c r="E527"/>
  <c r="H526"/>
  <c r="D526"/>
  <c r="E526"/>
  <c r="H525"/>
  <c r="D525"/>
  <c r="E525"/>
  <c r="H524"/>
  <c r="D524"/>
  <c r="E524"/>
  <c r="H523"/>
  <c r="D523"/>
  <c r="E523"/>
  <c r="C522"/>
  <c r="H522"/>
  <c r="E522"/>
  <c r="D522"/>
  <c r="H521"/>
  <c r="D521"/>
  <c r="E521"/>
  <c r="H520"/>
  <c r="D520"/>
  <c r="E520"/>
  <c r="H519"/>
  <c r="D519"/>
  <c r="E519"/>
  <c r="H518"/>
  <c r="D518"/>
  <c r="E518"/>
  <c r="H517"/>
  <c r="D517"/>
  <c r="E517"/>
  <c r="H516"/>
  <c r="D516"/>
  <c r="E516"/>
  <c r="H515"/>
  <c r="D515"/>
  <c r="E515"/>
  <c r="H514"/>
  <c r="D514"/>
  <c r="E514"/>
  <c r="C513"/>
  <c r="H513"/>
  <c r="E513"/>
  <c r="D513"/>
  <c r="H512"/>
  <c r="D512"/>
  <c r="E512"/>
  <c r="H511"/>
  <c r="D511"/>
  <c r="E511"/>
  <c r="H510"/>
  <c r="D510"/>
  <c r="E510"/>
  <c r="C509"/>
  <c r="H509"/>
  <c r="E509"/>
  <c r="D509"/>
  <c r="H508"/>
  <c r="D508"/>
  <c r="E508"/>
  <c r="H507"/>
  <c r="D507"/>
  <c r="E507"/>
  <c r="H506"/>
  <c r="D506"/>
  <c r="E506"/>
  <c r="H505"/>
  <c r="D505"/>
  <c r="E505"/>
  <c r="C504"/>
  <c r="H504"/>
  <c r="E504"/>
  <c r="D504"/>
  <c r="H503"/>
  <c r="D503"/>
  <c r="E503"/>
  <c r="H502"/>
  <c r="D502"/>
  <c r="E502"/>
  <c r="H501"/>
  <c r="D501"/>
  <c r="E501"/>
  <c r="H500"/>
  <c r="D500"/>
  <c r="E500"/>
  <c r="H499"/>
  <c r="D499"/>
  <c r="E499"/>
  <c r="H498"/>
  <c r="D498"/>
  <c r="E498"/>
  <c r="C497"/>
  <c r="H497"/>
  <c r="E497"/>
  <c r="D497"/>
  <c r="H496"/>
  <c r="D496"/>
  <c r="E496"/>
  <c r="H495"/>
  <c r="D495"/>
  <c r="E495"/>
  <c r="C494"/>
  <c r="H494"/>
  <c r="E494"/>
  <c r="D494"/>
  <c r="H493"/>
  <c r="D493"/>
  <c r="E493"/>
  <c r="H492"/>
  <c r="D492"/>
  <c r="E492"/>
  <c r="C491"/>
  <c r="H491"/>
  <c r="E491"/>
  <c r="D491"/>
  <c r="H490"/>
  <c r="D490"/>
  <c r="E490"/>
  <c r="H489"/>
  <c r="D489"/>
  <c r="E489"/>
  <c r="H488"/>
  <c r="D488"/>
  <c r="E488"/>
  <c r="H487"/>
  <c r="D487"/>
  <c r="E487"/>
  <c r="C486"/>
  <c r="H486"/>
  <c r="E486"/>
  <c r="D486"/>
  <c r="H485"/>
  <c r="D485"/>
  <c r="E485"/>
  <c r="C484"/>
  <c r="H484"/>
  <c r="E484"/>
  <c r="D484"/>
  <c r="C483"/>
  <c r="H483"/>
  <c r="J483"/>
  <c r="E483"/>
  <c r="D483"/>
  <c r="H482"/>
  <c r="H481"/>
  <c r="D481"/>
  <c r="E481"/>
  <c r="H480"/>
  <c r="D480"/>
  <c r="E480"/>
  <c r="H479"/>
  <c r="D479"/>
  <c r="E479"/>
  <c r="H478"/>
  <c r="D478"/>
  <c r="E478"/>
  <c r="C477"/>
  <c r="H477"/>
  <c r="E477"/>
  <c r="D477"/>
  <c r="H476"/>
  <c r="D476"/>
  <c r="E476"/>
  <c r="H475"/>
  <c r="D475"/>
  <c r="E475"/>
  <c r="C474"/>
  <c r="H474"/>
  <c r="E474"/>
  <c r="D474"/>
  <c r="H473"/>
  <c r="D473"/>
  <c r="E473"/>
  <c r="H472"/>
  <c r="D472"/>
  <c r="E472"/>
  <c r="H471"/>
  <c r="D471"/>
  <c r="E471"/>
  <c r="H470"/>
  <c r="D470"/>
  <c r="E470"/>
  <c r="H469"/>
  <c r="D469"/>
  <c r="E469"/>
  <c r="C468"/>
  <c r="H468"/>
  <c r="E468"/>
  <c r="D468"/>
  <c r="H467"/>
  <c r="D467"/>
  <c r="E467"/>
  <c r="H466"/>
  <c r="D466"/>
  <c r="E466"/>
  <c r="H465"/>
  <c r="D465"/>
  <c r="E465"/>
  <c r="H464"/>
  <c r="D464"/>
  <c r="E464"/>
  <c r="C463"/>
  <c r="H463"/>
  <c r="E463"/>
  <c r="D463"/>
  <c r="H462"/>
  <c r="D462"/>
  <c r="E462"/>
  <c r="H461"/>
  <c r="D461"/>
  <c r="E461"/>
  <c r="H460"/>
  <c r="D460"/>
  <c r="E460"/>
  <c r="C459"/>
  <c r="H459"/>
  <c r="E459"/>
  <c r="D459"/>
  <c r="H458"/>
  <c r="D458"/>
  <c r="E458"/>
  <c r="H457"/>
  <c r="D457"/>
  <c r="E457"/>
  <c r="H456"/>
  <c r="D456"/>
  <c r="E456"/>
  <c r="C455"/>
  <c r="H455"/>
  <c r="E455"/>
  <c r="D455"/>
  <c r="H454"/>
  <c r="D454"/>
  <c r="E454"/>
  <c r="H453"/>
  <c r="D453"/>
  <c r="E453"/>
  <c r="H452"/>
  <c r="D452"/>
  <c r="E452"/>
  <c r="H451"/>
  <c r="D451"/>
  <c r="E451"/>
  <c r="C450"/>
  <c r="H450"/>
  <c r="E450"/>
  <c r="D450"/>
  <c r="H449"/>
  <c r="D449"/>
  <c r="E449"/>
  <c r="H448"/>
  <c r="D448"/>
  <c r="E448"/>
  <c r="H447"/>
  <c r="D447"/>
  <c r="E447"/>
  <c r="H446"/>
  <c r="D446"/>
  <c r="E446"/>
  <c r="C445"/>
  <c r="H445"/>
  <c r="E445"/>
  <c r="D445"/>
  <c r="C444"/>
  <c r="H444"/>
  <c r="E444"/>
  <c r="D444"/>
  <c r="H443"/>
  <c r="D443"/>
  <c r="E443"/>
  <c r="H442"/>
  <c r="D442"/>
  <c r="E442"/>
  <c r="H441"/>
  <c r="D441"/>
  <c r="E441"/>
  <c r="H440"/>
  <c r="D440"/>
  <c r="E440"/>
  <c r="H439"/>
  <c r="D439"/>
  <c r="E439"/>
  <c r="H438"/>
  <c r="D438"/>
  <c r="E438"/>
  <c r="H437"/>
  <c r="D437"/>
  <c r="E437"/>
  <c r="H436"/>
  <c r="D436"/>
  <c r="E436"/>
  <c r="H435"/>
  <c r="D435"/>
  <c r="E435"/>
  <c r="H434"/>
  <c r="D434"/>
  <c r="E434"/>
  <c r="H433"/>
  <c r="D433"/>
  <c r="E433"/>
  <c r="H432"/>
  <c r="D432"/>
  <c r="E432"/>
  <c r="H431"/>
  <c r="D431"/>
  <c r="E431"/>
  <c r="H430"/>
  <c r="D430"/>
  <c r="E430"/>
  <c r="C429"/>
  <c r="H429"/>
  <c r="E429"/>
  <c r="D429"/>
  <c r="H428"/>
  <c r="D428"/>
  <c r="E428"/>
  <c r="H427"/>
  <c r="D427"/>
  <c r="E427"/>
  <c r="H426"/>
  <c r="D426"/>
  <c r="E426"/>
  <c r="H425"/>
  <c r="D425"/>
  <c r="E425"/>
  <c r="H424"/>
  <c r="D424"/>
  <c r="E424"/>
  <c r="H423"/>
  <c r="D423"/>
  <c r="E423"/>
  <c r="C422"/>
  <c r="H422"/>
  <c r="E422"/>
  <c r="D422"/>
  <c r="H421"/>
  <c r="D421"/>
  <c r="E421"/>
  <c r="H420"/>
  <c r="D420"/>
  <c r="E420"/>
  <c r="H419"/>
  <c r="D419"/>
  <c r="E419"/>
  <c r="H418"/>
  <c r="D418"/>
  <c r="E418"/>
  <c r="H417"/>
  <c r="D417"/>
  <c r="E417"/>
  <c r="C416"/>
  <c r="H416"/>
  <c r="E416"/>
  <c r="D416"/>
  <c r="H415"/>
  <c r="D415"/>
  <c r="E415"/>
  <c r="H414"/>
  <c r="D414"/>
  <c r="E414"/>
  <c r="H413"/>
  <c r="D413"/>
  <c r="E413"/>
  <c r="C412"/>
  <c r="H412"/>
  <c r="E412"/>
  <c r="D412"/>
  <c r="H411"/>
  <c r="D411"/>
  <c r="E411"/>
  <c r="H410"/>
  <c r="D410"/>
  <c r="E410"/>
  <c r="C409"/>
  <c r="H409"/>
  <c r="E409"/>
  <c r="D409"/>
  <c r="H408"/>
  <c r="D408"/>
  <c r="E408"/>
  <c r="H407"/>
  <c r="D407"/>
  <c r="E407"/>
  <c r="H406"/>
  <c r="D406"/>
  <c r="E406"/>
  <c r="H405"/>
  <c r="D405"/>
  <c r="E405"/>
  <c r="C404"/>
  <c r="H404"/>
  <c r="E404"/>
  <c r="D404"/>
  <c r="H403"/>
  <c r="D403"/>
  <c r="E403"/>
  <c r="H402"/>
  <c r="D402"/>
  <c r="E402"/>
  <c r="H401"/>
  <c r="D401"/>
  <c r="E401"/>
  <c r="H400"/>
  <c r="D400"/>
  <c r="E400"/>
  <c r="C399"/>
  <c r="H399"/>
  <c r="E399"/>
  <c r="D399"/>
  <c r="H398"/>
  <c r="D398"/>
  <c r="E398"/>
  <c r="H397"/>
  <c r="D397"/>
  <c r="E397"/>
  <c r="H396"/>
  <c r="D396"/>
  <c r="E396"/>
  <c r="C395"/>
  <c r="H395"/>
  <c r="E395"/>
  <c r="D395"/>
  <c r="H394"/>
  <c r="D394"/>
  <c r="E394"/>
  <c r="H393"/>
  <c r="D393"/>
  <c r="E393"/>
  <c r="C392"/>
  <c r="H392"/>
  <c r="E392"/>
  <c r="D392"/>
  <c r="H391"/>
  <c r="D391"/>
  <c r="E391"/>
  <c r="H390"/>
  <c r="D390"/>
  <c r="E390"/>
  <c r="H389"/>
  <c r="D389"/>
  <c r="E389"/>
  <c r="C388"/>
  <c r="H388"/>
  <c r="E388"/>
  <c r="D388"/>
  <c r="H387"/>
  <c r="D387"/>
  <c r="E387"/>
  <c r="H386"/>
  <c r="D386"/>
  <c r="E386"/>
  <c r="H385"/>
  <c r="D385"/>
  <c r="E385"/>
  <c r="H384"/>
  <c r="D384"/>
  <c r="E384"/>
  <c r="H383"/>
  <c r="D383"/>
  <c r="E383"/>
  <c r="C382"/>
  <c r="H382"/>
  <c r="E382"/>
  <c r="D382"/>
  <c r="H381"/>
  <c r="D381"/>
  <c r="E381"/>
  <c r="H380"/>
  <c r="D380"/>
  <c r="E380"/>
  <c r="H379"/>
  <c r="D379"/>
  <c r="E379"/>
  <c r="C378"/>
  <c r="H378"/>
  <c r="E378"/>
  <c r="D378"/>
  <c r="H377"/>
  <c r="D377"/>
  <c r="E377"/>
  <c r="H376"/>
  <c r="D376"/>
  <c r="E376"/>
  <c r="H375"/>
  <c r="D375"/>
  <c r="E375"/>
  <c r="H374"/>
  <c r="D374"/>
  <c r="E374"/>
  <c r="C373"/>
  <c r="H373"/>
  <c r="E373"/>
  <c r="D373"/>
  <c r="H372"/>
  <c r="D372"/>
  <c r="E372"/>
  <c r="H371"/>
  <c r="D371"/>
  <c r="E371"/>
  <c r="H370"/>
  <c r="D370"/>
  <c r="E370"/>
  <c r="H369"/>
  <c r="D369"/>
  <c r="E369"/>
  <c r="C368"/>
  <c r="H368"/>
  <c r="E368"/>
  <c r="D368"/>
  <c r="H367"/>
  <c r="D367"/>
  <c r="E367"/>
  <c r="H366"/>
  <c r="D366"/>
  <c r="E366"/>
  <c r="H365"/>
  <c r="D365"/>
  <c r="E365"/>
  <c r="H364"/>
  <c r="D364"/>
  <c r="E364"/>
  <c r="H363"/>
  <c r="D363"/>
  <c r="E363"/>
  <c r="C362"/>
  <c r="H362"/>
  <c r="E362"/>
  <c r="D362"/>
  <c r="H361"/>
  <c r="D361"/>
  <c r="E361"/>
  <c r="H360"/>
  <c r="D360"/>
  <c r="E360"/>
  <c r="H359"/>
  <c r="D359"/>
  <c r="E359"/>
  <c r="H358"/>
  <c r="D358"/>
  <c r="E358"/>
  <c r="C357"/>
  <c r="H357"/>
  <c r="E357"/>
  <c r="D357"/>
  <c r="H356"/>
  <c r="D356"/>
  <c r="E356"/>
  <c r="H355"/>
  <c r="D355"/>
  <c r="E355"/>
  <c r="H354"/>
  <c r="D354"/>
  <c r="E354"/>
  <c r="C353"/>
  <c r="H353"/>
  <c r="E353"/>
  <c r="D353"/>
  <c r="H352"/>
  <c r="D352"/>
  <c r="E352"/>
  <c r="H351"/>
  <c r="D351"/>
  <c r="E351"/>
  <c r="H350"/>
  <c r="D350"/>
  <c r="E350"/>
  <c r="H349"/>
  <c r="D349"/>
  <c r="E349"/>
  <c r="C348"/>
  <c r="H348"/>
  <c r="E348"/>
  <c r="D348"/>
  <c r="H347"/>
  <c r="D347"/>
  <c r="E347"/>
  <c r="H346"/>
  <c r="D346"/>
  <c r="E346"/>
  <c r="H345"/>
  <c r="D345"/>
  <c r="E345"/>
  <c r="C344"/>
  <c r="H344"/>
  <c r="E344"/>
  <c r="D344"/>
  <c r="H343"/>
  <c r="D343"/>
  <c r="E343"/>
  <c r="H342"/>
  <c r="D342"/>
  <c r="E342"/>
  <c r="H341"/>
  <c r="D341"/>
  <c r="E341"/>
  <c r="C340"/>
  <c r="H340"/>
  <c r="E340"/>
  <c r="D340"/>
  <c r="C339"/>
  <c r="H339"/>
  <c r="J339"/>
  <c r="E339"/>
  <c r="D339"/>
  <c r="H338"/>
  <c r="D338"/>
  <c r="E338"/>
  <c r="H337"/>
  <c r="D337"/>
  <c r="E337"/>
  <c r="H336"/>
  <c r="D336"/>
  <c r="E336"/>
  <c r="H335"/>
  <c r="D335"/>
  <c r="E335"/>
  <c r="H334"/>
  <c r="D334"/>
  <c r="E334"/>
  <c r="H333"/>
  <c r="D333"/>
  <c r="E333"/>
  <c r="H332"/>
  <c r="D332"/>
  <c r="E332"/>
  <c r="H331"/>
  <c r="E331"/>
  <c r="D331"/>
  <c r="H330"/>
  <c r="D330"/>
  <c r="E330"/>
  <c r="H329"/>
  <c r="D329"/>
  <c r="E329"/>
  <c r="C328"/>
  <c r="H328"/>
  <c r="E328"/>
  <c r="D328"/>
  <c r="H327"/>
  <c r="D327"/>
  <c r="E327"/>
  <c r="H326"/>
  <c r="D326"/>
  <c r="E326"/>
  <c r="H325"/>
  <c r="E325"/>
  <c r="D325"/>
  <c r="H324"/>
  <c r="D324"/>
  <c r="E324"/>
  <c r="H323"/>
  <c r="D323"/>
  <c r="E323"/>
  <c r="H322"/>
  <c r="D322"/>
  <c r="E322"/>
  <c r="H321"/>
  <c r="D321"/>
  <c r="E321"/>
  <c r="H320"/>
  <c r="D320"/>
  <c r="E320"/>
  <c r="H319"/>
  <c r="D319"/>
  <c r="E319"/>
  <c r="H318"/>
  <c r="D318"/>
  <c r="E318"/>
  <c r="H317"/>
  <c r="D317"/>
  <c r="E317"/>
  <c r="H316"/>
  <c r="D316"/>
  <c r="E316"/>
  <c r="C315"/>
  <c r="H315"/>
  <c r="E315"/>
  <c r="D315"/>
  <c r="C314"/>
  <c r="H314"/>
  <c r="E314"/>
  <c r="D314"/>
  <c r="H313"/>
  <c r="D313"/>
  <c r="E313"/>
  <c r="H312"/>
  <c r="D312"/>
  <c r="E312"/>
  <c r="H311"/>
  <c r="D311"/>
  <c r="E311"/>
  <c r="H310"/>
  <c r="D310"/>
  <c r="E310"/>
  <c r="H309"/>
  <c r="D309"/>
  <c r="E309"/>
  <c r="H308"/>
  <c r="E308"/>
  <c r="D308"/>
  <c r="H307"/>
  <c r="D307"/>
  <c r="E307"/>
  <c r="H306"/>
  <c r="D306"/>
  <c r="E306"/>
  <c r="H305"/>
  <c r="E305"/>
  <c r="D305"/>
  <c r="H304"/>
  <c r="D304"/>
  <c r="E304"/>
  <c r="H303"/>
  <c r="D303"/>
  <c r="E303"/>
  <c r="H302"/>
  <c r="E302"/>
  <c r="D302"/>
  <c r="H301"/>
  <c r="D301"/>
  <c r="E301"/>
  <c r="H300"/>
  <c r="D300"/>
  <c r="E300"/>
  <c r="H299"/>
  <c r="D299"/>
  <c r="E299"/>
  <c r="H298"/>
  <c r="E298"/>
  <c r="D298"/>
  <c r="H297"/>
  <c r="D297"/>
  <c r="E297"/>
  <c r="H296"/>
  <c r="E296"/>
  <c r="D296"/>
  <c r="H295"/>
  <c r="D295"/>
  <c r="E295"/>
  <c r="H294"/>
  <c r="D294"/>
  <c r="E294"/>
  <c r="H293"/>
  <c r="D293"/>
  <c r="E293"/>
  <c r="H292"/>
  <c r="D292"/>
  <c r="E292"/>
  <c r="H291"/>
  <c r="D291"/>
  <c r="E291"/>
  <c r="H290"/>
  <c r="D290"/>
  <c r="E290"/>
  <c r="H289"/>
  <c r="E289"/>
  <c r="D289"/>
  <c r="H288"/>
  <c r="D288"/>
  <c r="E288"/>
  <c r="H287"/>
  <c r="D287"/>
  <c r="E287"/>
  <c r="H286"/>
  <c r="D286"/>
  <c r="E286"/>
  <c r="H285"/>
  <c r="D285"/>
  <c r="E285"/>
  <c r="H284"/>
  <c r="D284"/>
  <c r="E284"/>
  <c r="H283"/>
  <c r="D283"/>
  <c r="E283"/>
  <c r="H282"/>
  <c r="D282"/>
  <c r="E282"/>
  <c r="H281"/>
  <c r="D281"/>
  <c r="E281"/>
  <c r="H280"/>
  <c r="D280"/>
  <c r="E280"/>
  <c r="H279"/>
  <c r="D279"/>
  <c r="E279"/>
  <c r="H278"/>
  <c r="D278"/>
  <c r="E278"/>
  <c r="H277"/>
  <c r="D277"/>
  <c r="E277"/>
  <c r="H276"/>
  <c r="D276"/>
  <c r="E276"/>
  <c r="H275"/>
  <c r="D275"/>
  <c r="E275"/>
  <c r="H274"/>
  <c r="D274"/>
  <c r="E274"/>
  <c r="H273"/>
  <c r="D273"/>
  <c r="E273"/>
  <c r="H272"/>
  <c r="D272"/>
  <c r="E272"/>
  <c r="H271"/>
  <c r="D271"/>
  <c r="E271"/>
  <c r="H270"/>
  <c r="D270"/>
  <c r="E270"/>
  <c r="H269"/>
  <c r="D269"/>
  <c r="E269"/>
  <c r="H268"/>
  <c r="D268"/>
  <c r="E268"/>
  <c r="H267"/>
  <c r="D267"/>
  <c r="E267"/>
  <c r="H266"/>
  <c r="D266"/>
  <c r="E266"/>
  <c r="H265"/>
  <c r="E265"/>
  <c r="D265"/>
  <c r="H264"/>
  <c r="D264"/>
  <c r="E264"/>
  <c r="C263"/>
  <c r="H263"/>
  <c r="E263"/>
  <c r="D263"/>
  <c r="H262"/>
  <c r="D262"/>
  <c r="E262"/>
  <c r="H261"/>
  <c r="D261"/>
  <c r="E261"/>
  <c r="C260"/>
  <c r="H260"/>
  <c r="E260"/>
  <c r="D260"/>
  <c r="C259"/>
  <c r="H259"/>
  <c r="J259"/>
  <c r="C258"/>
  <c r="H258"/>
  <c r="J258"/>
  <c r="E258"/>
  <c r="D258"/>
  <c r="C257"/>
  <c r="H257"/>
  <c r="J257"/>
  <c r="E257"/>
  <c r="D257"/>
  <c r="H256"/>
  <c r="J256"/>
  <c r="D252"/>
  <c r="E252"/>
  <c r="D251"/>
  <c r="E251"/>
  <c r="E250"/>
  <c r="D250"/>
  <c r="C250"/>
  <c r="D249"/>
  <c r="E249"/>
  <c r="D248"/>
  <c r="E248"/>
  <c r="D247"/>
  <c r="E247"/>
  <c r="D246"/>
  <c r="E246"/>
  <c r="D245"/>
  <c r="E245"/>
  <c r="E244"/>
  <c r="D244"/>
  <c r="C244"/>
  <c r="E243"/>
  <c r="D243"/>
  <c r="C243"/>
  <c r="D242"/>
  <c r="E242"/>
  <c r="D241"/>
  <c r="E241"/>
  <c r="D240"/>
  <c r="E240"/>
  <c r="E239"/>
  <c r="D239"/>
  <c r="C239"/>
  <c r="E238"/>
  <c r="D238"/>
  <c r="C238"/>
  <c r="D237"/>
  <c r="E237"/>
  <c r="E236"/>
  <c r="D236"/>
  <c r="C236"/>
  <c r="E235"/>
  <c r="D235"/>
  <c r="C235"/>
  <c r="D234"/>
  <c r="E234"/>
  <c r="E233"/>
  <c r="D233"/>
  <c r="C233"/>
  <c r="D232"/>
  <c r="E232"/>
  <c r="D231"/>
  <c r="E231"/>
  <c r="D230"/>
  <c r="E230"/>
  <c r="E229"/>
  <c r="D229"/>
  <c r="C229"/>
  <c r="E228"/>
  <c r="D228"/>
  <c r="C228"/>
  <c r="D227"/>
  <c r="E227"/>
  <c r="D226"/>
  <c r="E226"/>
  <c r="D225"/>
  <c r="E225"/>
  <c r="D224"/>
  <c r="E224"/>
  <c r="E223"/>
  <c r="D223"/>
  <c r="C223"/>
  <c r="E222"/>
  <c r="D222"/>
  <c r="C222"/>
  <c r="D221"/>
  <c r="E221"/>
  <c r="E220"/>
  <c r="D220"/>
  <c r="C220"/>
  <c r="D219"/>
  <c r="E219"/>
  <c r="D218"/>
  <c r="E218"/>
  <c r="D217"/>
  <c r="E217"/>
  <c r="E216"/>
  <c r="D216"/>
  <c r="C216"/>
  <c r="E215"/>
  <c r="D215"/>
  <c r="C215"/>
  <c r="D214"/>
  <c r="E214"/>
  <c r="E213"/>
  <c r="D213"/>
  <c r="C213"/>
  <c r="D212"/>
  <c r="E212"/>
  <c r="E211"/>
  <c r="D211"/>
  <c r="C211"/>
  <c r="D210"/>
  <c r="E210"/>
  <c r="D209"/>
  <c r="E209"/>
  <c r="D208"/>
  <c r="E208"/>
  <c r="E207"/>
  <c r="D207"/>
  <c r="C207"/>
  <c r="D206"/>
  <c r="E206"/>
  <c r="D205"/>
  <c r="E205"/>
  <c r="E204"/>
  <c r="D204"/>
  <c r="C204"/>
  <c r="E203"/>
  <c r="D203"/>
  <c r="C203"/>
  <c r="D202"/>
  <c r="E202"/>
  <c r="E201"/>
  <c r="D201"/>
  <c r="C201"/>
  <c r="E200"/>
  <c r="D200"/>
  <c r="C200"/>
  <c r="D199"/>
  <c r="E199"/>
  <c r="E198"/>
  <c r="D198"/>
  <c r="C198"/>
  <c r="E197"/>
  <c r="D197"/>
  <c r="C197"/>
  <c r="D196"/>
  <c r="E196"/>
  <c r="E195"/>
  <c r="D195"/>
  <c r="C195"/>
  <c r="D194"/>
  <c r="E194"/>
  <c r="E193"/>
  <c r="D193"/>
  <c r="C193"/>
  <c r="D192"/>
  <c r="E192"/>
  <c r="D191"/>
  <c r="E191"/>
  <c r="D190"/>
  <c r="E190"/>
  <c r="E189"/>
  <c r="D189"/>
  <c r="C189"/>
  <c r="E188"/>
  <c r="D188"/>
  <c r="C188"/>
  <c r="D187"/>
  <c r="E187"/>
  <c r="D186"/>
  <c r="E186"/>
  <c r="E185"/>
  <c r="D185"/>
  <c r="C185"/>
  <c r="E184"/>
  <c r="D184"/>
  <c r="C184"/>
  <c r="D183"/>
  <c r="E183"/>
  <c r="E182"/>
  <c r="D182"/>
  <c r="C182"/>
  <c r="D181"/>
  <c r="E181"/>
  <c r="E180"/>
  <c r="D180"/>
  <c r="C180"/>
  <c r="E179"/>
  <c r="D179"/>
  <c r="C179"/>
  <c r="C178"/>
  <c r="H178"/>
  <c r="J178"/>
  <c r="E178"/>
  <c r="D178"/>
  <c r="C177"/>
  <c r="H177"/>
  <c r="J177"/>
  <c r="E177"/>
  <c r="D177"/>
  <c r="H176"/>
  <c r="D176"/>
  <c r="E176"/>
  <c r="H175"/>
  <c r="D175"/>
  <c r="E175"/>
  <c r="C174"/>
  <c r="H174"/>
  <c r="E174"/>
  <c r="D174"/>
  <c r="H173"/>
  <c r="D173"/>
  <c r="E173"/>
  <c r="H172"/>
  <c r="D172"/>
  <c r="E172"/>
  <c r="C171"/>
  <c r="H171"/>
  <c r="E171"/>
  <c r="D171"/>
  <c r="C170"/>
  <c r="H170"/>
  <c r="J170"/>
  <c r="E170"/>
  <c r="D170"/>
  <c r="H169"/>
  <c r="D169"/>
  <c r="E169"/>
  <c r="H168"/>
  <c r="D168"/>
  <c r="E168"/>
  <c r="C167"/>
  <c r="H167"/>
  <c r="E167"/>
  <c r="D167"/>
  <c r="H166"/>
  <c r="D166"/>
  <c r="E166"/>
  <c r="H165"/>
  <c r="D165"/>
  <c r="E165"/>
  <c r="C164"/>
  <c r="H164"/>
  <c r="E164"/>
  <c r="D164"/>
  <c r="C163"/>
  <c r="H163"/>
  <c r="J163"/>
  <c r="E163"/>
  <c r="D163"/>
  <c r="H162"/>
  <c r="D162"/>
  <c r="E162"/>
  <c r="H161"/>
  <c r="D161"/>
  <c r="E161"/>
  <c r="C160"/>
  <c r="H160"/>
  <c r="E160"/>
  <c r="D160"/>
  <c r="H159"/>
  <c r="D159"/>
  <c r="E159"/>
  <c r="H158"/>
  <c r="D158"/>
  <c r="E158"/>
  <c r="C157"/>
  <c r="H157"/>
  <c r="E157"/>
  <c r="D157"/>
  <c r="H156"/>
  <c r="D156"/>
  <c r="E156"/>
  <c r="H155"/>
  <c r="D155"/>
  <c r="E155"/>
  <c r="C154"/>
  <c r="H154"/>
  <c r="E154"/>
  <c r="D154"/>
  <c r="C153"/>
  <c r="H153"/>
  <c r="J153"/>
  <c r="E153"/>
  <c r="D153"/>
  <c r="C152"/>
  <c r="H152"/>
  <c r="J152"/>
  <c r="E152"/>
  <c r="D152"/>
  <c r="H151"/>
  <c r="D151"/>
  <c r="E151"/>
  <c r="H150"/>
  <c r="D150"/>
  <c r="E150"/>
  <c r="C149"/>
  <c r="H149"/>
  <c r="E149"/>
  <c r="D149"/>
  <c r="H148"/>
  <c r="D148"/>
  <c r="E148"/>
  <c r="H147"/>
  <c r="D147"/>
  <c r="E147"/>
  <c r="C146"/>
  <c r="H146"/>
  <c r="E146"/>
  <c r="D146"/>
  <c r="H145"/>
  <c r="D145"/>
  <c r="E145"/>
  <c r="H144"/>
  <c r="D144"/>
  <c r="E144"/>
  <c r="C143"/>
  <c r="H143"/>
  <c r="E143"/>
  <c r="D143"/>
  <c r="H142"/>
  <c r="D142"/>
  <c r="E142"/>
  <c r="H141"/>
  <c r="D141"/>
  <c r="E141"/>
  <c r="C140"/>
  <c r="H140"/>
  <c r="E140"/>
  <c r="D140"/>
  <c r="H139"/>
  <c r="D139"/>
  <c r="E139"/>
  <c r="H138"/>
  <c r="D138"/>
  <c r="E138"/>
  <c r="H137"/>
  <c r="D137"/>
  <c r="E137"/>
  <c r="C136"/>
  <c r="H136"/>
  <c r="E136"/>
  <c r="D136"/>
  <c r="C135"/>
  <c r="H135"/>
  <c r="J135"/>
  <c r="E135"/>
  <c r="D135"/>
  <c r="H134"/>
  <c r="D134"/>
  <c r="E134"/>
  <c r="H133"/>
  <c r="D133"/>
  <c r="E133"/>
  <c r="C132"/>
  <c r="H132"/>
  <c r="E132"/>
  <c r="D132"/>
  <c r="H131"/>
  <c r="D131"/>
  <c r="E131"/>
  <c r="H130"/>
  <c r="D130"/>
  <c r="E130"/>
  <c r="C129"/>
  <c r="H129"/>
  <c r="E129"/>
  <c r="D129"/>
  <c r="H128"/>
  <c r="D128"/>
  <c r="E128"/>
  <c r="H127"/>
  <c r="D127"/>
  <c r="E127"/>
  <c r="C126"/>
  <c r="H126"/>
  <c r="E126"/>
  <c r="D126"/>
  <c r="H125"/>
  <c r="D125"/>
  <c r="E125"/>
  <c r="H124"/>
  <c r="D124"/>
  <c r="E124"/>
  <c r="C123"/>
  <c r="H123"/>
  <c r="E123"/>
  <c r="D123"/>
  <c r="H122"/>
  <c r="D122"/>
  <c r="E122"/>
  <c r="H121"/>
  <c r="D121"/>
  <c r="E121"/>
  <c r="C120"/>
  <c r="H120"/>
  <c r="E120"/>
  <c r="D120"/>
  <c r="H119"/>
  <c r="D119"/>
  <c r="E119"/>
  <c r="H118"/>
  <c r="D118"/>
  <c r="E118"/>
  <c r="C117"/>
  <c r="H117"/>
  <c r="E117"/>
  <c r="D117"/>
  <c r="C116"/>
  <c r="H116"/>
  <c r="J116"/>
  <c r="E116"/>
  <c r="D116"/>
  <c r="C115"/>
  <c r="H115"/>
  <c r="J115"/>
  <c r="E115"/>
  <c r="D115"/>
  <c r="C114"/>
  <c r="H114"/>
  <c r="J114"/>
  <c r="E114"/>
  <c r="D114"/>
  <c r="H113"/>
  <c r="D113"/>
  <c r="E113"/>
  <c r="H112"/>
  <c r="D112"/>
  <c r="E112"/>
  <c r="H111"/>
  <c r="D111"/>
  <c r="E111"/>
  <c r="H110"/>
  <c r="D110"/>
  <c r="E110"/>
  <c r="H109"/>
  <c r="D109"/>
  <c r="E109"/>
  <c r="H108"/>
  <c r="D108"/>
  <c r="E108"/>
  <c r="H107"/>
  <c r="D107"/>
  <c r="E107"/>
  <c r="H106"/>
  <c r="D106"/>
  <c r="E106"/>
  <c r="H105"/>
  <c r="D105"/>
  <c r="E105"/>
  <c r="H104"/>
  <c r="D104"/>
  <c r="E104"/>
  <c r="H103"/>
  <c r="D103"/>
  <c r="E103"/>
  <c r="H102"/>
  <c r="D102"/>
  <c r="E102"/>
  <c r="H101"/>
  <c r="D101"/>
  <c r="E101"/>
  <c r="H100"/>
  <c r="D100"/>
  <c r="E100"/>
  <c r="H99"/>
  <c r="D99"/>
  <c r="E99"/>
  <c r="H98"/>
  <c r="D98"/>
  <c r="E98"/>
  <c r="C97"/>
  <c r="H97"/>
  <c r="J97"/>
  <c r="E97"/>
  <c r="D97"/>
  <c r="H96"/>
  <c r="D96"/>
  <c r="E96"/>
  <c r="H95"/>
  <c r="D95"/>
  <c r="E95"/>
  <c r="H94"/>
  <c r="D94"/>
  <c r="E94"/>
  <c r="H93"/>
  <c r="D93"/>
  <c r="E93"/>
  <c r="H92"/>
  <c r="D92"/>
  <c r="E92"/>
  <c r="H91"/>
  <c r="D91"/>
  <c r="E91"/>
  <c r="H90"/>
  <c r="D90"/>
  <c r="E90"/>
  <c r="H89"/>
  <c r="D89"/>
  <c r="E89"/>
  <c r="H88"/>
  <c r="D88"/>
  <c r="E88"/>
  <c r="H87"/>
  <c r="D87"/>
  <c r="E87"/>
  <c r="H86"/>
  <c r="D86"/>
  <c r="E86"/>
  <c r="H85"/>
  <c r="D85"/>
  <c r="E85"/>
  <c r="H84"/>
  <c r="D84"/>
  <c r="E84"/>
  <c r="H83"/>
  <c r="D83"/>
  <c r="E83"/>
  <c r="H82"/>
  <c r="D82"/>
  <c r="E82"/>
  <c r="H81"/>
  <c r="D81"/>
  <c r="E81"/>
  <c r="H80"/>
  <c r="D80"/>
  <c r="E80"/>
  <c r="H79"/>
  <c r="D79"/>
  <c r="E79"/>
  <c r="H78"/>
  <c r="D78"/>
  <c r="E78"/>
  <c r="H77"/>
  <c r="D77"/>
  <c r="E77"/>
  <c r="H76"/>
  <c r="D76"/>
  <c r="E76"/>
  <c r="H75"/>
  <c r="D75"/>
  <c r="E75"/>
  <c r="H74"/>
  <c r="D74"/>
  <c r="E74"/>
  <c r="H73"/>
  <c r="D73"/>
  <c r="E73"/>
  <c r="H72"/>
  <c r="D72"/>
  <c r="E72"/>
  <c r="H71"/>
  <c r="D71"/>
  <c r="E71"/>
  <c r="H70"/>
  <c r="D70"/>
  <c r="E70"/>
  <c r="H69"/>
  <c r="D69"/>
  <c r="E69"/>
  <c r="C68"/>
  <c r="H68"/>
  <c r="J68"/>
  <c r="E68"/>
  <c r="D68"/>
  <c r="C67"/>
  <c r="H67"/>
  <c r="J67"/>
  <c r="E67"/>
  <c r="D67"/>
  <c r="H66"/>
  <c r="D66"/>
  <c r="E66"/>
  <c r="H65"/>
  <c r="D65"/>
  <c r="E65"/>
  <c r="H64"/>
  <c r="D64"/>
  <c r="E64"/>
  <c r="H63"/>
  <c r="D63"/>
  <c r="E63"/>
  <c r="H62"/>
  <c r="D62"/>
  <c r="E62"/>
  <c r="C61"/>
  <c r="H61"/>
  <c r="J61"/>
  <c r="E61"/>
  <c r="D61"/>
  <c r="H60"/>
  <c r="D60"/>
  <c r="E60"/>
  <c r="H59"/>
  <c r="D59"/>
  <c r="E59"/>
  <c r="H58"/>
  <c r="D58"/>
  <c r="E58"/>
  <c r="H57"/>
  <c r="D57"/>
  <c r="E57"/>
  <c r="H56"/>
  <c r="D56"/>
  <c r="E56"/>
  <c r="H55"/>
  <c r="D55"/>
  <c r="E55"/>
  <c r="H54"/>
  <c r="D54"/>
  <c r="E54"/>
  <c r="H53"/>
  <c r="D53"/>
  <c r="E53"/>
  <c r="H52"/>
  <c r="D52"/>
  <c r="E52"/>
  <c r="H51"/>
  <c r="D51"/>
  <c r="E51"/>
  <c r="H50"/>
  <c r="D50"/>
  <c r="E50"/>
  <c r="H49"/>
  <c r="D49"/>
  <c r="E49"/>
  <c r="H48"/>
  <c r="D48"/>
  <c r="E48"/>
  <c r="H47"/>
  <c r="D47"/>
  <c r="E47"/>
  <c r="H46"/>
  <c r="D46"/>
  <c r="E46"/>
  <c r="H45"/>
  <c r="D45"/>
  <c r="E45"/>
  <c r="H44"/>
  <c r="D44"/>
  <c r="E44"/>
  <c r="H43"/>
  <c r="D43"/>
  <c r="E43"/>
  <c r="H42"/>
  <c r="D42"/>
  <c r="E42"/>
  <c r="H41"/>
  <c r="D41"/>
  <c r="E41"/>
  <c r="H40"/>
  <c r="D40"/>
  <c r="E40"/>
  <c r="H39"/>
  <c r="D39"/>
  <c r="E39"/>
  <c r="C38"/>
  <c r="H38"/>
  <c r="J38"/>
  <c r="E38"/>
  <c r="D38"/>
  <c r="H37"/>
  <c r="D37"/>
  <c r="E37"/>
  <c r="H36"/>
  <c r="D36"/>
  <c r="E36"/>
  <c r="H35"/>
  <c r="D35"/>
  <c r="E35"/>
  <c r="H34"/>
  <c r="D34"/>
  <c r="E34"/>
  <c r="H33"/>
  <c r="D33"/>
  <c r="E33"/>
  <c r="H32"/>
  <c r="D32"/>
  <c r="E32"/>
  <c r="H31"/>
  <c r="D31"/>
  <c r="E31"/>
  <c r="H30"/>
  <c r="D30"/>
  <c r="E30"/>
  <c r="H29"/>
  <c r="D29"/>
  <c r="E29"/>
  <c r="H28"/>
  <c r="D28"/>
  <c r="E28"/>
  <c r="H27"/>
  <c r="D27"/>
  <c r="E27"/>
  <c r="H26"/>
  <c r="D26"/>
  <c r="E26"/>
  <c r="H25"/>
  <c r="D25"/>
  <c r="E25"/>
  <c r="H24"/>
  <c r="D24"/>
  <c r="E24"/>
  <c r="H23"/>
  <c r="D23"/>
  <c r="E23"/>
  <c r="H22"/>
  <c r="D22"/>
  <c r="E22"/>
  <c r="H21"/>
  <c r="D21"/>
  <c r="E21"/>
  <c r="H20"/>
  <c r="D20"/>
  <c r="E20"/>
  <c r="H19"/>
  <c r="D19"/>
  <c r="E19"/>
  <c r="H18"/>
  <c r="D18"/>
  <c r="E18"/>
  <c r="H17"/>
  <c r="D17"/>
  <c r="E17"/>
  <c r="H16"/>
  <c r="D16"/>
  <c r="E16"/>
  <c r="H15"/>
  <c r="D15"/>
  <c r="E15"/>
  <c r="H14"/>
  <c r="D14"/>
  <c r="E14"/>
  <c r="H13"/>
  <c r="D13"/>
  <c r="E13"/>
  <c r="H12"/>
  <c r="D12"/>
  <c r="E12"/>
  <c r="C11"/>
  <c r="H11"/>
  <c r="J11"/>
  <c r="E11"/>
  <c r="D11"/>
  <c r="H10"/>
  <c r="D10"/>
  <c r="E10"/>
  <c r="H9"/>
  <c r="D9"/>
  <c r="E9"/>
  <c r="H8"/>
  <c r="D8"/>
  <c r="E8"/>
  <c r="H7"/>
  <c r="D7"/>
  <c r="E7"/>
  <c r="H6"/>
  <c r="D6"/>
  <c r="E6"/>
  <c r="H5"/>
  <c r="D5"/>
  <c r="E5"/>
  <c r="C4"/>
  <c r="H4"/>
  <c r="J4"/>
  <c r="E4"/>
  <c r="D4"/>
  <c r="C3"/>
  <c r="H3"/>
  <c r="J3"/>
  <c r="E3"/>
  <c r="D3"/>
  <c r="C2"/>
  <c r="H2"/>
  <c r="J2"/>
  <c r="E2"/>
  <c r="D2"/>
  <c r="H1"/>
  <c r="J1"/>
  <c r="D778" i="34"/>
  <c r="E778"/>
  <c r="E777"/>
  <c r="D777"/>
  <c r="C777"/>
  <c r="D776"/>
  <c r="E776"/>
  <c r="D775"/>
  <c r="E775"/>
  <c r="D774"/>
  <c r="E774"/>
  <c r="D773"/>
  <c r="E773"/>
  <c r="E772"/>
  <c r="D772"/>
  <c r="C772"/>
  <c r="E771"/>
  <c r="D771"/>
  <c r="C771"/>
  <c r="D770"/>
  <c r="E770"/>
  <c r="D769"/>
  <c r="E769"/>
  <c r="E768"/>
  <c r="D768"/>
  <c r="C768"/>
  <c r="E767"/>
  <c r="D767"/>
  <c r="C767"/>
  <c r="D766"/>
  <c r="E766"/>
  <c r="E765"/>
  <c r="D765"/>
  <c r="C765"/>
  <c r="D764"/>
  <c r="E764"/>
  <c r="D763"/>
  <c r="E763"/>
  <c r="D762"/>
  <c r="E762"/>
  <c r="E761"/>
  <c r="D761"/>
  <c r="C761"/>
  <c r="E760"/>
  <c r="D760"/>
  <c r="C760"/>
  <c r="D759"/>
  <c r="E759"/>
  <c r="D758"/>
  <c r="E758"/>
  <c r="D757"/>
  <c r="E757"/>
  <c r="E756"/>
  <c r="D756"/>
  <c r="C756"/>
  <c r="E755"/>
  <c r="D755"/>
  <c r="C755"/>
  <c r="D754"/>
  <c r="E754"/>
  <c r="D753"/>
  <c r="E753"/>
  <c r="D752"/>
  <c r="E752"/>
  <c r="E751"/>
  <c r="D751"/>
  <c r="C751"/>
  <c r="E750"/>
  <c r="D750"/>
  <c r="C750"/>
  <c r="D749"/>
  <c r="E749"/>
  <c r="D748"/>
  <c r="E748"/>
  <c r="D747"/>
  <c r="E747"/>
  <c r="E746"/>
  <c r="D746"/>
  <c r="C746"/>
  <c r="D745"/>
  <c r="E745"/>
  <c r="E744"/>
  <c r="D744"/>
  <c r="C744"/>
  <c r="E743"/>
  <c r="D743"/>
  <c r="C743"/>
  <c r="D742"/>
  <c r="E742"/>
  <c r="E741"/>
  <c r="D741"/>
  <c r="C741"/>
  <c r="D740"/>
  <c r="E740"/>
  <c r="E739"/>
  <c r="D739"/>
  <c r="C739"/>
  <c r="D738"/>
  <c r="E738"/>
  <c r="D737"/>
  <c r="E737"/>
  <c r="D736"/>
  <c r="E736"/>
  <c r="D735"/>
  <c r="E735"/>
  <c r="E734"/>
  <c r="D734"/>
  <c r="C734"/>
  <c r="E733"/>
  <c r="D733"/>
  <c r="C733"/>
  <c r="D732"/>
  <c r="E732"/>
  <c r="E731"/>
  <c r="D731"/>
  <c r="C731"/>
  <c r="E730"/>
  <c r="D730"/>
  <c r="C730"/>
  <c r="D729"/>
  <c r="E729"/>
  <c r="D728"/>
  <c r="E728"/>
  <c r="E727"/>
  <c r="D727"/>
  <c r="C727"/>
  <c r="C726"/>
  <c r="H726"/>
  <c r="J726"/>
  <c r="E726"/>
  <c r="D726"/>
  <c r="C725"/>
  <c r="H725"/>
  <c r="J725"/>
  <c r="E725"/>
  <c r="D725"/>
  <c r="H724"/>
  <c r="D724"/>
  <c r="E724"/>
  <c r="H723"/>
  <c r="D723"/>
  <c r="E723"/>
  <c r="C722"/>
  <c r="H722"/>
  <c r="E722"/>
  <c r="D722"/>
  <c r="H721"/>
  <c r="D721"/>
  <c r="E721"/>
  <c r="H720"/>
  <c r="D720"/>
  <c r="E720"/>
  <c r="H719"/>
  <c r="D719"/>
  <c r="E719"/>
  <c r="C718"/>
  <c r="H718"/>
  <c r="E718"/>
  <c r="D718"/>
  <c r="C717"/>
  <c r="H717"/>
  <c r="J717"/>
  <c r="E717"/>
  <c r="D717"/>
  <c r="C716"/>
  <c r="H716"/>
  <c r="J716"/>
  <c r="E716"/>
  <c r="D716"/>
  <c r="H715"/>
  <c r="D715"/>
  <c r="E715"/>
  <c r="H714"/>
  <c r="D714"/>
  <c r="E714"/>
  <c r="H713"/>
  <c r="D713"/>
  <c r="E713"/>
  <c r="H712"/>
  <c r="D712"/>
  <c r="E712"/>
  <c r="H711"/>
  <c r="D711"/>
  <c r="E711"/>
  <c r="H710"/>
  <c r="D710"/>
  <c r="E710"/>
  <c r="H709"/>
  <c r="D709"/>
  <c r="E709"/>
  <c r="H708"/>
  <c r="D708"/>
  <c r="E708"/>
  <c r="H707"/>
  <c r="D707"/>
  <c r="E707"/>
  <c r="H706"/>
  <c r="D706"/>
  <c r="E706"/>
  <c r="H705"/>
  <c r="D705"/>
  <c r="E705"/>
  <c r="H704"/>
  <c r="D704"/>
  <c r="E704"/>
  <c r="H703"/>
  <c r="D703"/>
  <c r="E703"/>
  <c r="H702"/>
  <c r="D702"/>
  <c r="E702"/>
  <c r="H701"/>
  <c r="D701"/>
  <c r="E701"/>
  <c r="C700"/>
  <c r="H700"/>
  <c r="E700"/>
  <c r="D700"/>
  <c r="H699"/>
  <c r="D699"/>
  <c r="E699"/>
  <c r="H698"/>
  <c r="D698"/>
  <c r="E698"/>
  <c r="H697"/>
  <c r="D697"/>
  <c r="E697"/>
  <c r="H696"/>
  <c r="D696"/>
  <c r="E696"/>
  <c r="H695"/>
  <c r="D695"/>
  <c r="E695"/>
  <c r="C694"/>
  <c r="H694"/>
  <c r="E694"/>
  <c r="D694"/>
  <c r="H693"/>
  <c r="D693"/>
  <c r="E693"/>
  <c r="H692"/>
  <c r="D692"/>
  <c r="E692"/>
  <c r="H691"/>
  <c r="D691"/>
  <c r="E691"/>
  <c r="H690"/>
  <c r="D690"/>
  <c r="E690"/>
  <c r="H689"/>
  <c r="D689"/>
  <c r="E689"/>
  <c r="H688"/>
  <c r="D688"/>
  <c r="E688"/>
  <c r="C687"/>
  <c r="H687"/>
  <c r="E687"/>
  <c r="D687"/>
  <c r="H686"/>
  <c r="D686"/>
  <c r="E686"/>
  <c r="H685"/>
  <c r="D685"/>
  <c r="E685"/>
  <c r="H684"/>
  <c r="D684"/>
  <c r="E684"/>
  <c r="C683"/>
  <c r="H683"/>
  <c r="E683"/>
  <c r="D683"/>
  <c r="H682"/>
  <c r="D682"/>
  <c r="E682"/>
  <c r="H681"/>
  <c r="D681"/>
  <c r="E681"/>
  <c r="H680"/>
  <c r="D680"/>
  <c r="E680"/>
  <c r="C679"/>
  <c r="H679"/>
  <c r="E679"/>
  <c r="D679"/>
  <c r="H678"/>
  <c r="D678"/>
  <c r="E678"/>
  <c r="H677"/>
  <c r="D677"/>
  <c r="E677"/>
  <c r="C676"/>
  <c r="H676"/>
  <c r="E676"/>
  <c r="D676"/>
  <c r="H675"/>
  <c r="D675"/>
  <c r="E675"/>
  <c r="H674"/>
  <c r="D674"/>
  <c r="E674"/>
  <c r="H673"/>
  <c r="D673"/>
  <c r="E673"/>
  <c r="H672"/>
  <c r="D672"/>
  <c r="E672"/>
  <c r="C671"/>
  <c r="H671"/>
  <c r="E671"/>
  <c r="D671"/>
  <c r="H670"/>
  <c r="D670"/>
  <c r="E670"/>
  <c r="H669"/>
  <c r="D669"/>
  <c r="E669"/>
  <c r="H668"/>
  <c r="D668"/>
  <c r="E668"/>
  <c r="H667"/>
  <c r="D667"/>
  <c r="E667"/>
  <c r="H666"/>
  <c r="D666"/>
  <c r="E666"/>
  <c r="C665"/>
  <c r="H665"/>
  <c r="E665"/>
  <c r="D665"/>
  <c r="H664"/>
  <c r="D664"/>
  <c r="E664"/>
  <c r="H663"/>
  <c r="D663"/>
  <c r="E663"/>
  <c r="H662"/>
  <c r="D662"/>
  <c r="E662"/>
  <c r="C661"/>
  <c r="H661"/>
  <c r="E661"/>
  <c r="D661"/>
  <c r="H660"/>
  <c r="D660"/>
  <c r="E660"/>
  <c r="H659"/>
  <c r="D659"/>
  <c r="E659"/>
  <c r="H658"/>
  <c r="D658"/>
  <c r="E658"/>
  <c r="H657"/>
  <c r="D657"/>
  <c r="E657"/>
  <c r="H656"/>
  <c r="D656"/>
  <c r="E656"/>
  <c r="H655"/>
  <c r="D655"/>
  <c r="E655"/>
  <c r="H654"/>
  <c r="D654"/>
  <c r="E654"/>
  <c r="C653"/>
  <c r="H653"/>
  <c r="E653"/>
  <c r="D653"/>
  <c r="H652"/>
  <c r="D652"/>
  <c r="E652"/>
  <c r="H651"/>
  <c r="D651"/>
  <c r="E651"/>
  <c r="H650"/>
  <c r="D650"/>
  <c r="E650"/>
  <c r="H649"/>
  <c r="D649"/>
  <c r="E649"/>
  <c r="H648"/>
  <c r="D648"/>
  <c r="E648"/>
  <c r="H647"/>
  <c r="D647"/>
  <c r="E647"/>
  <c r="C646"/>
  <c r="H646"/>
  <c r="E646"/>
  <c r="D646"/>
  <c r="C645"/>
  <c r="H645"/>
  <c r="J645"/>
  <c r="E645"/>
  <c r="D645"/>
  <c r="H644"/>
  <c r="D644"/>
  <c r="E644"/>
  <c r="H643"/>
  <c r="D643"/>
  <c r="E643"/>
  <c r="C642"/>
  <c r="H642"/>
  <c r="J642"/>
  <c r="E642"/>
  <c r="D642"/>
  <c r="H641"/>
  <c r="D641"/>
  <c r="E641"/>
  <c r="H640"/>
  <c r="D640"/>
  <c r="E640"/>
  <c r="H639"/>
  <c r="D639"/>
  <c r="E639"/>
  <c r="C638"/>
  <c r="H638"/>
  <c r="J638"/>
  <c r="E638"/>
  <c r="D638"/>
  <c r="H637"/>
  <c r="D637"/>
  <c r="E637"/>
  <c r="H636"/>
  <c r="D636"/>
  <c r="E636"/>
  <c r="H635"/>
  <c r="D635"/>
  <c r="E635"/>
  <c r="H634"/>
  <c r="D634"/>
  <c r="E634"/>
  <c r="H633"/>
  <c r="D633"/>
  <c r="E633"/>
  <c r="H632"/>
  <c r="D632"/>
  <c r="E632"/>
  <c r="H631"/>
  <c r="D631"/>
  <c r="E631"/>
  <c r="H630"/>
  <c r="D630"/>
  <c r="E630"/>
  <c r="H629"/>
  <c r="D629"/>
  <c r="E629"/>
  <c r="C628"/>
  <c r="H628"/>
  <c r="E628"/>
  <c r="D628"/>
  <c r="H627"/>
  <c r="D627"/>
  <c r="E627"/>
  <c r="H626"/>
  <c r="D626"/>
  <c r="E626"/>
  <c r="H625"/>
  <c r="D625"/>
  <c r="E625"/>
  <c r="H624"/>
  <c r="D624"/>
  <c r="E624"/>
  <c r="H623"/>
  <c r="D623"/>
  <c r="E623"/>
  <c r="H622"/>
  <c r="D622"/>
  <c r="E622"/>
  <c r="H621"/>
  <c r="D621"/>
  <c r="E621"/>
  <c r="H620"/>
  <c r="D620"/>
  <c r="E620"/>
  <c r="H619"/>
  <c r="D619"/>
  <c r="E619"/>
  <c r="H618"/>
  <c r="D618"/>
  <c r="E618"/>
  <c r="H617"/>
  <c r="D617"/>
  <c r="E617"/>
  <c r="C616"/>
  <c r="H616"/>
  <c r="E616"/>
  <c r="D616"/>
  <c r="H615"/>
  <c r="D615"/>
  <c r="E615"/>
  <c r="H614"/>
  <c r="D614"/>
  <c r="E614"/>
  <c r="H613"/>
  <c r="D613"/>
  <c r="E613"/>
  <c r="H612"/>
  <c r="D612"/>
  <c r="E612"/>
  <c r="H611"/>
  <c r="D611"/>
  <c r="E611"/>
  <c r="C610"/>
  <c r="H610"/>
  <c r="E610"/>
  <c r="D610"/>
  <c r="H609"/>
  <c r="D609"/>
  <c r="E609"/>
  <c r="H608"/>
  <c r="D608"/>
  <c r="E608"/>
  <c r="H607"/>
  <c r="D607"/>
  <c r="E607"/>
  <c r="H606"/>
  <c r="D606"/>
  <c r="E606"/>
  <c r="H605"/>
  <c r="D605"/>
  <c r="E605"/>
  <c r="H604"/>
  <c r="D604"/>
  <c r="E604"/>
  <c r="C603"/>
  <c r="H603"/>
  <c r="E603"/>
  <c r="D603"/>
  <c r="H602"/>
  <c r="D602"/>
  <c r="E602"/>
  <c r="H601"/>
  <c r="D601"/>
  <c r="E601"/>
  <c r="H600"/>
  <c r="D600"/>
  <c r="E600"/>
  <c r="C599"/>
  <c r="H599"/>
  <c r="E599"/>
  <c r="D599"/>
  <c r="H598"/>
  <c r="D598"/>
  <c r="E598"/>
  <c r="H597"/>
  <c r="D597"/>
  <c r="E597"/>
  <c r="H596"/>
  <c r="D596"/>
  <c r="E596"/>
  <c r="C595"/>
  <c r="H595"/>
  <c r="E595"/>
  <c r="D595"/>
  <c r="H594"/>
  <c r="D594"/>
  <c r="E594"/>
  <c r="H593"/>
  <c r="D593"/>
  <c r="E593"/>
  <c r="C592"/>
  <c r="H592"/>
  <c r="E592"/>
  <c r="D592"/>
  <c r="H591"/>
  <c r="D591"/>
  <c r="E591"/>
  <c r="H590"/>
  <c r="D590"/>
  <c r="E590"/>
  <c r="H589"/>
  <c r="D589"/>
  <c r="E589"/>
  <c r="H588"/>
  <c r="D588"/>
  <c r="E588"/>
  <c r="C587"/>
  <c r="H587"/>
  <c r="E587"/>
  <c r="D587"/>
  <c r="H586"/>
  <c r="D586"/>
  <c r="E586"/>
  <c r="H585"/>
  <c r="D585"/>
  <c r="E585"/>
  <c r="H584"/>
  <c r="D584"/>
  <c r="E584"/>
  <c r="H583"/>
  <c r="D583"/>
  <c r="E583"/>
  <c r="H582"/>
  <c r="D582"/>
  <c r="E582"/>
  <c r="C581"/>
  <c r="H581"/>
  <c r="E581"/>
  <c r="D581"/>
  <c r="H580"/>
  <c r="D580"/>
  <c r="E580"/>
  <c r="H579"/>
  <c r="D579"/>
  <c r="E579"/>
  <c r="H578"/>
  <c r="D578"/>
  <c r="E578"/>
  <c r="C577"/>
  <c r="H577"/>
  <c r="E577"/>
  <c r="D577"/>
  <c r="H576"/>
  <c r="D576"/>
  <c r="E576"/>
  <c r="H575"/>
  <c r="D575"/>
  <c r="E575"/>
  <c r="H574"/>
  <c r="D574"/>
  <c r="E574"/>
  <c r="H573"/>
  <c r="D573"/>
  <c r="E573"/>
  <c r="H572"/>
  <c r="D572"/>
  <c r="E572"/>
  <c r="H571"/>
  <c r="D571"/>
  <c r="E571"/>
  <c r="H570"/>
  <c r="D570"/>
  <c r="E570"/>
  <c r="C569"/>
  <c r="H569"/>
  <c r="E569"/>
  <c r="D569"/>
  <c r="H568"/>
  <c r="D568"/>
  <c r="E568"/>
  <c r="H567"/>
  <c r="D567"/>
  <c r="E567"/>
  <c r="H566"/>
  <c r="D566"/>
  <c r="E566"/>
  <c r="H565"/>
  <c r="D565"/>
  <c r="E565"/>
  <c r="H564"/>
  <c r="D564"/>
  <c r="E564"/>
  <c r="H563"/>
  <c r="D563"/>
  <c r="E563"/>
  <c r="C562"/>
  <c r="H562"/>
  <c r="E562"/>
  <c r="D562"/>
  <c r="C561"/>
  <c r="H561"/>
  <c r="J561"/>
  <c r="E561"/>
  <c r="D561"/>
  <c r="C560"/>
  <c r="H560"/>
  <c r="J560"/>
  <c r="E560"/>
  <c r="D560"/>
  <c r="C559"/>
  <c r="H559"/>
  <c r="J559"/>
  <c r="H558"/>
  <c r="D558"/>
  <c r="E558"/>
  <c r="H557"/>
  <c r="D557"/>
  <c r="E557"/>
  <c r="C556"/>
  <c r="H556"/>
  <c r="E556"/>
  <c r="D556"/>
  <c r="H555"/>
  <c r="D555"/>
  <c r="E555"/>
  <c r="H554"/>
  <c r="D554"/>
  <c r="E554"/>
  <c r="H553"/>
  <c r="D553"/>
  <c r="E553"/>
  <c r="C552"/>
  <c r="H552"/>
  <c r="E552"/>
  <c r="D552"/>
  <c r="C551"/>
  <c r="H551"/>
  <c r="J551"/>
  <c r="E551"/>
  <c r="D551"/>
  <c r="C550"/>
  <c r="H550"/>
  <c r="J550"/>
  <c r="E550"/>
  <c r="D550"/>
  <c r="H549"/>
  <c r="D549"/>
  <c r="E549"/>
  <c r="H548"/>
  <c r="D548"/>
  <c r="E548"/>
  <c r="C547"/>
  <c r="H547"/>
  <c r="J547"/>
  <c r="E547"/>
  <c r="D547"/>
  <c r="H546"/>
  <c r="D546"/>
  <c r="E546"/>
  <c r="H545"/>
  <c r="D545"/>
  <c r="E545"/>
  <c r="C544"/>
  <c r="H544"/>
  <c r="E544"/>
  <c r="D544"/>
  <c r="H543"/>
  <c r="D543"/>
  <c r="E543"/>
  <c r="H542"/>
  <c r="D542"/>
  <c r="E542"/>
  <c r="H541"/>
  <c r="D541"/>
  <c r="E541"/>
  <c r="H540"/>
  <c r="D540"/>
  <c r="E540"/>
  <c r="H539"/>
  <c r="D539"/>
  <c r="E539"/>
  <c r="C538"/>
  <c r="H538"/>
  <c r="E538"/>
  <c r="D538"/>
  <c r="H537"/>
  <c r="D537"/>
  <c r="E537"/>
  <c r="H536"/>
  <c r="D536"/>
  <c r="E536"/>
  <c r="H535"/>
  <c r="D535"/>
  <c r="E535"/>
  <c r="H534"/>
  <c r="D534"/>
  <c r="E534"/>
  <c r="H533"/>
  <c r="D533"/>
  <c r="E533"/>
  <c r="H532"/>
  <c r="D532"/>
  <c r="E532"/>
  <c r="C531"/>
  <c r="H531"/>
  <c r="E531"/>
  <c r="D531"/>
  <c r="H530"/>
  <c r="D530"/>
  <c r="E530"/>
  <c r="C529"/>
  <c r="H529"/>
  <c r="E529"/>
  <c r="D529"/>
  <c r="C528"/>
  <c r="H528"/>
  <c r="E528"/>
  <c r="D528"/>
  <c r="H527"/>
  <c r="D527"/>
  <c r="E527"/>
  <c r="H526"/>
  <c r="D526"/>
  <c r="E526"/>
  <c r="H525"/>
  <c r="D525"/>
  <c r="E525"/>
  <c r="H524"/>
  <c r="D524"/>
  <c r="E524"/>
  <c r="H523"/>
  <c r="D523"/>
  <c r="E523"/>
  <c r="C522"/>
  <c r="H522"/>
  <c r="E522"/>
  <c r="D522"/>
  <c r="H521"/>
  <c r="D521"/>
  <c r="E521"/>
  <c r="H520"/>
  <c r="D520"/>
  <c r="E520"/>
  <c r="H519"/>
  <c r="D519"/>
  <c r="E519"/>
  <c r="H518"/>
  <c r="D518"/>
  <c r="E518"/>
  <c r="H517"/>
  <c r="D517"/>
  <c r="E517"/>
  <c r="H516"/>
  <c r="D516"/>
  <c r="E516"/>
  <c r="H515"/>
  <c r="D515"/>
  <c r="E515"/>
  <c r="H514"/>
  <c r="D514"/>
  <c r="E514"/>
  <c r="C513"/>
  <c r="H513"/>
  <c r="E513"/>
  <c r="D513"/>
  <c r="H512"/>
  <c r="D512"/>
  <c r="E512"/>
  <c r="H511"/>
  <c r="D511"/>
  <c r="E511"/>
  <c r="H510"/>
  <c r="D510"/>
  <c r="E510"/>
  <c r="C509"/>
  <c r="H509"/>
  <c r="E509"/>
  <c r="D509"/>
  <c r="H508"/>
  <c r="D508"/>
  <c r="E508"/>
  <c r="H507"/>
  <c r="D507"/>
  <c r="E507"/>
  <c r="H506"/>
  <c r="D506"/>
  <c r="E506"/>
  <c r="H505"/>
  <c r="D505"/>
  <c r="E505"/>
  <c r="C504"/>
  <c r="H504"/>
  <c r="E504"/>
  <c r="D504"/>
  <c r="H503"/>
  <c r="D503"/>
  <c r="E503"/>
  <c r="H502"/>
  <c r="D502"/>
  <c r="E502"/>
  <c r="H501"/>
  <c r="D501"/>
  <c r="E501"/>
  <c r="H500"/>
  <c r="D500"/>
  <c r="E500"/>
  <c r="H499"/>
  <c r="D499"/>
  <c r="E499"/>
  <c r="H498"/>
  <c r="D498"/>
  <c r="E498"/>
  <c r="C497"/>
  <c r="H497"/>
  <c r="E497"/>
  <c r="D497"/>
  <c r="H496"/>
  <c r="D496"/>
  <c r="E496"/>
  <c r="H495"/>
  <c r="D495"/>
  <c r="E495"/>
  <c r="C494"/>
  <c r="H494"/>
  <c r="E494"/>
  <c r="D494"/>
  <c r="H493"/>
  <c r="D493"/>
  <c r="E493"/>
  <c r="H492"/>
  <c r="D492"/>
  <c r="E492"/>
  <c r="C491"/>
  <c r="H491"/>
  <c r="E491"/>
  <c r="D491"/>
  <c r="H490"/>
  <c r="D490"/>
  <c r="E490"/>
  <c r="H489"/>
  <c r="D489"/>
  <c r="E489"/>
  <c r="H488"/>
  <c r="D488"/>
  <c r="E488"/>
  <c r="H487"/>
  <c r="D487"/>
  <c r="E487"/>
  <c r="C486"/>
  <c r="H486"/>
  <c r="E486"/>
  <c r="D486"/>
  <c r="H485"/>
  <c r="D485"/>
  <c r="E485"/>
  <c r="C484"/>
  <c r="H484"/>
  <c r="E484"/>
  <c r="D484"/>
  <c r="C483"/>
  <c r="H483"/>
  <c r="J483"/>
  <c r="E483"/>
  <c r="D483"/>
  <c r="H482"/>
  <c r="H481"/>
  <c r="D481"/>
  <c r="E481"/>
  <c r="H480"/>
  <c r="D480"/>
  <c r="E480"/>
  <c r="H479"/>
  <c r="D479"/>
  <c r="E479"/>
  <c r="H478"/>
  <c r="D478"/>
  <c r="E478"/>
  <c r="C477"/>
  <c r="H477"/>
  <c r="E477"/>
  <c r="D477"/>
  <c r="H476"/>
  <c r="D476"/>
  <c r="E476"/>
  <c r="H475"/>
  <c r="D475"/>
  <c r="E475"/>
  <c r="C474"/>
  <c r="H474"/>
  <c r="E474"/>
  <c r="D474"/>
  <c r="H473"/>
  <c r="D473"/>
  <c r="E473"/>
  <c r="H472"/>
  <c r="D472"/>
  <c r="E472"/>
  <c r="H471"/>
  <c r="D471"/>
  <c r="E471"/>
  <c r="H470"/>
  <c r="D470"/>
  <c r="E470"/>
  <c r="H469"/>
  <c r="D469"/>
  <c r="E469"/>
  <c r="C468"/>
  <c r="H468"/>
  <c r="E468"/>
  <c r="D468"/>
  <c r="H467"/>
  <c r="D467"/>
  <c r="E467"/>
  <c r="H466"/>
  <c r="D466"/>
  <c r="E466"/>
  <c r="H465"/>
  <c r="D465"/>
  <c r="E465"/>
  <c r="H464"/>
  <c r="D464"/>
  <c r="E464"/>
  <c r="C463"/>
  <c r="H463"/>
  <c r="E463"/>
  <c r="D463"/>
  <c r="H462"/>
  <c r="D462"/>
  <c r="E462"/>
  <c r="H461"/>
  <c r="D461"/>
  <c r="E461"/>
  <c r="H460"/>
  <c r="D460"/>
  <c r="E460"/>
  <c r="C459"/>
  <c r="H459"/>
  <c r="E459"/>
  <c r="D459"/>
  <c r="H458"/>
  <c r="D458"/>
  <c r="E458"/>
  <c r="H457"/>
  <c r="D457"/>
  <c r="E457"/>
  <c r="H456"/>
  <c r="D456"/>
  <c r="E456"/>
  <c r="C455"/>
  <c r="H455"/>
  <c r="E455"/>
  <c r="D455"/>
  <c r="H454"/>
  <c r="D454"/>
  <c r="E454"/>
  <c r="H453"/>
  <c r="D453"/>
  <c r="E453"/>
  <c r="H452"/>
  <c r="D452"/>
  <c r="E452"/>
  <c r="H451"/>
  <c r="D451"/>
  <c r="E451"/>
  <c r="C450"/>
  <c r="H450"/>
  <c r="E450"/>
  <c r="D450"/>
  <c r="H449"/>
  <c r="D449"/>
  <c r="E449"/>
  <c r="H448"/>
  <c r="D448"/>
  <c r="E448"/>
  <c r="H447"/>
  <c r="D447"/>
  <c r="E447"/>
  <c r="H446"/>
  <c r="D446"/>
  <c r="E446"/>
  <c r="C445"/>
  <c r="H445"/>
  <c r="E445"/>
  <c r="D445"/>
  <c r="C444"/>
  <c r="H444"/>
  <c r="E444"/>
  <c r="D444"/>
  <c r="H443"/>
  <c r="D443"/>
  <c r="E443"/>
  <c r="H442"/>
  <c r="D442"/>
  <c r="E442"/>
  <c r="H441"/>
  <c r="D441"/>
  <c r="E441"/>
  <c r="H440"/>
  <c r="D440"/>
  <c r="E440"/>
  <c r="H439"/>
  <c r="D439"/>
  <c r="E439"/>
  <c r="H438"/>
  <c r="D438"/>
  <c r="E438"/>
  <c r="H437"/>
  <c r="D437"/>
  <c r="E437"/>
  <c r="H436"/>
  <c r="D436"/>
  <c r="E436"/>
  <c r="H435"/>
  <c r="D435"/>
  <c r="E435"/>
  <c r="H434"/>
  <c r="D434"/>
  <c r="E434"/>
  <c r="H433"/>
  <c r="D433"/>
  <c r="E433"/>
  <c r="H432"/>
  <c r="D432"/>
  <c r="E432"/>
  <c r="H431"/>
  <c r="D431"/>
  <c r="E431"/>
  <c r="H430"/>
  <c r="D430"/>
  <c r="E430"/>
  <c r="C429"/>
  <c r="H429"/>
  <c r="E429"/>
  <c r="D429"/>
  <c r="H428"/>
  <c r="D428"/>
  <c r="E428"/>
  <c r="H427"/>
  <c r="D427"/>
  <c r="E427"/>
  <c r="H426"/>
  <c r="D426"/>
  <c r="E426"/>
  <c r="H425"/>
  <c r="D425"/>
  <c r="E425"/>
  <c r="H424"/>
  <c r="D424"/>
  <c r="E424"/>
  <c r="H423"/>
  <c r="D423"/>
  <c r="E423"/>
  <c r="C422"/>
  <c r="H422"/>
  <c r="E422"/>
  <c r="D422"/>
  <c r="H421"/>
  <c r="D421"/>
  <c r="E421"/>
  <c r="H420"/>
  <c r="D420"/>
  <c r="E420"/>
  <c r="H419"/>
  <c r="D419"/>
  <c r="E419"/>
  <c r="H418"/>
  <c r="D418"/>
  <c r="E418"/>
  <c r="H417"/>
  <c r="D417"/>
  <c r="E417"/>
  <c r="C416"/>
  <c r="H416"/>
  <c r="E416"/>
  <c r="D416"/>
  <c r="H415"/>
  <c r="D415"/>
  <c r="E415"/>
  <c r="H414"/>
  <c r="D414"/>
  <c r="E414"/>
  <c r="H413"/>
  <c r="D413"/>
  <c r="E413"/>
  <c r="C412"/>
  <c r="H412"/>
  <c r="E412"/>
  <c r="D412"/>
  <c r="H411"/>
  <c r="D411"/>
  <c r="E411"/>
  <c r="H410"/>
  <c r="D410"/>
  <c r="E410"/>
  <c r="C409"/>
  <c r="H409"/>
  <c r="E409"/>
  <c r="D409"/>
  <c r="H408"/>
  <c r="D408"/>
  <c r="E408"/>
  <c r="H407"/>
  <c r="D407"/>
  <c r="E407"/>
  <c r="H406"/>
  <c r="D406"/>
  <c r="E406"/>
  <c r="H405"/>
  <c r="D405"/>
  <c r="E405"/>
  <c r="C404"/>
  <c r="H404"/>
  <c r="E404"/>
  <c r="D404"/>
  <c r="H403"/>
  <c r="D403"/>
  <c r="E403"/>
  <c r="H402"/>
  <c r="D402"/>
  <c r="E402"/>
  <c r="H401"/>
  <c r="D401"/>
  <c r="E401"/>
  <c r="H400"/>
  <c r="D400"/>
  <c r="E400"/>
  <c r="C399"/>
  <c r="H399"/>
  <c r="E399"/>
  <c r="D399"/>
  <c r="H398"/>
  <c r="D398"/>
  <c r="E398"/>
  <c r="H397"/>
  <c r="D397"/>
  <c r="E397"/>
  <c r="H396"/>
  <c r="D396"/>
  <c r="E396"/>
  <c r="C395"/>
  <c r="H395"/>
  <c r="E395"/>
  <c r="D395"/>
  <c r="H394"/>
  <c r="D394"/>
  <c r="E394"/>
  <c r="H393"/>
  <c r="D393"/>
  <c r="E393"/>
  <c r="C392"/>
  <c r="H392"/>
  <c r="E392"/>
  <c r="D392"/>
  <c r="H391"/>
  <c r="D391"/>
  <c r="E391"/>
  <c r="H390"/>
  <c r="D390"/>
  <c r="E390"/>
  <c r="H389"/>
  <c r="D389"/>
  <c r="E389"/>
  <c r="C388"/>
  <c r="H388"/>
  <c r="E388"/>
  <c r="D388"/>
  <c r="H387"/>
  <c r="D387"/>
  <c r="E387"/>
  <c r="H386"/>
  <c r="D386"/>
  <c r="E386"/>
  <c r="H385"/>
  <c r="D385"/>
  <c r="E385"/>
  <c r="H384"/>
  <c r="D384"/>
  <c r="E384"/>
  <c r="H383"/>
  <c r="D383"/>
  <c r="E383"/>
  <c r="C382"/>
  <c r="H382"/>
  <c r="E382"/>
  <c r="D382"/>
  <c r="H381"/>
  <c r="D381"/>
  <c r="E381"/>
  <c r="H380"/>
  <c r="D380"/>
  <c r="E380"/>
  <c r="H379"/>
  <c r="D379"/>
  <c r="E379"/>
  <c r="C378"/>
  <c r="H378"/>
  <c r="E378"/>
  <c r="D378"/>
  <c r="H377"/>
  <c r="D377"/>
  <c r="E377"/>
  <c r="H376"/>
  <c r="D376"/>
  <c r="E376"/>
  <c r="H375"/>
  <c r="D375"/>
  <c r="E375"/>
  <c r="H374"/>
  <c r="D374"/>
  <c r="E374"/>
  <c r="C373"/>
  <c r="H373"/>
  <c r="E373"/>
  <c r="D373"/>
  <c r="H372"/>
  <c r="D372"/>
  <c r="E372"/>
  <c r="H371"/>
  <c r="D371"/>
  <c r="E371"/>
  <c r="H370"/>
  <c r="D370"/>
  <c r="E370"/>
  <c r="H369"/>
  <c r="D369"/>
  <c r="E369"/>
  <c r="C368"/>
  <c r="H368"/>
  <c r="E368"/>
  <c r="D368"/>
  <c r="H367"/>
  <c r="D367"/>
  <c r="E367"/>
  <c r="H366"/>
  <c r="D366"/>
  <c r="E366"/>
  <c r="H365"/>
  <c r="D365"/>
  <c r="E365"/>
  <c r="H364"/>
  <c r="D364"/>
  <c r="E364"/>
  <c r="H363"/>
  <c r="D363"/>
  <c r="E363"/>
  <c r="C362"/>
  <c r="H362"/>
  <c r="E362"/>
  <c r="D362"/>
  <c r="H361"/>
  <c r="D361"/>
  <c r="E361"/>
  <c r="H360"/>
  <c r="D360"/>
  <c r="E360"/>
  <c r="H359"/>
  <c r="D359"/>
  <c r="E359"/>
  <c r="H358"/>
  <c r="D358"/>
  <c r="E358"/>
  <c r="C357"/>
  <c r="H357"/>
  <c r="E357"/>
  <c r="D357"/>
  <c r="H356"/>
  <c r="D356"/>
  <c r="E356"/>
  <c r="H355"/>
  <c r="D355"/>
  <c r="E355"/>
  <c r="H354"/>
  <c r="D354"/>
  <c r="E354"/>
  <c r="C353"/>
  <c r="H353"/>
  <c r="E353"/>
  <c r="D353"/>
  <c r="H352"/>
  <c r="D352"/>
  <c r="E352"/>
  <c r="H351"/>
  <c r="D351"/>
  <c r="E351"/>
  <c r="H350"/>
  <c r="D350"/>
  <c r="E350"/>
  <c r="H349"/>
  <c r="D349"/>
  <c r="E349"/>
  <c r="C348"/>
  <c r="H348"/>
  <c r="E348"/>
  <c r="D348"/>
  <c r="H347"/>
  <c r="D347"/>
  <c r="E347"/>
  <c r="H346"/>
  <c r="D346"/>
  <c r="E346"/>
  <c r="H345"/>
  <c r="D345"/>
  <c r="E345"/>
  <c r="C344"/>
  <c r="H344"/>
  <c r="E344"/>
  <c r="D344"/>
  <c r="H343"/>
  <c r="D343"/>
  <c r="E343"/>
  <c r="H342"/>
  <c r="D342"/>
  <c r="E342"/>
  <c r="H341"/>
  <c r="D341"/>
  <c r="E341"/>
  <c r="C340"/>
  <c r="H340"/>
  <c r="E340"/>
  <c r="D340"/>
  <c r="C339"/>
  <c r="H339"/>
  <c r="J339"/>
  <c r="E339"/>
  <c r="D339"/>
  <c r="H338"/>
  <c r="D338"/>
  <c r="E338"/>
  <c r="H337"/>
  <c r="D337"/>
  <c r="E337"/>
  <c r="H336"/>
  <c r="D336"/>
  <c r="E336"/>
  <c r="H335"/>
  <c r="D335"/>
  <c r="E335"/>
  <c r="H334"/>
  <c r="D334"/>
  <c r="E334"/>
  <c r="H333"/>
  <c r="D333"/>
  <c r="E333"/>
  <c r="H332"/>
  <c r="D332"/>
  <c r="E332"/>
  <c r="H331"/>
  <c r="E331"/>
  <c r="D331"/>
  <c r="H330"/>
  <c r="D330"/>
  <c r="E330"/>
  <c r="H329"/>
  <c r="D329"/>
  <c r="E329"/>
  <c r="C328"/>
  <c r="H328"/>
  <c r="E328"/>
  <c r="D328"/>
  <c r="H327"/>
  <c r="D327"/>
  <c r="E327"/>
  <c r="H326"/>
  <c r="D326"/>
  <c r="E326"/>
  <c r="H325"/>
  <c r="E325"/>
  <c r="D325"/>
  <c r="H324"/>
  <c r="D324"/>
  <c r="E324"/>
  <c r="H323"/>
  <c r="D323"/>
  <c r="E323"/>
  <c r="H322"/>
  <c r="D322"/>
  <c r="E322"/>
  <c r="H321"/>
  <c r="D321"/>
  <c r="E321"/>
  <c r="H320"/>
  <c r="D320"/>
  <c r="E320"/>
  <c r="H319"/>
  <c r="D319"/>
  <c r="E319"/>
  <c r="H318"/>
  <c r="D318"/>
  <c r="E318"/>
  <c r="H317"/>
  <c r="D317"/>
  <c r="E317"/>
  <c r="H316"/>
  <c r="D316"/>
  <c r="E316"/>
  <c r="C315"/>
  <c r="H315"/>
  <c r="E315"/>
  <c r="D315"/>
  <c r="C314"/>
  <c r="H314"/>
  <c r="E314"/>
  <c r="D314"/>
  <c r="H313"/>
  <c r="D313"/>
  <c r="E313"/>
  <c r="H312"/>
  <c r="D312"/>
  <c r="E312"/>
  <c r="H311"/>
  <c r="D311"/>
  <c r="E311"/>
  <c r="H310"/>
  <c r="D310"/>
  <c r="E310"/>
  <c r="H309"/>
  <c r="D309"/>
  <c r="E309"/>
  <c r="H308"/>
  <c r="E308"/>
  <c r="D308"/>
  <c r="H307"/>
  <c r="D307"/>
  <c r="E307"/>
  <c r="H306"/>
  <c r="D306"/>
  <c r="E306"/>
  <c r="H305"/>
  <c r="E305"/>
  <c r="D305"/>
  <c r="H304"/>
  <c r="D304"/>
  <c r="E304"/>
  <c r="H303"/>
  <c r="D303"/>
  <c r="E303"/>
  <c r="H302"/>
  <c r="E302"/>
  <c r="D302"/>
  <c r="H301"/>
  <c r="D301"/>
  <c r="E301"/>
  <c r="H300"/>
  <c r="D300"/>
  <c r="E300"/>
  <c r="H299"/>
  <c r="D299"/>
  <c r="E299"/>
  <c r="H298"/>
  <c r="E298"/>
  <c r="D298"/>
  <c r="H297"/>
  <c r="D297"/>
  <c r="E297"/>
  <c r="H296"/>
  <c r="E296"/>
  <c r="D296"/>
  <c r="H295"/>
  <c r="D295"/>
  <c r="E295"/>
  <c r="H294"/>
  <c r="D294"/>
  <c r="E294"/>
  <c r="H293"/>
  <c r="D293"/>
  <c r="E293"/>
  <c r="H292"/>
  <c r="D292"/>
  <c r="E292"/>
  <c r="H291"/>
  <c r="D291"/>
  <c r="E291"/>
  <c r="H290"/>
  <c r="D290"/>
  <c r="E290"/>
  <c r="H289"/>
  <c r="E289"/>
  <c r="D289"/>
  <c r="H288"/>
  <c r="D288"/>
  <c r="E288"/>
  <c r="H287"/>
  <c r="D287"/>
  <c r="E287"/>
  <c r="H286"/>
  <c r="D286"/>
  <c r="E286"/>
  <c r="H285"/>
  <c r="D285"/>
  <c r="E285"/>
  <c r="H284"/>
  <c r="D284"/>
  <c r="E284"/>
  <c r="H283"/>
  <c r="D283"/>
  <c r="E283"/>
  <c r="H282"/>
  <c r="D282"/>
  <c r="E282"/>
  <c r="H281"/>
  <c r="D281"/>
  <c r="E281"/>
  <c r="H280"/>
  <c r="D280"/>
  <c r="E280"/>
  <c r="H279"/>
  <c r="D279"/>
  <c r="E279"/>
  <c r="H278"/>
  <c r="D278"/>
  <c r="E278"/>
  <c r="H277"/>
  <c r="D277"/>
  <c r="E277"/>
  <c r="H276"/>
  <c r="D276"/>
  <c r="E276"/>
  <c r="H275"/>
  <c r="D275"/>
  <c r="E275"/>
  <c r="H274"/>
  <c r="D274"/>
  <c r="E274"/>
  <c r="H273"/>
  <c r="D273"/>
  <c r="E273"/>
  <c r="H272"/>
  <c r="D272"/>
  <c r="E272"/>
  <c r="H271"/>
  <c r="D271"/>
  <c r="E271"/>
  <c r="H270"/>
  <c r="D270"/>
  <c r="E270"/>
  <c r="H269"/>
  <c r="D269"/>
  <c r="E269"/>
  <c r="H268"/>
  <c r="D268"/>
  <c r="E268"/>
  <c r="H267"/>
  <c r="D267"/>
  <c r="E267"/>
  <c r="H266"/>
  <c r="D266"/>
  <c r="E266"/>
  <c r="H265"/>
  <c r="E265"/>
  <c r="D265"/>
  <c r="H264"/>
  <c r="D264"/>
  <c r="E264"/>
  <c r="C263"/>
  <c r="H263"/>
  <c r="E263"/>
  <c r="D263"/>
  <c r="H262"/>
  <c r="D262"/>
  <c r="E262"/>
  <c r="H261"/>
  <c r="D261"/>
  <c r="E261"/>
  <c r="C260"/>
  <c r="H260"/>
  <c r="E260"/>
  <c r="D260"/>
  <c r="C259"/>
  <c r="H259"/>
  <c r="J259"/>
  <c r="E259"/>
  <c r="D259"/>
  <c r="C258"/>
  <c r="H258"/>
  <c r="J258"/>
  <c r="E258"/>
  <c r="D258"/>
  <c r="C257"/>
  <c r="H257"/>
  <c r="J257"/>
  <c r="H256"/>
  <c r="J256"/>
  <c r="D252"/>
  <c r="E252"/>
  <c r="D251"/>
  <c r="E251"/>
  <c r="E250"/>
  <c r="D250"/>
  <c r="C250"/>
  <c r="D249"/>
  <c r="E249"/>
  <c r="D248"/>
  <c r="E248"/>
  <c r="D247"/>
  <c r="E247"/>
  <c r="D246"/>
  <c r="E246"/>
  <c r="D245"/>
  <c r="E245"/>
  <c r="E244"/>
  <c r="D244"/>
  <c r="C244"/>
  <c r="E243"/>
  <c r="D243"/>
  <c r="C243"/>
  <c r="D242"/>
  <c r="E242"/>
  <c r="D241"/>
  <c r="E241"/>
  <c r="D240"/>
  <c r="E240"/>
  <c r="E239"/>
  <c r="D239"/>
  <c r="C239"/>
  <c r="E238"/>
  <c r="D238"/>
  <c r="C238"/>
  <c r="D237"/>
  <c r="E237"/>
  <c r="E236"/>
  <c r="D236"/>
  <c r="C236"/>
  <c r="E235"/>
  <c r="D235"/>
  <c r="C235"/>
  <c r="D234"/>
  <c r="E234"/>
  <c r="E233"/>
  <c r="D233"/>
  <c r="C233"/>
  <c r="D232"/>
  <c r="E232"/>
  <c r="D231"/>
  <c r="E231"/>
  <c r="D230"/>
  <c r="E230"/>
  <c r="E229"/>
  <c r="D229"/>
  <c r="C229"/>
  <c r="E228"/>
  <c r="D228"/>
  <c r="C228"/>
  <c r="D227"/>
  <c r="E227"/>
  <c r="D226"/>
  <c r="E226"/>
  <c r="D225"/>
  <c r="E225"/>
  <c r="D224"/>
  <c r="E224"/>
  <c r="E223"/>
  <c r="D223"/>
  <c r="C223"/>
  <c r="E222"/>
  <c r="D222"/>
  <c r="C222"/>
  <c r="D221"/>
  <c r="E221"/>
  <c r="E220"/>
  <c r="D220"/>
  <c r="C220"/>
  <c r="D219"/>
  <c r="E219"/>
  <c r="D218"/>
  <c r="E218"/>
  <c r="D217"/>
  <c r="E217"/>
  <c r="E216"/>
  <c r="D216"/>
  <c r="C216"/>
  <c r="E215"/>
  <c r="D215"/>
  <c r="C215"/>
  <c r="D214"/>
  <c r="E214"/>
  <c r="E213"/>
  <c r="D213"/>
  <c r="C213"/>
  <c r="D212"/>
  <c r="E212"/>
  <c r="E211"/>
  <c r="D211"/>
  <c r="C211"/>
  <c r="D210"/>
  <c r="E210"/>
  <c r="D209"/>
  <c r="E209"/>
  <c r="D208"/>
  <c r="E208"/>
  <c r="E207"/>
  <c r="D207"/>
  <c r="C207"/>
  <c r="D206"/>
  <c r="E206"/>
  <c r="D205"/>
  <c r="E205"/>
  <c r="E204"/>
  <c r="D204"/>
  <c r="C204"/>
  <c r="E203"/>
  <c r="D203"/>
  <c r="C203"/>
  <c r="D202"/>
  <c r="E202"/>
  <c r="E201"/>
  <c r="D201"/>
  <c r="C201"/>
  <c r="E200"/>
  <c r="D200"/>
  <c r="C200"/>
  <c r="D199"/>
  <c r="E199"/>
  <c r="E198"/>
  <c r="D198"/>
  <c r="C198"/>
  <c r="E197"/>
  <c r="D197"/>
  <c r="C197"/>
  <c r="D196"/>
  <c r="E196"/>
  <c r="E195"/>
  <c r="D195"/>
  <c r="C195"/>
  <c r="D194"/>
  <c r="E194"/>
  <c r="E193"/>
  <c r="D193"/>
  <c r="C193"/>
  <c r="D192"/>
  <c r="E192"/>
  <c r="D191"/>
  <c r="E191"/>
  <c r="D190"/>
  <c r="E190"/>
  <c r="E189"/>
  <c r="D189"/>
  <c r="C189"/>
  <c r="E188"/>
  <c r="D188"/>
  <c r="C188"/>
  <c r="D187"/>
  <c r="E187"/>
  <c r="D186"/>
  <c r="E186"/>
  <c r="E185"/>
  <c r="D185"/>
  <c r="C185"/>
  <c r="E184"/>
  <c r="D184"/>
  <c r="C184"/>
  <c r="D183"/>
  <c r="E183"/>
  <c r="E182"/>
  <c r="D182"/>
  <c r="C182"/>
  <c r="D181"/>
  <c r="E181"/>
  <c r="E180"/>
  <c r="D180"/>
  <c r="C180"/>
  <c r="E179"/>
  <c r="D179"/>
  <c r="C179"/>
  <c r="C178"/>
  <c r="H178"/>
  <c r="J178"/>
  <c r="E178"/>
  <c r="D178"/>
  <c r="C177"/>
  <c r="H177"/>
  <c r="J177"/>
  <c r="E177"/>
  <c r="D177"/>
  <c r="H176"/>
  <c r="D176"/>
  <c r="E176"/>
  <c r="H175"/>
  <c r="D175"/>
  <c r="E175"/>
  <c r="C174"/>
  <c r="H174"/>
  <c r="E174"/>
  <c r="D174"/>
  <c r="H173"/>
  <c r="D173"/>
  <c r="E173"/>
  <c r="H172"/>
  <c r="D172"/>
  <c r="E172"/>
  <c r="C171"/>
  <c r="H171"/>
  <c r="E171"/>
  <c r="D171"/>
  <c r="C170"/>
  <c r="H170"/>
  <c r="J170"/>
  <c r="E170"/>
  <c r="D170"/>
  <c r="H169"/>
  <c r="D169"/>
  <c r="E169"/>
  <c r="H168"/>
  <c r="D168"/>
  <c r="E168"/>
  <c r="C167"/>
  <c r="H167"/>
  <c r="E167"/>
  <c r="D167"/>
  <c r="H166"/>
  <c r="D166"/>
  <c r="E166"/>
  <c r="H165"/>
  <c r="D165"/>
  <c r="E165"/>
  <c r="C164"/>
  <c r="H164"/>
  <c r="E164"/>
  <c r="D164"/>
  <c r="C163"/>
  <c r="H163"/>
  <c r="J163"/>
  <c r="E163"/>
  <c r="D163"/>
  <c r="H162"/>
  <c r="D162"/>
  <c r="E162"/>
  <c r="H161"/>
  <c r="D161"/>
  <c r="E161"/>
  <c r="C160"/>
  <c r="H160"/>
  <c r="E160"/>
  <c r="D160"/>
  <c r="H159"/>
  <c r="D159"/>
  <c r="E159"/>
  <c r="H158"/>
  <c r="D158"/>
  <c r="E158"/>
  <c r="C157"/>
  <c r="H157"/>
  <c r="E157"/>
  <c r="D157"/>
  <c r="H156"/>
  <c r="D156"/>
  <c r="E156"/>
  <c r="H155"/>
  <c r="D155"/>
  <c r="E155"/>
  <c r="C154"/>
  <c r="H154"/>
  <c r="E154"/>
  <c r="D154"/>
  <c r="C153"/>
  <c r="H153"/>
  <c r="J153"/>
  <c r="E153"/>
  <c r="D153"/>
  <c r="C152"/>
  <c r="H152"/>
  <c r="J152"/>
  <c r="E152"/>
  <c r="D152"/>
  <c r="H151"/>
  <c r="D151"/>
  <c r="E151"/>
  <c r="H150"/>
  <c r="D150"/>
  <c r="E150"/>
  <c r="C149"/>
  <c r="H149"/>
  <c r="E149"/>
  <c r="D149"/>
  <c r="H148"/>
  <c r="D148"/>
  <c r="E148"/>
  <c r="H147"/>
  <c r="D147"/>
  <c r="E147"/>
  <c r="C146"/>
  <c r="H146"/>
  <c r="E146"/>
  <c r="D146"/>
  <c r="H145"/>
  <c r="D145"/>
  <c r="E145"/>
  <c r="H144"/>
  <c r="D144"/>
  <c r="E144"/>
  <c r="C143"/>
  <c r="H143"/>
  <c r="E143"/>
  <c r="D143"/>
  <c r="H142"/>
  <c r="D142"/>
  <c r="E142"/>
  <c r="H141"/>
  <c r="D141"/>
  <c r="E141"/>
  <c r="C140"/>
  <c r="H140"/>
  <c r="E140"/>
  <c r="D140"/>
  <c r="H139"/>
  <c r="D139"/>
  <c r="E139"/>
  <c r="H138"/>
  <c r="D138"/>
  <c r="E138"/>
  <c r="H137"/>
  <c r="D137"/>
  <c r="E137"/>
  <c r="C136"/>
  <c r="H136"/>
  <c r="E136"/>
  <c r="D136"/>
  <c r="C135"/>
  <c r="H135"/>
  <c r="J135"/>
  <c r="E135"/>
  <c r="D135"/>
  <c r="H134"/>
  <c r="D134"/>
  <c r="E134"/>
  <c r="H133"/>
  <c r="D133"/>
  <c r="E133"/>
  <c r="C132"/>
  <c r="H132"/>
  <c r="E132"/>
  <c r="D132"/>
  <c r="H131"/>
  <c r="D131"/>
  <c r="E131"/>
  <c r="H130"/>
  <c r="D130"/>
  <c r="E130"/>
  <c r="C129"/>
  <c r="H129"/>
  <c r="E129"/>
  <c r="D129"/>
  <c r="H128"/>
  <c r="D128"/>
  <c r="E128"/>
  <c r="H127"/>
  <c r="D127"/>
  <c r="E127"/>
  <c r="C126"/>
  <c r="H126"/>
  <c r="E126"/>
  <c r="D126"/>
  <c r="H125"/>
  <c r="D125"/>
  <c r="E125"/>
  <c r="H124"/>
  <c r="D124"/>
  <c r="E124"/>
  <c r="C123"/>
  <c r="H123"/>
  <c r="E123"/>
  <c r="D123"/>
  <c r="H122"/>
  <c r="D122"/>
  <c r="E122"/>
  <c r="H121"/>
  <c r="D121"/>
  <c r="E121"/>
  <c r="C120"/>
  <c r="H120"/>
  <c r="E120"/>
  <c r="D120"/>
  <c r="H119"/>
  <c r="D119"/>
  <c r="E119"/>
  <c r="H118"/>
  <c r="D118"/>
  <c r="E118"/>
  <c r="C117"/>
  <c r="H117"/>
  <c r="E117"/>
  <c r="D117"/>
  <c r="C116"/>
  <c r="H116"/>
  <c r="J116"/>
  <c r="E116"/>
  <c r="D116"/>
  <c r="C115"/>
  <c r="H115"/>
  <c r="J115"/>
  <c r="E115"/>
  <c r="D115"/>
  <c r="C114"/>
  <c r="H114"/>
  <c r="J114"/>
  <c r="H113"/>
  <c r="D113"/>
  <c r="E113"/>
  <c r="H112"/>
  <c r="D112"/>
  <c r="E112"/>
  <c r="H111"/>
  <c r="D111"/>
  <c r="E111"/>
  <c r="H110"/>
  <c r="D110"/>
  <c r="E110"/>
  <c r="H109"/>
  <c r="D109"/>
  <c r="E109"/>
  <c r="H108"/>
  <c r="D108"/>
  <c r="E108"/>
  <c r="H107"/>
  <c r="D107"/>
  <c r="E107"/>
  <c r="H106"/>
  <c r="D106"/>
  <c r="E106"/>
  <c r="H105"/>
  <c r="D105"/>
  <c r="E105"/>
  <c r="H104"/>
  <c r="D104"/>
  <c r="E104"/>
  <c r="H103"/>
  <c r="D103"/>
  <c r="E103"/>
  <c r="H102"/>
  <c r="D102"/>
  <c r="E102"/>
  <c r="H101"/>
  <c r="D101"/>
  <c r="E101"/>
  <c r="H100"/>
  <c r="D100"/>
  <c r="E100"/>
  <c r="H99"/>
  <c r="D99"/>
  <c r="E99"/>
  <c r="H98"/>
  <c r="D98"/>
  <c r="E98"/>
  <c r="C97"/>
  <c r="H97"/>
  <c r="J97"/>
  <c r="E97"/>
  <c r="D97"/>
  <c r="H96"/>
  <c r="D96"/>
  <c r="E96"/>
  <c r="H95"/>
  <c r="D95"/>
  <c r="E95"/>
  <c r="H94"/>
  <c r="D94"/>
  <c r="E94"/>
  <c r="H93"/>
  <c r="D93"/>
  <c r="E93"/>
  <c r="H92"/>
  <c r="D92"/>
  <c r="E92"/>
  <c r="H91"/>
  <c r="D91"/>
  <c r="E91"/>
  <c r="H90"/>
  <c r="D90"/>
  <c r="E90"/>
  <c r="H89"/>
  <c r="D89"/>
  <c r="E89"/>
  <c r="H88"/>
  <c r="D88"/>
  <c r="E88"/>
  <c r="H87"/>
  <c r="D87"/>
  <c r="E87"/>
  <c r="H86"/>
  <c r="D86"/>
  <c r="E86"/>
  <c r="H85"/>
  <c r="D85"/>
  <c r="E85"/>
  <c r="H84"/>
  <c r="D84"/>
  <c r="E84"/>
  <c r="H83"/>
  <c r="D83"/>
  <c r="E83"/>
  <c r="H82"/>
  <c r="D82"/>
  <c r="E82"/>
  <c r="H81"/>
  <c r="D81"/>
  <c r="E81"/>
  <c r="H80"/>
  <c r="D80"/>
  <c r="E80"/>
  <c r="H79"/>
  <c r="D79"/>
  <c r="E79"/>
  <c r="H78"/>
  <c r="D78"/>
  <c r="E78"/>
  <c r="H77"/>
  <c r="D77"/>
  <c r="E77"/>
  <c r="H76"/>
  <c r="D76"/>
  <c r="E76"/>
  <c r="H75"/>
  <c r="D75"/>
  <c r="E75"/>
  <c r="H74"/>
  <c r="D74"/>
  <c r="E74"/>
  <c r="H73"/>
  <c r="D73"/>
  <c r="E73"/>
  <c r="H72"/>
  <c r="D72"/>
  <c r="E72"/>
  <c r="H71"/>
  <c r="D71"/>
  <c r="E71"/>
  <c r="H70"/>
  <c r="D70"/>
  <c r="E70"/>
  <c r="H69"/>
  <c r="D69"/>
  <c r="E69"/>
  <c r="C68"/>
  <c r="H68"/>
  <c r="J68"/>
  <c r="E68"/>
  <c r="D68"/>
  <c r="C67"/>
  <c r="H67"/>
  <c r="J67"/>
  <c r="E67"/>
  <c r="D67"/>
  <c r="H66"/>
  <c r="D66"/>
  <c r="E66"/>
  <c r="H65"/>
  <c r="D65"/>
  <c r="E65"/>
  <c r="H64"/>
  <c r="D64"/>
  <c r="E64"/>
  <c r="H63"/>
  <c r="D63"/>
  <c r="E63"/>
  <c r="H62"/>
  <c r="D62"/>
  <c r="E62"/>
  <c r="C61"/>
  <c r="H61"/>
  <c r="J61"/>
  <c r="E61"/>
  <c r="D61"/>
  <c r="H60"/>
  <c r="D60"/>
  <c r="E60"/>
  <c r="H59"/>
  <c r="D59"/>
  <c r="E59"/>
  <c r="H58"/>
  <c r="D58"/>
  <c r="E58"/>
  <c r="H57"/>
  <c r="D57"/>
  <c r="E57"/>
  <c r="H56"/>
  <c r="D56"/>
  <c r="E56"/>
  <c r="H55"/>
  <c r="D55"/>
  <c r="E55"/>
  <c r="H54"/>
  <c r="D54"/>
  <c r="E54"/>
  <c r="H53"/>
  <c r="D53"/>
  <c r="E53"/>
  <c r="H52"/>
  <c r="D52"/>
  <c r="E52"/>
  <c r="H51"/>
  <c r="D51"/>
  <c r="E51"/>
  <c r="H50"/>
  <c r="D50"/>
  <c r="E50"/>
  <c r="H49"/>
  <c r="D49"/>
  <c r="E49"/>
  <c r="H48"/>
  <c r="D48"/>
  <c r="E48"/>
  <c r="H47"/>
  <c r="D47"/>
  <c r="E47"/>
  <c r="H46"/>
  <c r="D46"/>
  <c r="E46"/>
  <c r="H45"/>
  <c r="D45"/>
  <c r="E45"/>
  <c r="H44"/>
  <c r="D44"/>
  <c r="E44"/>
  <c r="H43"/>
  <c r="D43"/>
  <c r="E43"/>
  <c r="H42"/>
  <c r="D42"/>
  <c r="E42"/>
  <c r="H41"/>
  <c r="D41"/>
  <c r="E41"/>
  <c r="H40"/>
  <c r="D40"/>
  <c r="E40"/>
  <c r="H39"/>
  <c r="D39"/>
  <c r="E39"/>
  <c r="C38"/>
  <c r="H38"/>
  <c r="J38"/>
  <c r="E38"/>
  <c r="D38"/>
  <c r="H37"/>
  <c r="D37"/>
  <c r="E37"/>
  <c r="H36"/>
  <c r="D36"/>
  <c r="E36"/>
  <c r="H35"/>
  <c r="D35"/>
  <c r="E35"/>
  <c r="H34"/>
  <c r="D34"/>
  <c r="E34"/>
  <c r="H33"/>
  <c r="D33"/>
  <c r="E33"/>
  <c r="H32"/>
  <c r="D32"/>
  <c r="E32"/>
  <c r="H31"/>
  <c r="D31"/>
  <c r="E31"/>
  <c r="H30"/>
  <c r="D30"/>
  <c r="E30"/>
  <c r="H29"/>
  <c r="D29"/>
  <c r="E29"/>
  <c r="H28"/>
  <c r="D28"/>
  <c r="E28"/>
  <c r="H27"/>
  <c r="D27"/>
  <c r="E27"/>
  <c r="H26"/>
  <c r="D26"/>
  <c r="E26"/>
  <c r="H25"/>
  <c r="D25"/>
  <c r="E25"/>
  <c r="H24"/>
  <c r="D24"/>
  <c r="E24"/>
  <c r="H23"/>
  <c r="D23"/>
  <c r="E23"/>
  <c r="H22"/>
  <c r="D22"/>
  <c r="E22"/>
  <c r="H21"/>
  <c r="D21"/>
  <c r="E21"/>
  <c r="H20"/>
  <c r="D20"/>
  <c r="E20"/>
  <c r="H19"/>
  <c r="D19"/>
  <c r="E19"/>
  <c r="H18"/>
  <c r="D18"/>
  <c r="E18"/>
  <c r="H17"/>
  <c r="D17"/>
  <c r="E17"/>
  <c r="H16"/>
  <c r="D16"/>
  <c r="E16"/>
  <c r="H15"/>
  <c r="D15"/>
  <c r="E15"/>
  <c r="H14"/>
  <c r="D14"/>
  <c r="E14"/>
  <c r="H13"/>
  <c r="D13"/>
  <c r="E13"/>
  <c r="H12"/>
  <c r="D12"/>
  <c r="E12"/>
  <c r="C11"/>
  <c r="H11"/>
  <c r="J11"/>
  <c r="E11"/>
  <c r="D11"/>
  <c r="H10"/>
  <c r="D10"/>
  <c r="E10"/>
  <c r="H9"/>
  <c r="D9"/>
  <c r="E9"/>
  <c r="H8"/>
  <c r="D8"/>
  <c r="E8"/>
  <c r="H7"/>
  <c r="D7"/>
  <c r="E7"/>
  <c r="H6"/>
  <c r="D6"/>
  <c r="E6"/>
  <c r="H5"/>
  <c r="D5"/>
  <c r="E5"/>
  <c r="C4"/>
  <c r="H4"/>
  <c r="J4"/>
  <c r="E4"/>
  <c r="D4"/>
  <c r="C3"/>
  <c r="H3"/>
  <c r="J3"/>
  <c r="E3"/>
  <c r="D3"/>
  <c r="C2"/>
  <c r="H2"/>
  <c r="J2"/>
  <c r="H1"/>
  <c r="J1"/>
  <c r="D778" i="37"/>
  <c r="E778"/>
  <c r="E777"/>
  <c r="D777"/>
  <c r="C777"/>
  <c r="D776"/>
  <c r="E776"/>
  <c r="D775"/>
  <c r="E775"/>
  <c r="D774"/>
  <c r="E774"/>
  <c r="D773"/>
  <c r="E773"/>
  <c r="E772"/>
  <c r="D772"/>
  <c r="C772"/>
  <c r="E771"/>
  <c r="D771"/>
  <c r="C771"/>
  <c r="D770"/>
  <c r="E770"/>
  <c r="D769"/>
  <c r="E769"/>
  <c r="E768"/>
  <c r="D768"/>
  <c r="C768"/>
  <c r="E767"/>
  <c r="D767"/>
  <c r="C767"/>
  <c r="D766"/>
  <c r="E766"/>
  <c r="E765"/>
  <c r="D765"/>
  <c r="C765"/>
  <c r="D764"/>
  <c r="E764"/>
  <c r="D763"/>
  <c r="E763"/>
  <c r="D762"/>
  <c r="E762"/>
  <c r="E761"/>
  <c r="D761"/>
  <c r="C761"/>
  <c r="E760"/>
  <c r="D760"/>
  <c r="C760"/>
  <c r="D759"/>
  <c r="E759"/>
  <c r="D758"/>
  <c r="E758"/>
  <c r="D757"/>
  <c r="E757"/>
  <c r="E756"/>
  <c r="D756"/>
  <c r="C756"/>
  <c r="E755"/>
  <c r="D755"/>
  <c r="C755"/>
  <c r="D754"/>
  <c r="E754"/>
  <c r="D753"/>
  <c r="E753"/>
  <c r="D752"/>
  <c r="E752"/>
  <c r="E751"/>
  <c r="D751"/>
  <c r="C751"/>
  <c r="E750"/>
  <c r="D750"/>
  <c r="C750"/>
  <c r="D749"/>
  <c r="E749"/>
  <c r="D748"/>
  <c r="E748"/>
  <c r="D747"/>
  <c r="E747"/>
  <c r="E746"/>
  <c r="D746"/>
  <c r="C746"/>
  <c r="D745"/>
  <c r="E745"/>
  <c r="E744"/>
  <c r="D744"/>
  <c r="C744"/>
  <c r="E743"/>
  <c r="D743"/>
  <c r="C743"/>
  <c r="D742"/>
  <c r="E742"/>
  <c r="E741"/>
  <c r="D741"/>
  <c r="C741"/>
  <c r="D740"/>
  <c r="E740"/>
  <c r="E739"/>
  <c r="D739"/>
  <c r="C739"/>
  <c r="D738"/>
  <c r="E738"/>
  <c r="D737"/>
  <c r="E737"/>
  <c r="D736"/>
  <c r="E736"/>
  <c r="D735"/>
  <c r="E735"/>
  <c r="E734"/>
  <c r="D734"/>
  <c r="C734"/>
  <c r="E733"/>
  <c r="D733"/>
  <c r="C733"/>
  <c r="D732"/>
  <c r="E732"/>
  <c r="E731"/>
  <c r="D731"/>
  <c r="C731"/>
  <c r="E730"/>
  <c r="D730"/>
  <c r="C730"/>
  <c r="D729"/>
  <c r="E729"/>
  <c r="D728"/>
  <c r="E728"/>
  <c r="E727"/>
  <c r="D727"/>
  <c r="C727"/>
  <c r="C726"/>
  <c r="H726"/>
  <c r="J726"/>
  <c r="E726"/>
  <c r="D726"/>
  <c r="C725"/>
  <c r="H725"/>
  <c r="J725"/>
  <c r="E725"/>
  <c r="D725"/>
  <c r="H724"/>
  <c r="D724"/>
  <c r="E724"/>
  <c r="H723"/>
  <c r="D723"/>
  <c r="E723"/>
  <c r="C722"/>
  <c r="H722"/>
  <c r="E722"/>
  <c r="D722"/>
  <c r="H721"/>
  <c r="D721"/>
  <c r="E721"/>
  <c r="H720"/>
  <c r="D720"/>
  <c r="E720"/>
  <c r="H719"/>
  <c r="D719"/>
  <c r="E719"/>
  <c r="C718"/>
  <c r="H718"/>
  <c r="E718"/>
  <c r="D718"/>
  <c r="C717"/>
  <c r="H717"/>
  <c r="J717"/>
  <c r="E717"/>
  <c r="D717"/>
  <c r="C716"/>
  <c r="H716"/>
  <c r="J716"/>
  <c r="E716"/>
  <c r="D716"/>
  <c r="H715"/>
  <c r="D715"/>
  <c r="E715"/>
  <c r="H714"/>
  <c r="D714"/>
  <c r="E714"/>
  <c r="H713"/>
  <c r="D713"/>
  <c r="E713"/>
  <c r="H712"/>
  <c r="D712"/>
  <c r="E712"/>
  <c r="H711"/>
  <c r="D711"/>
  <c r="E711"/>
  <c r="H710"/>
  <c r="D710"/>
  <c r="E710"/>
  <c r="H709"/>
  <c r="D709"/>
  <c r="E709"/>
  <c r="H708"/>
  <c r="D708"/>
  <c r="E708"/>
  <c r="H707"/>
  <c r="D707"/>
  <c r="E707"/>
  <c r="H706"/>
  <c r="D706"/>
  <c r="E706"/>
  <c r="H705"/>
  <c r="D705"/>
  <c r="E705"/>
  <c r="H704"/>
  <c r="D704"/>
  <c r="E704"/>
  <c r="H703"/>
  <c r="D703"/>
  <c r="E703"/>
  <c r="H702"/>
  <c r="D702"/>
  <c r="E702"/>
  <c r="H701"/>
  <c r="D701"/>
  <c r="E701"/>
  <c r="C700"/>
  <c r="H700"/>
  <c r="E700"/>
  <c r="D700"/>
  <c r="H699"/>
  <c r="D699"/>
  <c r="E699"/>
  <c r="H698"/>
  <c r="D698"/>
  <c r="E698"/>
  <c r="H697"/>
  <c r="D697"/>
  <c r="E697"/>
  <c r="H696"/>
  <c r="D696"/>
  <c r="E696"/>
  <c r="H695"/>
  <c r="D695"/>
  <c r="E695"/>
  <c r="C694"/>
  <c r="H694"/>
  <c r="E694"/>
  <c r="D694"/>
  <c r="H693"/>
  <c r="D693"/>
  <c r="E693"/>
  <c r="H692"/>
  <c r="D692"/>
  <c r="E692"/>
  <c r="H691"/>
  <c r="D691"/>
  <c r="E691"/>
  <c r="H690"/>
  <c r="D690"/>
  <c r="E690"/>
  <c r="H689"/>
  <c r="D689"/>
  <c r="E689"/>
  <c r="H688"/>
  <c r="D688"/>
  <c r="E688"/>
  <c r="C687"/>
  <c r="H687"/>
  <c r="E687"/>
  <c r="D687"/>
  <c r="H686"/>
  <c r="D686"/>
  <c r="E686"/>
  <c r="H685"/>
  <c r="D685"/>
  <c r="E685"/>
  <c r="H684"/>
  <c r="D684"/>
  <c r="E684"/>
  <c r="C683"/>
  <c r="H683"/>
  <c r="E683"/>
  <c r="D683"/>
  <c r="H682"/>
  <c r="D682"/>
  <c r="E682"/>
  <c r="H681"/>
  <c r="D681"/>
  <c r="E681"/>
  <c r="H680"/>
  <c r="D680"/>
  <c r="E680"/>
  <c r="C679"/>
  <c r="H679"/>
  <c r="E679"/>
  <c r="D679"/>
  <c r="H678"/>
  <c r="D678"/>
  <c r="E678"/>
  <c r="H677"/>
  <c r="D677"/>
  <c r="E677"/>
  <c r="C676"/>
  <c r="H676"/>
  <c r="E676"/>
  <c r="D676"/>
  <c r="H675"/>
  <c r="D675"/>
  <c r="E675"/>
  <c r="H674"/>
  <c r="D674"/>
  <c r="E674"/>
  <c r="H673"/>
  <c r="D673"/>
  <c r="E673"/>
  <c r="H672"/>
  <c r="D672"/>
  <c r="E672"/>
  <c r="C671"/>
  <c r="H671"/>
  <c r="E671"/>
  <c r="D671"/>
  <c r="H670"/>
  <c r="D670"/>
  <c r="E670"/>
  <c r="H669"/>
  <c r="D669"/>
  <c r="E669"/>
  <c r="H668"/>
  <c r="D668"/>
  <c r="E668"/>
  <c r="H667"/>
  <c r="D667"/>
  <c r="E667"/>
  <c r="H666"/>
  <c r="D666"/>
  <c r="E666"/>
  <c r="C665"/>
  <c r="H665"/>
  <c r="E665"/>
  <c r="D665"/>
  <c r="H664"/>
  <c r="D664"/>
  <c r="E664"/>
  <c r="H663"/>
  <c r="D663"/>
  <c r="E663"/>
  <c r="H662"/>
  <c r="D662"/>
  <c r="E662"/>
  <c r="C661"/>
  <c r="H661"/>
  <c r="E661"/>
  <c r="D661"/>
  <c r="H660"/>
  <c r="D660"/>
  <c r="E660"/>
  <c r="H659"/>
  <c r="D659"/>
  <c r="E659"/>
  <c r="H658"/>
  <c r="D658"/>
  <c r="E658"/>
  <c r="H657"/>
  <c r="D657"/>
  <c r="E657"/>
  <c r="H656"/>
  <c r="D656"/>
  <c r="E656"/>
  <c r="H655"/>
  <c r="D655"/>
  <c r="E655"/>
  <c r="H654"/>
  <c r="D654"/>
  <c r="E654"/>
  <c r="C653"/>
  <c r="H653"/>
  <c r="E653"/>
  <c r="D653"/>
  <c r="H652"/>
  <c r="D652"/>
  <c r="E652"/>
  <c r="H651"/>
  <c r="D651"/>
  <c r="E651"/>
  <c r="H650"/>
  <c r="D650"/>
  <c r="E650"/>
  <c r="H649"/>
  <c r="D649"/>
  <c r="E649"/>
  <c r="H648"/>
  <c r="D648"/>
  <c r="E648"/>
  <c r="H647"/>
  <c r="D647"/>
  <c r="E647"/>
  <c r="C646"/>
  <c r="H646"/>
  <c r="E646"/>
  <c r="D646"/>
  <c r="C645"/>
  <c r="H645"/>
  <c r="J645"/>
  <c r="E645"/>
  <c r="D645"/>
  <c r="H644"/>
  <c r="D644"/>
  <c r="E644"/>
  <c r="H643"/>
  <c r="D643"/>
  <c r="E643"/>
  <c r="C642"/>
  <c r="H642"/>
  <c r="J642"/>
  <c r="E642"/>
  <c r="D642"/>
  <c r="H641"/>
  <c r="D641"/>
  <c r="E641"/>
  <c r="H640"/>
  <c r="D640"/>
  <c r="E640"/>
  <c r="H639"/>
  <c r="D639"/>
  <c r="E639"/>
  <c r="C638"/>
  <c r="H638"/>
  <c r="J638"/>
  <c r="E638"/>
  <c r="D638"/>
  <c r="H637"/>
  <c r="D637"/>
  <c r="E637"/>
  <c r="H636"/>
  <c r="D636"/>
  <c r="E636"/>
  <c r="H635"/>
  <c r="D635"/>
  <c r="E635"/>
  <c r="H634"/>
  <c r="D634"/>
  <c r="E634"/>
  <c r="H633"/>
  <c r="D633"/>
  <c r="E633"/>
  <c r="H632"/>
  <c r="D632"/>
  <c r="E632"/>
  <c r="H631"/>
  <c r="D631"/>
  <c r="E631"/>
  <c r="H630"/>
  <c r="D630"/>
  <c r="E630"/>
  <c r="H629"/>
  <c r="D629"/>
  <c r="E629"/>
  <c r="C628"/>
  <c r="H628"/>
  <c r="E628"/>
  <c r="D628"/>
  <c r="H627"/>
  <c r="D627"/>
  <c r="E627"/>
  <c r="H626"/>
  <c r="D626"/>
  <c r="E626"/>
  <c r="H625"/>
  <c r="D625"/>
  <c r="E625"/>
  <c r="H624"/>
  <c r="D624"/>
  <c r="E624"/>
  <c r="H623"/>
  <c r="D623"/>
  <c r="E623"/>
  <c r="H622"/>
  <c r="D622"/>
  <c r="E622"/>
  <c r="H621"/>
  <c r="D621"/>
  <c r="E621"/>
  <c r="H620"/>
  <c r="D620"/>
  <c r="E620"/>
  <c r="H619"/>
  <c r="D619"/>
  <c r="E619"/>
  <c r="H618"/>
  <c r="D618"/>
  <c r="E618"/>
  <c r="H617"/>
  <c r="D617"/>
  <c r="E617"/>
  <c r="C616"/>
  <c r="H616"/>
  <c r="E616"/>
  <c r="D616"/>
  <c r="H615"/>
  <c r="D615"/>
  <c r="E615"/>
  <c r="H614"/>
  <c r="D614"/>
  <c r="E614"/>
  <c r="H613"/>
  <c r="D613"/>
  <c r="E613"/>
  <c r="H612"/>
  <c r="D612"/>
  <c r="E612"/>
  <c r="H611"/>
  <c r="D611"/>
  <c r="E611"/>
  <c r="C610"/>
  <c r="H610"/>
  <c r="E610"/>
  <c r="D610"/>
  <c r="H609"/>
  <c r="D609"/>
  <c r="E609"/>
  <c r="H608"/>
  <c r="D608"/>
  <c r="E608"/>
  <c r="H607"/>
  <c r="D607"/>
  <c r="E607"/>
  <c r="H606"/>
  <c r="D606"/>
  <c r="E606"/>
  <c r="H605"/>
  <c r="D605"/>
  <c r="E605"/>
  <c r="H604"/>
  <c r="D604"/>
  <c r="E604"/>
  <c r="C603"/>
  <c r="H603"/>
  <c r="E603"/>
  <c r="D603"/>
  <c r="H602"/>
  <c r="D602"/>
  <c r="E602"/>
  <c r="H601"/>
  <c r="D601"/>
  <c r="E601"/>
  <c r="H600"/>
  <c r="D600"/>
  <c r="E600"/>
  <c r="C599"/>
  <c r="H599"/>
  <c r="E599"/>
  <c r="D599"/>
  <c r="H598"/>
  <c r="D598"/>
  <c r="E598"/>
  <c r="H597"/>
  <c r="D597"/>
  <c r="E597"/>
  <c r="H596"/>
  <c r="D596"/>
  <c r="E596"/>
  <c r="C595"/>
  <c r="H595"/>
  <c r="E595"/>
  <c r="D595"/>
  <c r="H594"/>
  <c r="D594"/>
  <c r="E594"/>
  <c r="H593"/>
  <c r="D593"/>
  <c r="E593"/>
  <c r="C592"/>
  <c r="H592"/>
  <c r="E592"/>
  <c r="D592"/>
  <c r="H591"/>
  <c r="D591"/>
  <c r="E591"/>
  <c r="H590"/>
  <c r="D590"/>
  <c r="E590"/>
  <c r="H589"/>
  <c r="D589"/>
  <c r="E589"/>
  <c r="H588"/>
  <c r="D588"/>
  <c r="E588"/>
  <c r="C587"/>
  <c r="H587"/>
  <c r="E587"/>
  <c r="D587"/>
  <c r="H586"/>
  <c r="D586"/>
  <c r="E586"/>
  <c r="H585"/>
  <c r="D585"/>
  <c r="E585"/>
  <c r="H584"/>
  <c r="D584"/>
  <c r="E584"/>
  <c r="H583"/>
  <c r="D583"/>
  <c r="E583"/>
  <c r="H582"/>
  <c r="D582"/>
  <c r="E582"/>
  <c r="C581"/>
  <c r="H581"/>
  <c r="E581"/>
  <c r="D581"/>
  <c r="H580"/>
  <c r="D580"/>
  <c r="E580"/>
  <c r="H579"/>
  <c r="D579"/>
  <c r="E579"/>
  <c r="H578"/>
  <c r="D578"/>
  <c r="E578"/>
  <c r="C577"/>
  <c r="H577"/>
  <c r="E577"/>
  <c r="D577"/>
  <c r="H576"/>
  <c r="D576"/>
  <c r="E576"/>
  <c r="H575"/>
  <c r="D575"/>
  <c r="E575"/>
  <c r="H574"/>
  <c r="D574"/>
  <c r="E574"/>
  <c r="H573"/>
  <c r="D573"/>
  <c r="E573"/>
  <c r="H572"/>
  <c r="D572"/>
  <c r="E572"/>
  <c r="H571"/>
  <c r="D571"/>
  <c r="E571"/>
  <c r="H570"/>
  <c r="D570"/>
  <c r="E570"/>
  <c r="C569"/>
  <c r="H569"/>
  <c r="E569"/>
  <c r="D569"/>
  <c r="H568"/>
  <c r="D568"/>
  <c r="E568"/>
  <c r="H567"/>
  <c r="D567"/>
  <c r="E567"/>
  <c r="H566"/>
  <c r="D566"/>
  <c r="E566"/>
  <c r="H565"/>
  <c r="D565"/>
  <c r="E565"/>
  <c r="H564"/>
  <c r="D564"/>
  <c r="E564"/>
  <c r="H563"/>
  <c r="D563"/>
  <c r="E563"/>
  <c r="C562"/>
  <c r="H562"/>
  <c r="E562"/>
  <c r="D562"/>
  <c r="C561"/>
  <c r="H561"/>
  <c r="J561"/>
  <c r="E561"/>
  <c r="D561"/>
  <c r="C560"/>
  <c r="H560"/>
  <c r="J560"/>
  <c r="E560"/>
  <c r="D560"/>
  <c r="C559"/>
  <c r="H559"/>
  <c r="J559"/>
  <c r="H558"/>
  <c r="D558"/>
  <c r="E558"/>
  <c r="H557"/>
  <c r="D557"/>
  <c r="E557"/>
  <c r="C556"/>
  <c r="H556"/>
  <c r="E556"/>
  <c r="D556"/>
  <c r="H555"/>
  <c r="D555"/>
  <c r="E555"/>
  <c r="H554"/>
  <c r="D554"/>
  <c r="E554"/>
  <c r="H553"/>
  <c r="D553"/>
  <c r="E553"/>
  <c r="C552"/>
  <c r="H552"/>
  <c r="E552"/>
  <c r="D552"/>
  <c r="C551"/>
  <c r="H551"/>
  <c r="J551"/>
  <c r="E551"/>
  <c r="D551"/>
  <c r="C550"/>
  <c r="H550"/>
  <c r="J550"/>
  <c r="E550"/>
  <c r="D550"/>
  <c r="H549"/>
  <c r="D549"/>
  <c r="E549"/>
  <c r="H548"/>
  <c r="D548"/>
  <c r="E548"/>
  <c r="C547"/>
  <c r="H547"/>
  <c r="J547"/>
  <c r="E547"/>
  <c r="D547"/>
  <c r="H546"/>
  <c r="D546"/>
  <c r="E546"/>
  <c r="H545"/>
  <c r="D545"/>
  <c r="E545"/>
  <c r="C544"/>
  <c r="H544"/>
  <c r="E544"/>
  <c r="D544"/>
  <c r="H543"/>
  <c r="D543"/>
  <c r="E543"/>
  <c r="H542"/>
  <c r="D542"/>
  <c r="E542"/>
  <c r="H541"/>
  <c r="D541"/>
  <c r="E541"/>
  <c r="H540"/>
  <c r="D540"/>
  <c r="E540"/>
  <c r="H539"/>
  <c r="D539"/>
  <c r="E539"/>
  <c r="C538"/>
  <c r="H538"/>
  <c r="E538"/>
  <c r="D538"/>
  <c r="H537"/>
  <c r="D537"/>
  <c r="E537"/>
  <c r="H536"/>
  <c r="D536"/>
  <c r="E536"/>
  <c r="H535"/>
  <c r="D535"/>
  <c r="E535"/>
  <c r="H534"/>
  <c r="D534"/>
  <c r="E534"/>
  <c r="H533"/>
  <c r="D533"/>
  <c r="E533"/>
  <c r="H532"/>
  <c r="D532"/>
  <c r="E532"/>
  <c r="C531"/>
  <c r="H531"/>
  <c r="E531"/>
  <c r="D531"/>
  <c r="H530"/>
  <c r="D530"/>
  <c r="E530"/>
  <c r="C529"/>
  <c r="H529"/>
  <c r="E529"/>
  <c r="D529"/>
  <c r="C528"/>
  <c r="H528"/>
  <c r="E528"/>
  <c r="D528"/>
  <c r="H527"/>
  <c r="D527"/>
  <c r="E527"/>
  <c r="H526"/>
  <c r="D526"/>
  <c r="E526"/>
  <c r="H525"/>
  <c r="D525"/>
  <c r="E525"/>
  <c r="H524"/>
  <c r="D524"/>
  <c r="E524"/>
  <c r="H523"/>
  <c r="D523"/>
  <c r="E523"/>
  <c r="C522"/>
  <c r="H522"/>
  <c r="E522"/>
  <c r="D522"/>
  <c r="H521"/>
  <c r="D521"/>
  <c r="E521"/>
  <c r="H520"/>
  <c r="D520"/>
  <c r="E520"/>
  <c r="H519"/>
  <c r="D519"/>
  <c r="E519"/>
  <c r="H518"/>
  <c r="D518"/>
  <c r="E518"/>
  <c r="H517"/>
  <c r="D517"/>
  <c r="E517"/>
  <c r="H516"/>
  <c r="D516"/>
  <c r="E516"/>
  <c r="H515"/>
  <c r="D515"/>
  <c r="E515"/>
  <c r="H514"/>
  <c r="D514"/>
  <c r="E514"/>
  <c r="C513"/>
  <c r="H513"/>
  <c r="E513"/>
  <c r="D513"/>
  <c r="H512"/>
  <c r="D512"/>
  <c r="E512"/>
  <c r="H511"/>
  <c r="D511"/>
  <c r="E511"/>
  <c r="H510"/>
  <c r="D510"/>
  <c r="E510"/>
  <c r="C509"/>
  <c r="H509"/>
  <c r="E509"/>
  <c r="D509"/>
  <c r="H508"/>
  <c r="D508"/>
  <c r="E508"/>
  <c r="H507"/>
  <c r="D507"/>
  <c r="E507"/>
  <c r="H506"/>
  <c r="D506"/>
  <c r="E506"/>
  <c r="H505"/>
  <c r="D505"/>
  <c r="E505"/>
  <c r="C504"/>
  <c r="H504"/>
  <c r="E504"/>
  <c r="D504"/>
  <c r="H503"/>
  <c r="D503"/>
  <c r="E503"/>
  <c r="H502"/>
  <c r="D502"/>
  <c r="E502"/>
  <c r="H501"/>
  <c r="D501"/>
  <c r="E501"/>
  <c r="H500"/>
  <c r="D500"/>
  <c r="E500"/>
  <c r="H499"/>
  <c r="D499"/>
  <c r="E499"/>
  <c r="H498"/>
  <c r="D498"/>
  <c r="E498"/>
  <c r="C497"/>
  <c r="H497"/>
  <c r="E497"/>
  <c r="D497"/>
  <c r="H496"/>
  <c r="D496"/>
  <c r="E496"/>
  <c r="H495"/>
  <c r="D495"/>
  <c r="E495"/>
  <c r="C494"/>
  <c r="H494"/>
  <c r="E494"/>
  <c r="D494"/>
  <c r="H493"/>
  <c r="D493"/>
  <c r="E493"/>
  <c r="H492"/>
  <c r="D492"/>
  <c r="E492"/>
  <c r="C491"/>
  <c r="H491"/>
  <c r="E491"/>
  <c r="D491"/>
  <c r="H490"/>
  <c r="D490"/>
  <c r="E490"/>
  <c r="H489"/>
  <c r="D489"/>
  <c r="E489"/>
  <c r="H488"/>
  <c r="D488"/>
  <c r="E488"/>
  <c r="H487"/>
  <c r="D487"/>
  <c r="E487"/>
  <c r="C486"/>
  <c r="H486"/>
  <c r="E486"/>
  <c r="D486"/>
  <c r="H485"/>
  <c r="D485"/>
  <c r="E485"/>
  <c r="C484"/>
  <c r="H484"/>
  <c r="E484"/>
  <c r="D484"/>
  <c r="C483"/>
  <c r="H483"/>
  <c r="J483"/>
  <c r="E483"/>
  <c r="D483"/>
  <c r="H482"/>
  <c r="H481"/>
  <c r="D481"/>
  <c r="E481"/>
  <c r="H480"/>
  <c r="D480"/>
  <c r="E480"/>
  <c r="H479"/>
  <c r="D479"/>
  <c r="E479"/>
  <c r="H478"/>
  <c r="D478"/>
  <c r="E478"/>
  <c r="C477"/>
  <c r="H477"/>
  <c r="E477"/>
  <c r="D477"/>
  <c r="H476"/>
  <c r="D476"/>
  <c r="E476"/>
  <c r="H475"/>
  <c r="D475"/>
  <c r="E475"/>
  <c r="C474"/>
  <c r="H474"/>
  <c r="E474"/>
  <c r="D474"/>
  <c r="H473"/>
  <c r="D473"/>
  <c r="E473"/>
  <c r="H472"/>
  <c r="D472"/>
  <c r="E472"/>
  <c r="H471"/>
  <c r="D471"/>
  <c r="E471"/>
  <c r="H470"/>
  <c r="D470"/>
  <c r="E470"/>
  <c r="H469"/>
  <c r="D469"/>
  <c r="E469"/>
  <c r="C468"/>
  <c r="H468"/>
  <c r="E468"/>
  <c r="D468"/>
  <c r="H467"/>
  <c r="D467"/>
  <c r="E467"/>
  <c r="H466"/>
  <c r="D466"/>
  <c r="E466"/>
  <c r="H465"/>
  <c r="D465"/>
  <c r="E465"/>
  <c r="H464"/>
  <c r="D464"/>
  <c r="E464"/>
  <c r="C463"/>
  <c r="H463"/>
  <c r="E463"/>
  <c r="D463"/>
  <c r="H462"/>
  <c r="D462"/>
  <c r="E462"/>
  <c r="H461"/>
  <c r="D461"/>
  <c r="E461"/>
  <c r="H460"/>
  <c r="D460"/>
  <c r="E460"/>
  <c r="C459"/>
  <c r="H459"/>
  <c r="E459"/>
  <c r="D459"/>
  <c r="H458"/>
  <c r="D458"/>
  <c r="E458"/>
  <c r="H457"/>
  <c r="D457"/>
  <c r="E457"/>
  <c r="H456"/>
  <c r="D456"/>
  <c r="E456"/>
  <c r="C455"/>
  <c r="H455"/>
  <c r="E455"/>
  <c r="D455"/>
  <c r="H454"/>
  <c r="D454"/>
  <c r="E454"/>
  <c r="H453"/>
  <c r="D453"/>
  <c r="E453"/>
  <c r="H452"/>
  <c r="D452"/>
  <c r="E452"/>
  <c r="H451"/>
  <c r="D451"/>
  <c r="E451"/>
  <c r="C450"/>
  <c r="H450"/>
  <c r="E450"/>
  <c r="D450"/>
  <c r="H449"/>
  <c r="D449"/>
  <c r="E449"/>
  <c r="H448"/>
  <c r="D448"/>
  <c r="E448"/>
  <c r="H447"/>
  <c r="D447"/>
  <c r="E447"/>
  <c r="H446"/>
  <c r="D446"/>
  <c r="E446"/>
  <c r="C445"/>
  <c r="H445"/>
  <c r="E445"/>
  <c r="D445"/>
  <c r="C444"/>
  <c r="H444"/>
  <c r="E444"/>
  <c r="D444"/>
  <c r="H443"/>
  <c r="D443"/>
  <c r="E443"/>
  <c r="H442"/>
  <c r="D442"/>
  <c r="E442"/>
  <c r="H441"/>
  <c r="D441"/>
  <c r="E441"/>
  <c r="H440"/>
  <c r="D440"/>
  <c r="E440"/>
  <c r="H439"/>
  <c r="D439"/>
  <c r="E439"/>
  <c r="H438"/>
  <c r="D438"/>
  <c r="E438"/>
  <c r="H437"/>
  <c r="D437"/>
  <c r="E437"/>
  <c r="H436"/>
  <c r="D436"/>
  <c r="E436"/>
  <c r="H435"/>
  <c r="D435"/>
  <c r="E435"/>
  <c r="H434"/>
  <c r="D434"/>
  <c r="E434"/>
  <c r="H433"/>
  <c r="D433"/>
  <c r="E433"/>
  <c r="H432"/>
  <c r="D432"/>
  <c r="E432"/>
  <c r="H431"/>
  <c r="D431"/>
  <c r="E431"/>
  <c r="H430"/>
  <c r="D430"/>
  <c r="E430"/>
  <c r="C429"/>
  <c r="H429"/>
  <c r="E429"/>
  <c r="D429"/>
  <c r="H428"/>
  <c r="D428"/>
  <c r="E428"/>
  <c r="H427"/>
  <c r="D427"/>
  <c r="E427"/>
  <c r="H426"/>
  <c r="D426"/>
  <c r="E426"/>
  <c r="H425"/>
  <c r="D425"/>
  <c r="E425"/>
  <c r="H424"/>
  <c r="D424"/>
  <c r="E424"/>
  <c r="H423"/>
  <c r="D423"/>
  <c r="E423"/>
  <c r="C422"/>
  <c r="H422"/>
  <c r="E422"/>
  <c r="D422"/>
  <c r="H421"/>
  <c r="D421"/>
  <c r="E421"/>
  <c r="H420"/>
  <c r="D420"/>
  <c r="E420"/>
  <c r="H419"/>
  <c r="D419"/>
  <c r="E419"/>
  <c r="H418"/>
  <c r="D418"/>
  <c r="E418"/>
  <c r="H417"/>
  <c r="D417"/>
  <c r="E417"/>
  <c r="C416"/>
  <c r="H416"/>
  <c r="E416"/>
  <c r="D416"/>
  <c r="H415"/>
  <c r="D415"/>
  <c r="E415"/>
  <c r="H414"/>
  <c r="D414"/>
  <c r="E414"/>
  <c r="H413"/>
  <c r="D413"/>
  <c r="E413"/>
  <c r="C412"/>
  <c r="H412"/>
  <c r="E412"/>
  <c r="D412"/>
  <c r="H411"/>
  <c r="D411"/>
  <c r="E411"/>
  <c r="H410"/>
  <c r="D410"/>
  <c r="E410"/>
  <c r="C409"/>
  <c r="H409"/>
  <c r="E409"/>
  <c r="D409"/>
  <c r="H408"/>
  <c r="D408"/>
  <c r="E408"/>
  <c r="H407"/>
  <c r="D407"/>
  <c r="E407"/>
  <c r="H406"/>
  <c r="D406"/>
  <c r="E406"/>
  <c r="H405"/>
  <c r="D405"/>
  <c r="E405"/>
  <c r="C404"/>
  <c r="H404"/>
  <c r="E404"/>
  <c r="D404"/>
  <c r="H403"/>
  <c r="D403"/>
  <c r="E403"/>
  <c r="H402"/>
  <c r="D402"/>
  <c r="E402"/>
  <c r="H401"/>
  <c r="D401"/>
  <c r="E401"/>
  <c r="H400"/>
  <c r="D400"/>
  <c r="E400"/>
  <c r="C399"/>
  <c r="H399"/>
  <c r="E399"/>
  <c r="D399"/>
  <c r="H398"/>
  <c r="D398"/>
  <c r="E398"/>
  <c r="H397"/>
  <c r="D397"/>
  <c r="E397"/>
  <c r="H396"/>
  <c r="D396"/>
  <c r="E396"/>
  <c r="C395"/>
  <c r="H395"/>
  <c r="E395"/>
  <c r="D395"/>
  <c r="H394"/>
  <c r="D394"/>
  <c r="E394"/>
  <c r="H393"/>
  <c r="D393"/>
  <c r="E393"/>
  <c r="C392"/>
  <c r="H392"/>
  <c r="E392"/>
  <c r="D392"/>
  <c r="H391"/>
  <c r="D391"/>
  <c r="E391"/>
  <c r="H390"/>
  <c r="D390"/>
  <c r="E390"/>
  <c r="H389"/>
  <c r="D389"/>
  <c r="E389"/>
  <c r="C388"/>
  <c r="H388"/>
  <c r="E388"/>
  <c r="D388"/>
  <c r="H387"/>
  <c r="D387"/>
  <c r="E387"/>
  <c r="H386"/>
  <c r="D386"/>
  <c r="E386"/>
  <c r="H385"/>
  <c r="D385"/>
  <c r="E385"/>
  <c r="H384"/>
  <c r="D384"/>
  <c r="E384"/>
  <c r="H383"/>
  <c r="D383"/>
  <c r="E383"/>
  <c r="C382"/>
  <c r="H382"/>
  <c r="E382"/>
  <c r="D382"/>
  <c r="H381"/>
  <c r="D381"/>
  <c r="E381"/>
  <c r="H380"/>
  <c r="D380"/>
  <c r="E380"/>
  <c r="H379"/>
  <c r="D379"/>
  <c r="E379"/>
  <c r="C378"/>
  <c r="H378"/>
  <c r="E378"/>
  <c r="D378"/>
  <c r="H377"/>
  <c r="D377"/>
  <c r="E377"/>
  <c r="H376"/>
  <c r="D376"/>
  <c r="E376"/>
  <c r="H375"/>
  <c r="D375"/>
  <c r="E375"/>
  <c r="H374"/>
  <c r="D374"/>
  <c r="E374"/>
  <c r="C373"/>
  <c r="H373"/>
  <c r="E373"/>
  <c r="D373"/>
  <c r="H372"/>
  <c r="D372"/>
  <c r="E372"/>
  <c r="H371"/>
  <c r="D371"/>
  <c r="E371"/>
  <c r="H370"/>
  <c r="D370"/>
  <c r="E370"/>
  <c r="H369"/>
  <c r="D369"/>
  <c r="E369"/>
  <c r="C368"/>
  <c r="H368"/>
  <c r="E368"/>
  <c r="D368"/>
  <c r="H367"/>
  <c r="D367"/>
  <c r="E367"/>
  <c r="H366"/>
  <c r="D366"/>
  <c r="E366"/>
  <c r="H365"/>
  <c r="D365"/>
  <c r="E365"/>
  <c r="H364"/>
  <c r="D364"/>
  <c r="E364"/>
  <c r="H363"/>
  <c r="D363"/>
  <c r="E363"/>
  <c r="C362"/>
  <c r="H362"/>
  <c r="E362"/>
  <c r="D362"/>
  <c r="H361"/>
  <c r="D361"/>
  <c r="E361"/>
  <c r="H360"/>
  <c r="D360"/>
  <c r="E360"/>
  <c r="H359"/>
  <c r="D359"/>
  <c r="E359"/>
  <c r="H358"/>
  <c r="D358"/>
  <c r="E358"/>
  <c r="C357"/>
  <c r="H357"/>
  <c r="E357"/>
  <c r="D357"/>
  <c r="H356"/>
  <c r="D356"/>
  <c r="E356"/>
  <c r="H355"/>
  <c r="D355"/>
  <c r="E355"/>
  <c r="H354"/>
  <c r="D354"/>
  <c r="E354"/>
  <c r="C353"/>
  <c r="H353"/>
  <c r="E353"/>
  <c r="D353"/>
  <c r="H352"/>
  <c r="D352"/>
  <c r="E352"/>
  <c r="H351"/>
  <c r="D351"/>
  <c r="E351"/>
  <c r="H350"/>
  <c r="D350"/>
  <c r="E350"/>
  <c r="H349"/>
  <c r="D349"/>
  <c r="E349"/>
  <c r="C348"/>
  <c r="H348"/>
  <c r="E348"/>
  <c r="D348"/>
  <c r="H347"/>
  <c r="D347"/>
  <c r="E347"/>
  <c r="H346"/>
  <c r="D346"/>
  <c r="E346"/>
  <c r="H345"/>
  <c r="D345"/>
  <c r="E345"/>
  <c r="C344"/>
  <c r="H344"/>
  <c r="E344"/>
  <c r="D344"/>
  <c r="H343"/>
  <c r="D343"/>
  <c r="E343"/>
  <c r="H342"/>
  <c r="D342"/>
  <c r="E342"/>
  <c r="H341"/>
  <c r="D341"/>
  <c r="E341"/>
  <c r="C340"/>
  <c r="H340"/>
  <c r="E340"/>
  <c r="D340"/>
  <c r="C339"/>
  <c r="H339"/>
  <c r="J339"/>
  <c r="E339"/>
  <c r="D339"/>
  <c r="H338"/>
  <c r="D338"/>
  <c r="E338"/>
  <c r="H337"/>
  <c r="D337"/>
  <c r="E337"/>
  <c r="H336"/>
  <c r="D336"/>
  <c r="E336"/>
  <c r="H335"/>
  <c r="D335"/>
  <c r="E335"/>
  <c r="H334"/>
  <c r="D334"/>
  <c r="E334"/>
  <c r="H333"/>
  <c r="D333"/>
  <c r="E333"/>
  <c r="H332"/>
  <c r="D332"/>
  <c r="E332"/>
  <c r="H331"/>
  <c r="E331"/>
  <c r="D331"/>
  <c r="H330"/>
  <c r="D330"/>
  <c r="E330"/>
  <c r="H329"/>
  <c r="D329"/>
  <c r="E329"/>
  <c r="C328"/>
  <c r="H328"/>
  <c r="E328"/>
  <c r="D328"/>
  <c r="H327"/>
  <c r="D327"/>
  <c r="E327"/>
  <c r="H326"/>
  <c r="D326"/>
  <c r="E326"/>
  <c r="H325"/>
  <c r="E325"/>
  <c r="D325"/>
  <c r="H324"/>
  <c r="D324"/>
  <c r="E324"/>
  <c r="H323"/>
  <c r="D323"/>
  <c r="E323"/>
  <c r="H322"/>
  <c r="D322"/>
  <c r="E322"/>
  <c r="H321"/>
  <c r="D321"/>
  <c r="E321"/>
  <c r="H320"/>
  <c r="D320"/>
  <c r="E320"/>
  <c r="H319"/>
  <c r="D319"/>
  <c r="E319"/>
  <c r="H318"/>
  <c r="D318"/>
  <c r="E318"/>
  <c r="H317"/>
  <c r="D317"/>
  <c r="E317"/>
  <c r="H316"/>
  <c r="D316"/>
  <c r="E316"/>
  <c r="C315"/>
  <c r="H315"/>
  <c r="E315"/>
  <c r="D315"/>
  <c r="C314"/>
  <c r="H314"/>
  <c r="E314"/>
  <c r="D314"/>
  <c r="H313"/>
  <c r="D313"/>
  <c r="E313"/>
  <c r="H312"/>
  <c r="D312"/>
  <c r="E312"/>
  <c r="H311"/>
  <c r="D311"/>
  <c r="E311"/>
  <c r="H310"/>
  <c r="D310"/>
  <c r="E310"/>
  <c r="H309"/>
  <c r="D309"/>
  <c r="E309"/>
  <c r="H308"/>
  <c r="E308"/>
  <c r="D308"/>
  <c r="H307"/>
  <c r="D307"/>
  <c r="E307"/>
  <c r="H306"/>
  <c r="D306"/>
  <c r="E306"/>
  <c r="H305"/>
  <c r="E305"/>
  <c r="D305"/>
  <c r="H304"/>
  <c r="D304"/>
  <c r="E304"/>
  <c r="H303"/>
  <c r="D303"/>
  <c r="E303"/>
  <c r="H302"/>
  <c r="E302"/>
  <c r="D302"/>
  <c r="H301"/>
  <c r="D301"/>
  <c r="E301"/>
  <c r="H300"/>
  <c r="D300"/>
  <c r="E300"/>
  <c r="H299"/>
  <c r="D299"/>
  <c r="E299"/>
  <c r="H298"/>
  <c r="E298"/>
  <c r="D298"/>
  <c r="H297"/>
  <c r="D297"/>
  <c r="E297"/>
  <c r="H296"/>
  <c r="E296"/>
  <c r="D296"/>
  <c r="H295"/>
  <c r="D295"/>
  <c r="E295"/>
  <c r="H294"/>
  <c r="D294"/>
  <c r="E294"/>
  <c r="H293"/>
  <c r="D293"/>
  <c r="E293"/>
  <c r="H292"/>
  <c r="D292"/>
  <c r="E292"/>
  <c r="H291"/>
  <c r="D291"/>
  <c r="E291"/>
  <c r="H290"/>
  <c r="D290"/>
  <c r="E290"/>
  <c r="H289"/>
  <c r="E289"/>
  <c r="D289"/>
  <c r="H288"/>
  <c r="D288"/>
  <c r="E288"/>
  <c r="H287"/>
  <c r="D287"/>
  <c r="E287"/>
  <c r="H286"/>
  <c r="D286"/>
  <c r="E286"/>
  <c r="H285"/>
  <c r="D285"/>
  <c r="E285"/>
  <c r="H284"/>
  <c r="D284"/>
  <c r="E284"/>
  <c r="H283"/>
  <c r="D283"/>
  <c r="E283"/>
  <c r="H282"/>
  <c r="D282"/>
  <c r="E282"/>
  <c r="H281"/>
  <c r="D281"/>
  <c r="E281"/>
  <c r="H280"/>
  <c r="D280"/>
  <c r="E280"/>
  <c r="H279"/>
  <c r="D279"/>
  <c r="E279"/>
  <c r="H278"/>
  <c r="D278"/>
  <c r="E278"/>
  <c r="H277"/>
  <c r="D277"/>
  <c r="E277"/>
  <c r="H276"/>
  <c r="D276"/>
  <c r="E276"/>
  <c r="H275"/>
  <c r="D275"/>
  <c r="E275"/>
  <c r="H274"/>
  <c r="D274"/>
  <c r="E274"/>
  <c r="H273"/>
  <c r="D273"/>
  <c r="E273"/>
  <c r="H272"/>
  <c r="D272"/>
  <c r="E272"/>
  <c r="H271"/>
  <c r="D271"/>
  <c r="E271"/>
  <c r="H270"/>
  <c r="D270"/>
  <c r="E270"/>
  <c r="H269"/>
  <c r="D269"/>
  <c r="E269"/>
  <c r="H268"/>
  <c r="D268"/>
  <c r="E268"/>
  <c r="H267"/>
  <c r="D267"/>
  <c r="E267"/>
  <c r="H266"/>
  <c r="D266"/>
  <c r="E266"/>
  <c r="H265"/>
  <c r="E265"/>
  <c r="D265"/>
  <c r="H264"/>
  <c r="D264"/>
  <c r="E264"/>
  <c r="C263"/>
  <c r="H263"/>
  <c r="E263"/>
  <c r="D263"/>
  <c r="H262"/>
  <c r="D262"/>
  <c r="E262"/>
  <c r="H261"/>
  <c r="D261"/>
  <c r="E261"/>
  <c r="C260"/>
  <c r="H260"/>
  <c r="E260"/>
  <c r="D260"/>
  <c r="C259"/>
  <c r="H259"/>
  <c r="J259"/>
  <c r="E259"/>
  <c r="D259"/>
  <c r="C258"/>
  <c r="H258"/>
  <c r="J258"/>
  <c r="E258"/>
  <c r="D258"/>
  <c r="C257"/>
  <c r="H257"/>
  <c r="J257"/>
  <c r="H256"/>
  <c r="J256"/>
  <c r="D252"/>
  <c r="E252"/>
  <c r="D251"/>
  <c r="E251"/>
  <c r="E250"/>
  <c r="D250"/>
  <c r="C250"/>
  <c r="D249"/>
  <c r="E249"/>
  <c r="D248"/>
  <c r="E248"/>
  <c r="D247"/>
  <c r="E247"/>
  <c r="D246"/>
  <c r="E246"/>
  <c r="D245"/>
  <c r="E245"/>
  <c r="E244"/>
  <c r="D244"/>
  <c r="C244"/>
  <c r="E243"/>
  <c r="D243"/>
  <c r="C243"/>
  <c r="D242"/>
  <c r="E242"/>
  <c r="D241"/>
  <c r="E241"/>
  <c r="D240"/>
  <c r="E240"/>
  <c r="E239"/>
  <c r="D239"/>
  <c r="C239"/>
  <c r="E238"/>
  <c r="D238"/>
  <c r="C238"/>
  <c r="D237"/>
  <c r="E237"/>
  <c r="E236"/>
  <c r="D236"/>
  <c r="C236"/>
  <c r="E235"/>
  <c r="D235"/>
  <c r="C235"/>
  <c r="D234"/>
  <c r="E234"/>
  <c r="E233"/>
  <c r="D233"/>
  <c r="C233"/>
  <c r="D232"/>
  <c r="E232"/>
  <c r="D231"/>
  <c r="E231"/>
  <c r="D230"/>
  <c r="E230"/>
  <c r="E229"/>
  <c r="D229"/>
  <c r="C229"/>
  <c r="E228"/>
  <c r="D228"/>
  <c r="C228"/>
  <c r="D227"/>
  <c r="E227"/>
  <c r="D226"/>
  <c r="E226"/>
  <c r="D225"/>
  <c r="E225"/>
  <c r="D224"/>
  <c r="E224"/>
  <c r="E223"/>
  <c r="D223"/>
  <c r="C223"/>
  <c r="E222"/>
  <c r="D222"/>
  <c r="C222"/>
  <c r="D221"/>
  <c r="E221"/>
  <c r="E220"/>
  <c r="D220"/>
  <c r="C220"/>
  <c r="D219"/>
  <c r="E219"/>
  <c r="D218"/>
  <c r="E218"/>
  <c r="D217"/>
  <c r="E217"/>
  <c r="E216"/>
  <c r="D216"/>
  <c r="C216"/>
  <c r="E215"/>
  <c r="D215"/>
  <c r="C215"/>
  <c r="D214"/>
  <c r="E214"/>
  <c r="E213"/>
  <c r="D213"/>
  <c r="C213"/>
  <c r="D212"/>
  <c r="E212"/>
  <c r="E211"/>
  <c r="D211"/>
  <c r="C211"/>
  <c r="D210"/>
  <c r="E210"/>
  <c r="D209"/>
  <c r="E209"/>
  <c r="D208"/>
  <c r="E208"/>
  <c r="E207"/>
  <c r="D207"/>
  <c r="C207"/>
  <c r="D206"/>
  <c r="E206"/>
  <c r="D205"/>
  <c r="E205"/>
  <c r="E204"/>
  <c r="D204"/>
  <c r="C204"/>
  <c r="E203"/>
  <c r="D203"/>
  <c r="C203"/>
  <c r="D202"/>
  <c r="E202"/>
  <c r="E201"/>
  <c r="D201"/>
  <c r="C201"/>
  <c r="E200"/>
  <c r="D200"/>
  <c r="C200"/>
  <c r="D199"/>
  <c r="E199"/>
  <c r="E198"/>
  <c r="D198"/>
  <c r="C198"/>
  <c r="E197"/>
  <c r="D197"/>
  <c r="C197"/>
  <c r="D196"/>
  <c r="E196"/>
  <c r="E195"/>
  <c r="D195"/>
  <c r="C195"/>
  <c r="D194"/>
  <c r="E194"/>
  <c r="E193"/>
  <c r="D193"/>
  <c r="C193"/>
  <c r="D192"/>
  <c r="E192"/>
  <c r="D191"/>
  <c r="E191"/>
  <c r="D190"/>
  <c r="E190"/>
  <c r="E189"/>
  <c r="D189"/>
  <c r="C189"/>
  <c r="E188"/>
  <c r="D188"/>
  <c r="C188"/>
  <c r="D187"/>
  <c r="E187"/>
  <c r="D186"/>
  <c r="E186"/>
  <c r="E185"/>
  <c r="D185"/>
  <c r="C185"/>
  <c r="E184"/>
  <c r="D184"/>
  <c r="C184"/>
  <c r="D183"/>
  <c r="E183"/>
  <c r="E182"/>
  <c r="D182"/>
  <c r="C182"/>
  <c r="D181"/>
  <c r="E181"/>
  <c r="E180"/>
  <c r="D180"/>
  <c r="C180"/>
  <c r="E179"/>
  <c r="D179"/>
  <c r="C179"/>
  <c r="C178"/>
  <c r="H178"/>
  <c r="J178"/>
  <c r="E178"/>
  <c r="D178"/>
  <c r="C177"/>
  <c r="H177"/>
  <c r="J177"/>
  <c r="E177"/>
  <c r="D177"/>
  <c r="H176"/>
  <c r="D176"/>
  <c r="E176"/>
  <c r="H175"/>
  <c r="D175"/>
  <c r="E175"/>
  <c r="C174"/>
  <c r="H174"/>
  <c r="E174"/>
  <c r="D174"/>
  <c r="H173"/>
  <c r="D173"/>
  <c r="E173"/>
  <c r="H172"/>
  <c r="D172"/>
  <c r="E172"/>
  <c r="C171"/>
  <c r="H171"/>
  <c r="E171"/>
  <c r="D171"/>
  <c r="C170"/>
  <c r="H170"/>
  <c r="J170"/>
  <c r="E170"/>
  <c r="D170"/>
  <c r="H169"/>
  <c r="D169"/>
  <c r="E169"/>
  <c r="H168"/>
  <c r="D168"/>
  <c r="E168"/>
  <c r="C167"/>
  <c r="H167"/>
  <c r="E167"/>
  <c r="D167"/>
  <c r="H166"/>
  <c r="D166"/>
  <c r="E166"/>
  <c r="H165"/>
  <c r="D165"/>
  <c r="E165"/>
  <c r="C164"/>
  <c r="H164"/>
  <c r="E164"/>
  <c r="D164"/>
  <c r="C163"/>
  <c r="H163"/>
  <c r="J163"/>
  <c r="E163"/>
  <c r="D163"/>
  <c r="H162"/>
  <c r="D162"/>
  <c r="E162"/>
  <c r="H161"/>
  <c r="D161"/>
  <c r="E161"/>
  <c r="C160"/>
  <c r="H160"/>
  <c r="E160"/>
  <c r="D160"/>
  <c r="H159"/>
  <c r="D159"/>
  <c r="E159"/>
  <c r="H158"/>
  <c r="D158"/>
  <c r="E158"/>
  <c r="C157"/>
  <c r="H157"/>
  <c r="E157"/>
  <c r="D157"/>
  <c r="H156"/>
  <c r="D156"/>
  <c r="E156"/>
  <c r="H155"/>
  <c r="D155"/>
  <c r="E155"/>
  <c r="C154"/>
  <c r="H154"/>
  <c r="E154"/>
  <c r="D154"/>
  <c r="C153"/>
  <c r="H153"/>
  <c r="J153"/>
  <c r="E153"/>
  <c r="D153"/>
  <c r="C152"/>
  <c r="H152"/>
  <c r="J152"/>
  <c r="E152"/>
  <c r="D152"/>
  <c r="H151"/>
  <c r="D151"/>
  <c r="E151"/>
  <c r="H150"/>
  <c r="D150"/>
  <c r="E150"/>
  <c r="C149"/>
  <c r="H149"/>
  <c r="E149"/>
  <c r="D149"/>
  <c r="H148"/>
  <c r="D148"/>
  <c r="E148"/>
  <c r="H147"/>
  <c r="D147"/>
  <c r="E147"/>
  <c r="C146"/>
  <c r="H146"/>
  <c r="E146"/>
  <c r="D146"/>
  <c r="H145"/>
  <c r="D145"/>
  <c r="E145"/>
  <c r="H144"/>
  <c r="D144"/>
  <c r="E144"/>
  <c r="C143"/>
  <c r="H143"/>
  <c r="E143"/>
  <c r="D143"/>
  <c r="H142"/>
  <c r="D142"/>
  <c r="E142"/>
  <c r="H141"/>
  <c r="D141"/>
  <c r="E141"/>
  <c r="C140"/>
  <c r="H140"/>
  <c r="E140"/>
  <c r="D140"/>
  <c r="H139"/>
  <c r="D139"/>
  <c r="E139"/>
  <c r="H138"/>
  <c r="D138"/>
  <c r="E138"/>
  <c r="H137"/>
  <c r="D137"/>
  <c r="E137"/>
  <c r="C136"/>
  <c r="H136"/>
  <c r="E136"/>
  <c r="D136"/>
  <c r="C135"/>
  <c r="H135"/>
  <c r="J135"/>
  <c r="E135"/>
  <c r="D135"/>
  <c r="H134"/>
  <c r="D134"/>
  <c r="E134"/>
  <c r="H133"/>
  <c r="D133"/>
  <c r="E133"/>
  <c r="C132"/>
  <c r="H132"/>
  <c r="E132"/>
  <c r="D132"/>
  <c r="H131"/>
  <c r="D131"/>
  <c r="E131"/>
  <c r="H130"/>
  <c r="D130"/>
  <c r="E130"/>
  <c r="C129"/>
  <c r="H129"/>
  <c r="E129"/>
  <c r="D129"/>
  <c r="H128"/>
  <c r="D128"/>
  <c r="E128"/>
  <c r="H127"/>
  <c r="D127"/>
  <c r="E127"/>
  <c r="C126"/>
  <c r="H126"/>
  <c r="E126"/>
  <c r="D126"/>
  <c r="H125"/>
  <c r="D125"/>
  <c r="E125"/>
  <c r="H124"/>
  <c r="D124"/>
  <c r="E124"/>
  <c r="C123"/>
  <c r="H123"/>
  <c r="E123"/>
  <c r="D123"/>
  <c r="H122"/>
  <c r="D122"/>
  <c r="E122"/>
  <c r="H121"/>
  <c r="D121"/>
  <c r="E121"/>
  <c r="C120"/>
  <c r="H120"/>
  <c r="E120"/>
  <c r="D120"/>
  <c r="H119"/>
  <c r="D119"/>
  <c r="E119"/>
  <c r="H118"/>
  <c r="D118"/>
  <c r="E118"/>
  <c r="C117"/>
  <c r="H117"/>
  <c r="E117"/>
  <c r="D117"/>
  <c r="C116"/>
  <c r="H116"/>
  <c r="J116"/>
  <c r="E116"/>
  <c r="D116"/>
  <c r="C115"/>
  <c r="H115"/>
  <c r="J115"/>
  <c r="E115"/>
  <c r="D115"/>
  <c r="C114"/>
  <c r="H114"/>
  <c r="J114"/>
  <c r="H113"/>
  <c r="D113"/>
  <c r="E113"/>
  <c r="H112"/>
  <c r="D112"/>
  <c r="E112"/>
  <c r="H111"/>
  <c r="D111"/>
  <c r="E111"/>
  <c r="H110"/>
  <c r="D110"/>
  <c r="E110"/>
  <c r="H109"/>
  <c r="D109"/>
  <c r="E109"/>
  <c r="H108"/>
  <c r="D108"/>
  <c r="E108"/>
  <c r="H107"/>
  <c r="D107"/>
  <c r="E107"/>
  <c r="H106"/>
  <c r="D106"/>
  <c r="E106"/>
  <c r="H105"/>
  <c r="D105"/>
  <c r="E105"/>
  <c r="H104"/>
  <c r="D104"/>
  <c r="E104"/>
  <c r="H103"/>
  <c r="D103"/>
  <c r="E103"/>
  <c r="H102"/>
  <c r="D102"/>
  <c r="E102"/>
  <c r="H101"/>
  <c r="D101"/>
  <c r="E101"/>
  <c r="H100"/>
  <c r="D100"/>
  <c r="E100"/>
  <c r="H99"/>
  <c r="D99"/>
  <c r="E99"/>
  <c r="H98"/>
  <c r="D98"/>
  <c r="E98"/>
  <c r="C97"/>
  <c r="H97"/>
  <c r="J97"/>
  <c r="E97"/>
  <c r="D97"/>
  <c r="H96"/>
  <c r="D96"/>
  <c r="E96"/>
  <c r="H95"/>
  <c r="D95"/>
  <c r="E95"/>
  <c r="H94"/>
  <c r="D94"/>
  <c r="E94"/>
  <c r="H93"/>
  <c r="D93"/>
  <c r="E93"/>
  <c r="H92"/>
  <c r="D92"/>
  <c r="E92"/>
  <c r="H91"/>
  <c r="D91"/>
  <c r="E91"/>
  <c r="H90"/>
  <c r="D90"/>
  <c r="E90"/>
  <c r="H89"/>
  <c r="D89"/>
  <c r="E89"/>
  <c r="H88"/>
  <c r="D88"/>
  <c r="E88"/>
  <c r="H87"/>
  <c r="D87"/>
  <c r="E87"/>
  <c r="H86"/>
  <c r="D86"/>
  <c r="E86"/>
  <c r="H85"/>
  <c r="D85"/>
  <c r="E85"/>
  <c r="H84"/>
  <c r="D84"/>
  <c r="E84"/>
  <c r="H83"/>
  <c r="D83"/>
  <c r="E83"/>
  <c r="H82"/>
  <c r="D82"/>
  <c r="E82"/>
  <c r="H81"/>
  <c r="D81"/>
  <c r="E81"/>
  <c r="H80"/>
  <c r="D80"/>
  <c r="E80"/>
  <c r="H79"/>
  <c r="D79"/>
  <c r="E79"/>
  <c r="H78"/>
  <c r="D78"/>
  <c r="E78"/>
  <c r="H77"/>
  <c r="D77"/>
  <c r="E77"/>
  <c r="H76"/>
  <c r="D76"/>
  <c r="E76"/>
  <c r="H75"/>
  <c r="D75"/>
  <c r="E75"/>
  <c r="H74"/>
  <c r="D74"/>
  <c r="E74"/>
  <c r="H73"/>
  <c r="D73"/>
  <c r="E73"/>
  <c r="H72"/>
  <c r="D72"/>
  <c r="E72"/>
  <c r="H71"/>
  <c r="D71"/>
  <c r="E71"/>
  <c r="H70"/>
  <c r="D70"/>
  <c r="E70"/>
  <c r="H69"/>
  <c r="D69"/>
  <c r="E69"/>
  <c r="C68"/>
  <c r="H68"/>
  <c r="J68"/>
  <c r="E68"/>
  <c r="D68"/>
  <c r="C67"/>
  <c r="H67"/>
  <c r="J67"/>
  <c r="E67"/>
  <c r="D67"/>
  <c r="H66"/>
  <c r="D66"/>
  <c r="E66"/>
  <c r="H65"/>
  <c r="D65"/>
  <c r="E65"/>
  <c r="H64"/>
  <c r="D64"/>
  <c r="E64"/>
  <c r="H63"/>
  <c r="D63"/>
  <c r="E63"/>
  <c r="H62"/>
  <c r="D62"/>
  <c r="E62"/>
  <c r="C61"/>
  <c r="H61"/>
  <c r="J61"/>
  <c r="E61"/>
  <c r="D61"/>
  <c r="H60"/>
  <c r="D60"/>
  <c r="E60"/>
  <c r="H59"/>
  <c r="D59"/>
  <c r="E59"/>
  <c r="H58"/>
  <c r="D58"/>
  <c r="E58"/>
  <c r="H57"/>
  <c r="D57"/>
  <c r="E57"/>
  <c r="H56"/>
  <c r="D56"/>
  <c r="E56"/>
  <c r="H55"/>
  <c r="D55"/>
  <c r="E55"/>
  <c r="H54"/>
  <c r="D54"/>
  <c r="E54"/>
  <c r="H53"/>
  <c r="D53"/>
  <c r="E53"/>
  <c r="H52"/>
  <c r="D52"/>
  <c r="E52"/>
  <c r="H51"/>
  <c r="D51"/>
  <c r="E51"/>
  <c r="H50"/>
  <c r="D50"/>
  <c r="E50"/>
  <c r="H49"/>
  <c r="D49"/>
  <c r="E49"/>
  <c r="H48"/>
  <c r="D48"/>
  <c r="E48"/>
  <c r="H47"/>
  <c r="D47"/>
  <c r="E47"/>
  <c r="H46"/>
  <c r="D46"/>
  <c r="E46"/>
  <c r="H45"/>
  <c r="D45"/>
  <c r="E45"/>
  <c r="H44"/>
  <c r="D44"/>
  <c r="E44"/>
  <c r="H43"/>
  <c r="D43"/>
  <c r="E43"/>
  <c r="H42"/>
  <c r="D42"/>
  <c r="E42"/>
  <c r="H41"/>
  <c r="D41"/>
  <c r="E41"/>
  <c r="H40"/>
  <c r="D40"/>
  <c r="E40"/>
  <c r="H39"/>
  <c r="D39"/>
  <c r="E39"/>
  <c r="C38"/>
  <c r="H38"/>
  <c r="J38"/>
  <c r="E38"/>
  <c r="D38"/>
  <c r="H37"/>
  <c r="D37"/>
  <c r="E37"/>
  <c r="H36"/>
  <c r="D36"/>
  <c r="E36"/>
  <c r="H35"/>
  <c r="D35"/>
  <c r="E35"/>
  <c r="H34"/>
  <c r="D34"/>
  <c r="E34"/>
  <c r="H33"/>
  <c r="D33"/>
  <c r="E33"/>
  <c r="H32"/>
  <c r="D32"/>
  <c r="E32"/>
  <c r="H31"/>
  <c r="D31"/>
  <c r="E31"/>
  <c r="H30"/>
  <c r="D30"/>
  <c r="E30"/>
  <c r="H29"/>
  <c r="D29"/>
  <c r="E29"/>
  <c r="H28"/>
  <c r="D28"/>
  <c r="E28"/>
  <c r="H27"/>
  <c r="D27"/>
  <c r="E27"/>
  <c r="H26"/>
  <c r="D26"/>
  <c r="E26"/>
  <c r="H25"/>
  <c r="D25"/>
  <c r="E25"/>
  <c r="H24"/>
  <c r="D24"/>
  <c r="E24"/>
  <c r="H23"/>
  <c r="D23"/>
  <c r="E23"/>
  <c r="H22"/>
  <c r="D22"/>
  <c r="E22"/>
  <c r="H21"/>
  <c r="D21"/>
  <c r="E21"/>
  <c r="H20"/>
  <c r="D20"/>
  <c r="E20"/>
  <c r="H19"/>
  <c r="D19"/>
  <c r="E19"/>
  <c r="H18"/>
  <c r="D18"/>
  <c r="E18"/>
  <c r="H17"/>
  <c r="D17"/>
  <c r="E17"/>
  <c r="H16"/>
  <c r="D16"/>
  <c r="E16"/>
  <c r="H15"/>
  <c r="D15"/>
  <c r="E15"/>
  <c r="H14"/>
  <c r="D14"/>
  <c r="E14"/>
  <c r="H13"/>
  <c r="D13"/>
  <c r="E13"/>
  <c r="H12"/>
  <c r="D12"/>
  <c r="E12"/>
  <c r="C11"/>
  <c r="H11"/>
  <c r="J11"/>
  <c r="E11"/>
  <c r="D11"/>
  <c r="H10"/>
  <c r="D10"/>
  <c r="E10"/>
  <c r="H9"/>
  <c r="D9"/>
  <c r="E9"/>
  <c r="H8"/>
  <c r="D8"/>
  <c r="E8"/>
  <c r="H7"/>
  <c r="D7"/>
  <c r="E7"/>
  <c r="H6"/>
  <c r="D6"/>
  <c r="E6"/>
  <c r="H5"/>
  <c r="D5"/>
  <c r="E5"/>
  <c r="C4"/>
  <c r="H4"/>
  <c r="J4"/>
  <c r="E4"/>
  <c r="D4"/>
  <c r="C3"/>
  <c r="H3"/>
  <c r="J3"/>
  <c r="E3"/>
  <c r="D3"/>
  <c r="C2"/>
  <c r="H2"/>
  <c r="J2"/>
  <c r="H1"/>
  <c r="J1"/>
  <c r="F601" i="33"/>
  <c r="F508"/>
  <c r="F417"/>
  <c r="F407"/>
  <c r="F406"/>
  <c r="F403"/>
  <c r="F394"/>
  <c r="F381"/>
  <c r="F376"/>
  <c r="F360"/>
  <c r="F302"/>
  <c r="F289"/>
  <c r="D5"/>
  <c r="F5"/>
  <c r="D6"/>
  <c r="F6"/>
  <c r="D7"/>
  <c r="F7"/>
  <c r="D8"/>
  <c r="F8"/>
  <c r="D9"/>
  <c r="F9"/>
  <c r="D10"/>
  <c r="F10"/>
  <c r="F4"/>
  <c r="D12"/>
  <c r="F12"/>
  <c r="D13"/>
  <c r="F13"/>
  <c r="D14"/>
  <c r="F14"/>
  <c r="D15"/>
  <c r="F15"/>
  <c r="D16"/>
  <c r="F16"/>
  <c r="D17"/>
  <c r="F17"/>
  <c r="D18"/>
  <c r="F18"/>
  <c r="D19"/>
  <c r="F19"/>
  <c r="D20"/>
  <c r="F20"/>
  <c r="D21"/>
  <c r="F21"/>
  <c r="D22"/>
  <c r="F22"/>
  <c r="D23"/>
  <c r="F23"/>
  <c r="D24"/>
  <c r="F24"/>
  <c r="D25"/>
  <c r="F25"/>
  <c r="D26"/>
  <c r="F26"/>
  <c r="D27"/>
  <c r="F27"/>
  <c r="D28"/>
  <c r="F28"/>
  <c r="D29"/>
  <c r="F29"/>
  <c r="D30"/>
  <c r="F30"/>
  <c r="D31"/>
  <c r="F31"/>
  <c r="D32"/>
  <c r="F32"/>
  <c r="D33"/>
  <c r="F33"/>
  <c r="D34"/>
  <c r="F34"/>
  <c r="D35"/>
  <c r="F35"/>
  <c r="D36"/>
  <c r="F36"/>
  <c r="D37"/>
  <c r="F37"/>
  <c r="F11"/>
  <c r="D39"/>
  <c r="F39"/>
  <c r="D40"/>
  <c r="F40"/>
  <c r="D41"/>
  <c r="F41"/>
  <c r="D42"/>
  <c r="F42"/>
  <c r="D43"/>
  <c r="F43"/>
  <c r="D44"/>
  <c r="F44"/>
  <c r="D45"/>
  <c r="F45"/>
  <c r="D46"/>
  <c r="F46"/>
  <c r="D47"/>
  <c r="F47"/>
  <c r="D48"/>
  <c r="F48"/>
  <c r="D49"/>
  <c r="F49"/>
  <c r="D50"/>
  <c r="F50"/>
  <c r="D51"/>
  <c r="F51"/>
  <c r="D52"/>
  <c r="F52"/>
  <c r="D53"/>
  <c r="F53"/>
  <c r="D54"/>
  <c r="F54"/>
  <c r="D55"/>
  <c r="F55"/>
  <c r="D56"/>
  <c r="F56"/>
  <c r="D57"/>
  <c r="F57"/>
  <c r="D58"/>
  <c r="F58"/>
  <c r="D59"/>
  <c r="F59"/>
  <c r="D60"/>
  <c r="F60"/>
  <c r="F38"/>
  <c r="D62"/>
  <c r="F62"/>
  <c r="D63"/>
  <c r="F63"/>
  <c r="D64"/>
  <c r="F64"/>
  <c r="D65"/>
  <c r="F65"/>
  <c r="D66"/>
  <c r="F66"/>
  <c r="F61"/>
  <c r="F3"/>
  <c r="D98"/>
  <c r="F98"/>
  <c r="D99"/>
  <c r="F99"/>
  <c r="D100"/>
  <c r="F100"/>
  <c r="D101"/>
  <c r="F101"/>
  <c r="D102"/>
  <c r="F102"/>
  <c r="D103"/>
  <c r="F103"/>
  <c r="D104"/>
  <c r="F104"/>
  <c r="D105"/>
  <c r="F105"/>
  <c r="D106"/>
  <c r="F106"/>
  <c r="D107"/>
  <c r="F107"/>
  <c r="D108"/>
  <c r="F108"/>
  <c r="D109"/>
  <c r="F109"/>
  <c r="D110"/>
  <c r="F110"/>
  <c r="D111"/>
  <c r="F111"/>
  <c r="D112"/>
  <c r="F112"/>
  <c r="D113"/>
  <c r="F113"/>
  <c r="F97"/>
  <c r="D69"/>
  <c r="F69"/>
  <c r="D70"/>
  <c r="F70"/>
  <c r="D71"/>
  <c r="F71"/>
  <c r="D72"/>
  <c r="F72"/>
  <c r="D73"/>
  <c r="F73"/>
  <c r="D74"/>
  <c r="F74"/>
  <c r="D75"/>
  <c r="F75"/>
  <c r="D76"/>
  <c r="F76"/>
  <c r="D77"/>
  <c r="F77"/>
  <c r="D78"/>
  <c r="F78"/>
  <c r="D79"/>
  <c r="F79"/>
  <c r="D80"/>
  <c r="F80"/>
  <c r="D81"/>
  <c r="F81"/>
  <c r="D82"/>
  <c r="F82"/>
  <c r="D83"/>
  <c r="F83"/>
  <c r="D84"/>
  <c r="F84"/>
  <c r="D85"/>
  <c r="F85"/>
  <c r="D86"/>
  <c r="F86"/>
  <c r="D87"/>
  <c r="F87"/>
  <c r="D88"/>
  <c r="F88"/>
  <c r="D89"/>
  <c r="F89"/>
  <c r="D90"/>
  <c r="F90"/>
  <c r="D91"/>
  <c r="F91"/>
  <c r="D92"/>
  <c r="F92"/>
  <c r="D93"/>
  <c r="F93"/>
  <c r="D94"/>
  <c r="F94"/>
  <c r="D95"/>
  <c r="F95"/>
  <c r="D96"/>
  <c r="F96"/>
  <c r="F68"/>
  <c r="F67"/>
  <c r="F2"/>
  <c r="J2"/>
  <c r="D118"/>
  <c r="F118"/>
  <c r="F119"/>
  <c r="F117"/>
  <c r="D121"/>
  <c r="F121"/>
  <c r="D122"/>
  <c r="F122"/>
  <c r="F120"/>
  <c r="D124"/>
  <c r="F124"/>
  <c r="D125"/>
  <c r="F125"/>
  <c r="F123"/>
  <c r="D127"/>
  <c r="F127"/>
  <c r="D128"/>
  <c r="F128"/>
  <c r="F126"/>
  <c r="D130"/>
  <c r="F130"/>
  <c r="D131"/>
  <c r="F131"/>
  <c r="F129"/>
  <c r="D133"/>
  <c r="F133"/>
  <c r="D134"/>
  <c r="F134"/>
  <c r="F132"/>
  <c r="F116"/>
  <c r="D137"/>
  <c r="F137"/>
  <c r="D138"/>
  <c r="F138"/>
  <c r="D139"/>
  <c r="F139"/>
  <c r="F136"/>
  <c r="D141"/>
  <c r="F141"/>
  <c r="D142"/>
  <c r="F142"/>
  <c r="F140"/>
  <c r="D144"/>
  <c r="F144"/>
  <c r="D145"/>
  <c r="F145"/>
  <c r="F143"/>
  <c r="D147"/>
  <c r="F147"/>
  <c r="D148"/>
  <c r="F148"/>
  <c r="F146"/>
  <c r="D150"/>
  <c r="F150"/>
  <c r="D151"/>
  <c r="F151"/>
  <c r="F149"/>
  <c r="F135"/>
  <c r="F115"/>
  <c r="D155"/>
  <c r="F155"/>
  <c r="D156"/>
  <c r="F156"/>
  <c r="F154"/>
  <c r="D158"/>
  <c r="F158"/>
  <c r="D159"/>
  <c r="F159"/>
  <c r="F157"/>
  <c r="D161"/>
  <c r="F161"/>
  <c r="D162"/>
  <c r="F162"/>
  <c r="F160"/>
  <c r="F153"/>
  <c r="D165"/>
  <c r="F165"/>
  <c r="D166"/>
  <c r="F166"/>
  <c r="F164"/>
  <c r="D168"/>
  <c r="F168"/>
  <c r="D169"/>
  <c r="F169"/>
  <c r="F167"/>
  <c r="F163"/>
  <c r="D172"/>
  <c r="F172"/>
  <c r="D173"/>
  <c r="F173"/>
  <c r="F171"/>
  <c r="D175"/>
  <c r="F175"/>
  <c r="D176"/>
  <c r="F176"/>
  <c r="F174"/>
  <c r="F170"/>
  <c r="F152"/>
  <c r="D181"/>
  <c r="F181"/>
  <c r="F180"/>
  <c r="D183"/>
  <c r="F183"/>
  <c r="F182"/>
  <c r="F179"/>
  <c r="D186"/>
  <c r="F186"/>
  <c r="D187"/>
  <c r="F187"/>
  <c r="F185"/>
  <c r="F184"/>
  <c r="D190"/>
  <c r="F190"/>
  <c r="D191"/>
  <c r="F191"/>
  <c r="D192"/>
  <c r="F192"/>
  <c r="F189"/>
  <c r="D194"/>
  <c r="F194"/>
  <c r="F193"/>
  <c r="D196"/>
  <c r="F196"/>
  <c r="F195"/>
  <c r="F188"/>
  <c r="D199"/>
  <c r="F199"/>
  <c r="F198"/>
  <c r="F197"/>
  <c r="D202"/>
  <c r="F202"/>
  <c r="F201"/>
  <c r="F200"/>
  <c r="D205"/>
  <c r="F205"/>
  <c r="D206"/>
  <c r="F206"/>
  <c r="F204"/>
  <c r="D212"/>
  <c r="F212"/>
  <c r="F211"/>
  <c r="D214"/>
  <c r="F214"/>
  <c r="F213"/>
  <c r="D209"/>
  <c r="F209"/>
  <c r="D208"/>
  <c r="F208"/>
  <c r="D210"/>
  <c r="F210"/>
  <c r="F207"/>
  <c r="F203"/>
  <c r="D221"/>
  <c r="F221"/>
  <c r="F220"/>
  <c r="D219"/>
  <c r="F219"/>
  <c r="D218"/>
  <c r="F218"/>
  <c r="D217"/>
  <c r="F217"/>
  <c r="F216"/>
  <c r="F215"/>
  <c r="D225"/>
  <c r="F225"/>
  <c r="D226"/>
  <c r="F226"/>
  <c r="D227"/>
  <c r="F227"/>
  <c r="D224"/>
  <c r="F224"/>
  <c r="F223"/>
  <c r="F222"/>
  <c r="D231"/>
  <c r="F231"/>
  <c r="D232"/>
  <c r="F232"/>
  <c r="D230"/>
  <c r="F230"/>
  <c r="F229"/>
  <c r="D234"/>
  <c r="F234"/>
  <c r="F233"/>
  <c r="F228"/>
  <c r="D237"/>
  <c r="F237"/>
  <c r="F236"/>
  <c r="F235"/>
  <c r="D241"/>
  <c r="F241"/>
  <c r="D242"/>
  <c r="F242"/>
  <c r="D240"/>
  <c r="F240"/>
  <c r="F239"/>
  <c r="F238"/>
  <c r="D246"/>
  <c r="F246"/>
  <c r="D247"/>
  <c r="F247"/>
  <c r="D248"/>
  <c r="F248"/>
  <c r="D249"/>
  <c r="F249"/>
  <c r="D245"/>
  <c r="F245"/>
  <c r="F244"/>
  <c r="F243"/>
  <c r="D252"/>
  <c r="F252"/>
  <c r="F250"/>
  <c r="F178"/>
  <c r="F177"/>
  <c r="F114"/>
  <c r="J114"/>
  <c r="J1"/>
  <c r="E118"/>
  <c r="E777"/>
  <c r="E772"/>
  <c r="E771"/>
  <c r="E768"/>
  <c r="E767"/>
  <c r="E765"/>
  <c r="E761"/>
  <c r="E760"/>
  <c r="E756"/>
  <c r="E755"/>
  <c r="E751"/>
  <c r="E750"/>
  <c r="E746"/>
  <c r="E744"/>
  <c r="E743"/>
  <c r="E741"/>
  <c r="E739"/>
  <c r="E734"/>
  <c r="E733"/>
  <c r="E731"/>
  <c r="E730"/>
  <c r="E727"/>
  <c r="E726"/>
  <c r="E725"/>
  <c r="E722"/>
  <c r="E718"/>
  <c r="E717"/>
  <c r="E716"/>
  <c r="E700"/>
  <c r="E694"/>
  <c r="E687"/>
  <c r="E683"/>
  <c r="E679"/>
  <c r="E676"/>
  <c r="E671"/>
  <c r="E665"/>
  <c r="E661"/>
  <c r="E653"/>
  <c r="E646"/>
  <c r="E645"/>
  <c r="E642"/>
  <c r="E638"/>
  <c r="E628"/>
  <c r="E616"/>
  <c r="E610"/>
  <c r="E603"/>
  <c r="E599"/>
  <c r="E595"/>
  <c r="E592"/>
  <c r="E587"/>
  <c r="E581"/>
  <c r="E577"/>
  <c r="E569"/>
  <c r="E562"/>
  <c r="E561"/>
  <c r="E560"/>
  <c r="E556"/>
  <c r="E552"/>
  <c r="E551"/>
  <c r="E550"/>
  <c r="E547"/>
  <c r="E544"/>
  <c r="E538"/>
  <c r="E531"/>
  <c r="E529"/>
  <c r="E528"/>
  <c r="E522"/>
  <c r="E513"/>
  <c r="E509"/>
  <c r="E504"/>
  <c r="E497"/>
  <c r="E494"/>
  <c r="E491"/>
  <c r="E486"/>
  <c r="E484"/>
  <c r="E483"/>
  <c r="E477"/>
  <c r="E474"/>
  <c r="E468"/>
  <c r="E463"/>
  <c r="E459"/>
  <c r="E455"/>
  <c r="E450"/>
  <c r="E445"/>
  <c r="E444"/>
  <c r="E429"/>
  <c r="E422"/>
  <c r="E416"/>
  <c r="E412"/>
  <c r="E409"/>
  <c r="E404"/>
  <c r="E399"/>
  <c r="E395"/>
  <c r="E392"/>
  <c r="E388"/>
  <c r="E382"/>
  <c r="E378"/>
  <c r="E373"/>
  <c r="E368"/>
  <c r="E362"/>
  <c r="E357"/>
  <c r="E353"/>
  <c r="E348"/>
  <c r="E344"/>
  <c r="E340"/>
  <c r="E339"/>
  <c r="E331"/>
  <c r="E328"/>
  <c r="E325"/>
  <c r="E315"/>
  <c r="E314"/>
  <c r="E308"/>
  <c r="E298"/>
  <c r="E296"/>
  <c r="E265"/>
  <c r="E263"/>
  <c r="E260"/>
  <c r="E259"/>
  <c r="E258"/>
  <c r="E257"/>
  <c r="E250"/>
  <c r="E244"/>
  <c r="E243"/>
  <c r="E239"/>
  <c r="E238"/>
  <c r="E236"/>
  <c r="E235"/>
  <c r="E233"/>
  <c r="E229"/>
  <c r="E228"/>
  <c r="E223"/>
  <c r="E222"/>
  <c r="E220"/>
  <c r="E216"/>
  <c r="E215"/>
  <c r="E213"/>
  <c r="E211"/>
  <c r="E207"/>
  <c r="E204"/>
  <c r="E203"/>
  <c r="E201"/>
  <c r="E200"/>
  <c r="E198"/>
  <c r="E197"/>
  <c r="E195"/>
  <c r="E193"/>
  <c r="E189"/>
  <c r="E188"/>
  <c r="E185"/>
  <c r="E184"/>
  <c r="E182"/>
  <c r="E180"/>
  <c r="E179"/>
  <c r="E178"/>
  <c r="E177"/>
  <c r="E174"/>
  <c r="E171"/>
  <c r="E170"/>
  <c r="E167"/>
  <c r="E164"/>
  <c r="E163"/>
  <c r="E160"/>
  <c r="E157"/>
  <c r="E154"/>
  <c r="E153"/>
  <c r="E152"/>
  <c r="E149"/>
  <c r="E146"/>
  <c r="E143"/>
  <c r="E140"/>
  <c r="E136"/>
  <c r="E135"/>
  <c r="E132"/>
  <c r="E129"/>
  <c r="E126"/>
  <c r="E123"/>
  <c r="E120"/>
  <c r="E117"/>
  <c r="E116"/>
  <c r="E115"/>
  <c r="E114"/>
  <c r="E97"/>
  <c r="E68"/>
  <c r="E67"/>
  <c r="E61"/>
  <c r="E38"/>
  <c r="E11"/>
  <c r="E4"/>
  <c r="E3"/>
  <c r="E2"/>
  <c r="D265" i="38"/>
  <c r="E265"/>
  <c r="D778"/>
  <c r="E778"/>
  <c r="E777"/>
  <c r="D777"/>
  <c r="C777"/>
  <c r="D776"/>
  <c r="E776"/>
  <c r="D775"/>
  <c r="E775"/>
  <c r="D774"/>
  <c r="E774"/>
  <c r="D773"/>
  <c r="E773"/>
  <c r="E772"/>
  <c r="D772"/>
  <c r="C772"/>
  <c r="E771"/>
  <c r="D771"/>
  <c r="C771"/>
  <c r="D770"/>
  <c r="E770"/>
  <c r="D769"/>
  <c r="E769"/>
  <c r="E768"/>
  <c r="D768"/>
  <c r="C768"/>
  <c r="E767"/>
  <c r="D767"/>
  <c r="C767"/>
  <c r="D766"/>
  <c r="E766"/>
  <c r="E765"/>
  <c r="D765"/>
  <c r="C765"/>
  <c r="D764"/>
  <c r="E764"/>
  <c r="D763"/>
  <c r="E763"/>
  <c r="D762"/>
  <c r="E762"/>
  <c r="E761"/>
  <c r="D761"/>
  <c r="C761"/>
  <c r="E760"/>
  <c r="D760"/>
  <c r="C760"/>
  <c r="D759"/>
  <c r="E759"/>
  <c r="D758"/>
  <c r="E758"/>
  <c r="D757"/>
  <c r="E757"/>
  <c r="E756"/>
  <c r="D756"/>
  <c r="C756"/>
  <c r="E755"/>
  <c r="D755"/>
  <c r="C755"/>
  <c r="D754"/>
  <c r="E754"/>
  <c r="D753"/>
  <c r="E753"/>
  <c r="D752"/>
  <c r="E752"/>
  <c r="E751"/>
  <c r="D751"/>
  <c r="C751"/>
  <c r="E750"/>
  <c r="D750"/>
  <c r="C750"/>
  <c r="D749"/>
  <c r="E749"/>
  <c r="D748"/>
  <c r="E748"/>
  <c r="D747"/>
  <c r="E747"/>
  <c r="E746"/>
  <c r="D746"/>
  <c r="C746"/>
  <c r="D745"/>
  <c r="E745"/>
  <c r="E744"/>
  <c r="D744"/>
  <c r="C744"/>
  <c r="E743"/>
  <c r="D743"/>
  <c r="C743"/>
  <c r="D742"/>
  <c r="E742"/>
  <c r="E741"/>
  <c r="D741"/>
  <c r="C741"/>
  <c r="D740"/>
  <c r="E740"/>
  <c r="E739"/>
  <c r="D739"/>
  <c r="C739"/>
  <c r="D738"/>
  <c r="E738"/>
  <c r="D737"/>
  <c r="E737"/>
  <c r="D736"/>
  <c r="E736"/>
  <c r="D735"/>
  <c r="E735"/>
  <c r="E734"/>
  <c r="D734"/>
  <c r="C734"/>
  <c r="E733"/>
  <c r="D733"/>
  <c r="C733"/>
  <c r="D732"/>
  <c r="E732"/>
  <c r="E731"/>
  <c r="D731"/>
  <c r="C731"/>
  <c r="E730"/>
  <c r="D730"/>
  <c r="C730"/>
  <c r="D729"/>
  <c r="E729"/>
  <c r="D728"/>
  <c r="E728"/>
  <c r="E727"/>
  <c r="D727"/>
  <c r="C727"/>
  <c r="C726"/>
  <c r="H726"/>
  <c r="J726"/>
  <c r="E726"/>
  <c r="D726"/>
  <c r="C725"/>
  <c r="H725"/>
  <c r="J725"/>
  <c r="E725"/>
  <c r="D725"/>
  <c r="H724"/>
  <c r="D724"/>
  <c r="E724"/>
  <c r="H723"/>
  <c r="D723"/>
  <c r="E723"/>
  <c r="C722"/>
  <c r="H722"/>
  <c r="E722"/>
  <c r="D722"/>
  <c r="H721"/>
  <c r="D721"/>
  <c r="E721"/>
  <c r="H720"/>
  <c r="D720"/>
  <c r="E720"/>
  <c r="H719"/>
  <c r="D719"/>
  <c r="E719"/>
  <c r="C718"/>
  <c r="H718"/>
  <c r="E718"/>
  <c r="D718"/>
  <c r="C717"/>
  <c r="H717"/>
  <c r="J717"/>
  <c r="E717"/>
  <c r="D717"/>
  <c r="C716"/>
  <c r="H716"/>
  <c r="J716"/>
  <c r="E716"/>
  <c r="D716"/>
  <c r="H715"/>
  <c r="D715"/>
  <c r="E715"/>
  <c r="H714"/>
  <c r="D714"/>
  <c r="E714"/>
  <c r="H713"/>
  <c r="D713"/>
  <c r="E713"/>
  <c r="H712"/>
  <c r="D712"/>
  <c r="E712"/>
  <c r="H711"/>
  <c r="D711"/>
  <c r="E711"/>
  <c r="H710"/>
  <c r="D710"/>
  <c r="E710"/>
  <c r="H709"/>
  <c r="D709"/>
  <c r="E709"/>
  <c r="H708"/>
  <c r="D708"/>
  <c r="E708"/>
  <c r="H707"/>
  <c r="D707"/>
  <c r="E707"/>
  <c r="H706"/>
  <c r="D706"/>
  <c r="E706"/>
  <c r="H705"/>
  <c r="D705"/>
  <c r="E705"/>
  <c r="H704"/>
  <c r="D704"/>
  <c r="E704"/>
  <c r="H703"/>
  <c r="D703"/>
  <c r="E703"/>
  <c r="H702"/>
  <c r="D702"/>
  <c r="E702"/>
  <c r="H701"/>
  <c r="D701"/>
  <c r="E701"/>
  <c r="C700"/>
  <c r="H700"/>
  <c r="E700"/>
  <c r="D700"/>
  <c r="H699"/>
  <c r="D699"/>
  <c r="E699"/>
  <c r="H698"/>
  <c r="D698"/>
  <c r="E698"/>
  <c r="H697"/>
  <c r="D697"/>
  <c r="E697"/>
  <c r="H696"/>
  <c r="D696"/>
  <c r="E696"/>
  <c r="H695"/>
  <c r="D695"/>
  <c r="E695"/>
  <c r="C694"/>
  <c r="H694"/>
  <c r="E694"/>
  <c r="D694"/>
  <c r="H693"/>
  <c r="D693"/>
  <c r="E693"/>
  <c r="H692"/>
  <c r="D692"/>
  <c r="E692"/>
  <c r="H691"/>
  <c r="D691"/>
  <c r="E691"/>
  <c r="H690"/>
  <c r="D690"/>
  <c r="E690"/>
  <c r="H689"/>
  <c r="D689"/>
  <c r="E689"/>
  <c r="H688"/>
  <c r="D688"/>
  <c r="E688"/>
  <c r="C687"/>
  <c r="H687"/>
  <c r="E687"/>
  <c r="D687"/>
  <c r="H686"/>
  <c r="D686"/>
  <c r="E686"/>
  <c r="H685"/>
  <c r="D685"/>
  <c r="E685"/>
  <c r="H684"/>
  <c r="D684"/>
  <c r="E684"/>
  <c r="C683"/>
  <c r="H683"/>
  <c r="E683"/>
  <c r="D683"/>
  <c r="H682"/>
  <c r="D682"/>
  <c r="E682"/>
  <c r="H681"/>
  <c r="D681"/>
  <c r="E681"/>
  <c r="H680"/>
  <c r="D680"/>
  <c r="E680"/>
  <c r="C679"/>
  <c r="H679"/>
  <c r="E679"/>
  <c r="D679"/>
  <c r="H678"/>
  <c r="D678"/>
  <c r="E678"/>
  <c r="H677"/>
  <c r="D677"/>
  <c r="E677"/>
  <c r="C676"/>
  <c r="H676"/>
  <c r="E676"/>
  <c r="D676"/>
  <c r="H675"/>
  <c r="D675"/>
  <c r="E675"/>
  <c r="H674"/>
  <c r="D674"/>
  <c r="E674"/>
  <c r="H673"/>
  <c r="D673"/>
  <c r="E673"/>
  <c r="H672"/>
  <c r="D672"/>
  <c r="E672"/>
  <c r="C671"/>
  <c r="H671"/>
  <c r="E671"/>
  <c r="D671"/>
  <c r="H670"/>
  <c r="D670"/>
  <c r="E670"/>
  <c r="H669"/>
  <c r="D669"/>
  <c r="E669"/>
  <c r="H668"/>
  <c r="D668"/>
  <c r="E668"/>
  <c r="H667"/>
  <c r="D667"/>
  <c r="E667"/>
  <c r="H666"/>
  <c r="D666"/>
  <c r="E666"/>
  <c r="C665"/>
  <c r="H665"/>
  <c r="E665"/>
  <c r="D665"/>
  <c r="H664"/>
  <c r="D664"/>
  <c r="E664"/>
  <c r="H663"/>
  <c r="D663"/>
  <c r="E663"/>
  <c r="H662"/>
  <c r="D662"/>
  <c r="E662"/>
  <c r="C661"/>
  <c r="H661"/>
  <c r="E661"/>
  <c r="D661"/>
  <c r="H660"/>
  <c r="D660"/>
  <c r="E660"/>
  <c r="H659"/>
  <c r="D659"/>
  <c r="E659"/>
  <c r="H658"/>
  <c r="D658"/>
  <c r="E658"/>
  <c r="H657"/>
  <c r="D657"/>
  <c r="E657"/>
  <c r="H656"/>
  <c r="D656"/>
  <c r="E656"/>
  <c r="H655"/>
  <c r="D655"/>
  <c r="E655"/>
  <c r="H654"/>
  <c r="D654"/>
  <c r="E654"/>
  <c r="C653"/>
  <c r="H653"/>
  <c r="E653"/>
  <c r="D653"/>
  <c r="H652"/>
  <c r="D652"/>
  <c r="E652"/>
  <c r="H651"/>
  <c r="D651"/>
  <c r="E651"/>
  <c r="H650"/>
  <c r="D650"/>
  <c r="E650"/>
  <c r="H649"/>
  <c r="D649"/>
  <c r="E649"/>
  <c r="H648"/>
  <c r="D648"/>
  <c r="E648"/>
  <c r="H647"/>
  <c r="D647"/>
  <c r="E647"/>
  <c r="C646"/>
  <c r="H646"/>
  <c r="E646"/>
  <c r="D646"/>
  <c r="C645"/>
  <c r="H645"/>
  <c r="J645"/>
  <c r="E645"/>
  <c r="D645"/>
  <c r="H644"/>
  <c r="D644"/>
  <c r="E644"/>
  <c r="H643"/>
  <c r="D643"/>
  <c r="E643"/>
  <c r="C642"/>
  <c r="H642"/>
  <c r="J642"/>
  <c r="E642"/>
  <c r="D642"/>
  <c r="H641"/>
  <c r="D641"/>
  <c r="E641"/>
  <c r="H640"/>
  <c r="D640"/>
  <c r="E640"/>
  <c r="H639"/>
  <c r="D639"/>
  <c r="E639"/>
  <c r="C638"/>
  <c r="H638"/>
  <c r="J638"/>
  <c r="E638"/>
  <c r="D638"/>
  <c r="H637"/>
  <c r="D637"/>
  <c r="E637"/>
  <c r="H636"/>
  <c r="D636"/>
  <c r="E636"/>
  <c r="H635"/>
  <c r="D635"/>
  <c r="E635"/>
  <c r="H634"/>
  <c r="D634"/>
  <c r="E634"/>
  <c r="H633"/>
  <c r="D633"/>
  <c r="E633"/>
  <c r="H632"/>
  <c r="D632"/>
  <c r="E632"/>
  <c r="H631"/>
  <c r="D631"/>
  <c r="E631"/>
  <c r="H630"/>
  <c r="D630"/>
  <c r="E630"/>
  <c r="H629"/>
  <c r="D629"/>
  <c r="E629"/>
  <c r="C628"/>
  <c r="H628"/>
  <c r="E628"/>
  <c r="D628"/>
  <c r="H627"/>
  <c r="D627"/>
  <c r="E627"/>
  <c r="H626"/>
  <c r="D626"/>
  <c r="E626"/>
  <c r="H625"/>
  <c r="D625"/>
  <c r="E625"/>
  <c r="H624"/>
  <c r="D624"/>
  <c r="E624"/>
  <c r="H623"/>
  <c r="D623"/>
  <c r="E623"/>
  <c r="H622"/>
  <c r="D622"/>
  <c r="E622"/>
  <c r="H621"/>
  <c r="D621"/>
  <c r="E621"/>
  <c r="H620"/>
  <c r="D620"/>
  <c r="E620"/>
  <c r="H619"/>
  <c r="D619"/>
  <c r="E619"/>
  <c r="H618"/>
  <c r="D618"/>
  <c r="E618"/>
  <c r="H617"/>
  <c r="D617"/>
  <c r="E617"/>
  <c r="C616"/>
  <c r="H616"/>
  <c r="E616"/>
  <c r="D616"/>
  <c r="H615"/>
  <c r="D615"/>
  <c r="E615"/>
  <c r="H614"/>
  <c r="D614"/>
  <c r="E614"/>
  <c r="H613"/>
  <c r="D613"/>
  <c r="E613"/>
  <c r="H612"/>
  <c r="D612"/>
  <c r="E612"/>
  <c r="H611"/>
  <c r="D611"/>
  <c r="E611"/>
  <c r="C610"/>
  <c r="H610"/>
  <c r="E610"/>
  <c r="D610"/>
  <c r="H609"/>
  <c r="D609"/>
  <c r="E609"/>
  <c r="H608"/>
  <c r="D608"/>
  <c r="E608"/>
  <c r="H607"/>
  <c r="D607"/>
  <c r="E607"/>
  <c r="H606"/>
  <c r="D606"/>
  <c r="E606"/>
  <c r="H605"/>
  <c r="D605"/>
  <c r="E605"/>
  <c r="H604"/>
  <c r="D604"/>
  <c r="E604"/>
  <c r="C603"/>
  <c r="H603"/>
  <c r="E603"/>
  <c r="D603"/>
  <c r="H602"/>
  <c r="D602"/>
  <c r="E602"/>
  <c r="H601"/>
  <c r="D601"/>
  <c r="E601"/>
  <c r="H600"/>
  <c r="D600"/>
  <c r="E600"/>
  <c r="C599"/>
  <c r="H599"/>
  <c r="E599"/>
  <c r="D599"/>
  <c r="H598"/>
  <c r="D598"/>
  <c r="E598"/>
  <c r="H597"/>
  <c r="D597"/>
  <c r="E597"/>
  <c r="H596"/>
  <c r="D596"/>
  <c r="E596"/>
  <c r="C595"/>
  <c r="H595"/>
  <c r="E595"/>
  <c r="D595"/>
  <c r="H594"/>
  <c r="D594"/>
  <c r="E594"/>
  <c r="H593"/>
  <c r="D593"/>
  <c r="E593"/>
  <c r="C592"/>
  <c r="H592"/>
  <c r="E592"/>
  <c r="D592"/>
  <c r="H591"/>
  <c r="D591"/>
  <c r="E591"/>
  <c r="H590"/>
  <c r="D590"/>
  <c r="E590"/>
  <c r="H589"/>
  <c r="D589"/>
  <c r="E589"/>
  <c r="H588"/>
  <c r="D588"/>
  <c r="E588"/>
  <c r="C587"/>
  <c r="H587"/>
  <c r="E587"/>
  <c r="D587"/>
  <c r="H586"/>
  <c r="D586"/>
  <c r="E586"/>
  <c r="H585"/>
  <c r="D585"/>
  <c r="E585"/>
  <c r="H584"/>
  <c r="D584"/>
  <c r="E584"/>
  <c r="H583"/>
  <c r="D583"/>
  <c r="E583"/>
  <c r="H582"/>
  <c r="D582"/>
  <c r="E582"/>
  <c r="C581"/>
  <c r="H581"/>
  <c r="E581"/>
  <c r="D581"/>
  <c r="H580"/>
  <c r="D580"/>
  <c r="E580"/>
  <c r="H579"/>
  <c r="D579"/>
  <c r="E579"/>
  <c r="H578"/>
  <c r="D578"/>
  <c r="E578"/>
  <c r="C577"/>
  <c r="H577"/>
  <c r="E577"/>
  <c r="D577"/>
  <c r="H576"/>
  <c r="D576"/>
  <c r="E576"/>
  <c r="H575"/>
  <c r="D575"/>
  <c r="E575"/>
  <c r="H574"/>
  <c r="D574"/>
  <c r="E574"/>
  <c r="H573"/>
  <c r="D573"/>
  <c r="E573"/>
  <c r="H572"/>
  <c r="D572"/>
  <c r="E572"/>
  <c r="H571"/>
  <c r="D571"/>
  <c r="E571"/>
  <c r="H570"/>
  <c r="D570"/>
  <c r="E570"/>
  <c r="C569"/>
  <c r="H569"/>
  <c r="E569"/>
  <c r="D569"/>
  <c r="H568"/>
  <c r="D568"/>
  <c r="E568"/>
  <c r="H567"/>
  <c r="D567"/>
  <c r="E567"/>
  <c r="H566"/>
  <c r="D566"/>
  <c r="E566"/>
  <c r="H565"/>
  <c r="D565"/>
  <c r="E565"/>
  <c r="H564"/>
  <c r="D564"/>
  <c r="E564"/>
  <c r="H563"/>
  <c r="D563"/>
  <c r="E563"/>
  <c r="C562"/>
  <c r="H562"/>
  <c r="E562"/>
  <c r="D562"/>
  <c r="C561"/>
  <c r="H561"/>
  <c r="J561"/>
  <c r="E561"/>
  <c r="D561"/>
  <c r="C560"/>
  <c r="H560"/>
  <c r="J560"/>
  <c r="E560"/>
  <c r="D560"/>
  <c r="C559"/>
  <c r="H559"/>
  <c r="J559"/>
  <c r="E559"/>
  <c r="D559"/>
  <c r="H558"/>
  <c r="D558"/>
  <c r="E558"/>
  <c r="H557"/>
  <c r="D557"/>
  <c r="E557"/>
  <c r="C556"/>
  <c r="H556"/>
  <c r="E556"/>
  <c r="D556"/>
  <c r="H555"/>
  <c r="D555"/>
  <c r="E555"/>
  <c r="H554"/>
  <c r="D554"/>
  <c r="E554"/>
  <c r="H553"/>
  <c r="D553"/>
  <c r="E553"/>
  <c r="C552"/>
  <c r="H552"/>
  <c r="E552"/>
  <c r="D552"/>
  <c r="C551"/>
  <c r="H551"/>
  <c r="J551"/>
  <c r="E551"/>
  <c r="D551"/>
  <c r="C550"/>
  <c r="H550"/>
  <c r="J550"/>
  <c r="E550"/>
  <c r="D550"/>
  <c r="H549"/>
  <c r="D549"/>
  <c r="E549"/>
  <c r="H548"/>
  <c r="D548"/>
  <c r="E548"/>
  <c r="C547"/>
  <c r="H547"/>
  <c r="J547"/>
  <c r="E547"/>
  <c r="D547"/>
  <c r="H546"/>
  <c r="D546"/>
  <c r="E546"/>
  <c r="H545"/>
  <c r="D545"/>
  <c r="E545"/>
  <c r="C544"/>
  <c r="H544"/>
  <c r="E544"/>
  <c r="D544"/>
  <c r="H543"/>
  <c r="D543"/>
  <c r="E543"/>
  <c r="H542"/>
  <c r="D542"/>
  <c r="E542"/>
  <c r="H541"/>
  <c r="D541"/>
  <c r="E541"/>
  <c r="H540"/>
  <c r="D540"/>
  <c r="E540"/>
  <c r="H539"/>
  <c r="D539"/>
  <c r="E539"/>
  <c r="C538"/>
  <c r="H538"/>
  <c r="E538"/>
  <c r="D538"/>
  <c r="H537"/>
  <c r="D537"/>
  <c r="E537"/>
  <c r="H536"/>
  <c r="D536"/>
  <c r="E536"/>
  <c r="H535"/>
  <c r="D535"/>
  <c r="E535"/>
  <c r="H534"/>
  <c r="D534"/>
  <c r="E534"/>
  <c r="H533"/>
  <c r="D533"/>
  <c r="E533"/>
  <c r="H532"/>
  <c r="D532"/>
  <c r="E532"/>
  <c r="C531"/>
  <c r="H531"/>
  <c r="E531"/>
  <c r="D531"/>
  <c r="H530"/>
  <c r="D530"/>
  <c r="E530"/>
  <c r="C529"/>
  <c r="H529"/>
  <c r="E529"/>
  <c r="D529"/>
  <c r="C528"/>
  <c r="H528"/>
  <c r="E528"/>
  <c r="D528"/>
  <c r="H527"/>
  <c r="D527"/>
  <c r="E527"/>
  <c r="H526"/>
  <c r="D526"/>
  <c r="E526"/>
  <c r="H525"/>
  <c r="D525"/>
  <c r="E525"/>
  <c r="H524"/>
  <c r="D524"/>
  <c r="E524"/>
  <c r="H523"/>
  <c r="D523"/>
  <c r="E523"/>
  <c r="C522"/>
  <c r="H522"/>
  <c r="E522"/>
  <c r="D522"/>
  <c r="H521"/>
  <c r="D521"/>
  <c r="E521"/>
  <c r="H520"/>
  <c r="D520"/>
  <c r="E520"/>
  <c r="H519"/>
  <c r="D519"/>
  <c r="E519"/>
  <c r="H518"/>
  <c r="D518"/>
  <c r="E518"/>
  <c r="H517"/>
  <c r="D517"/>
  <c r="E517"/>
  <c r="H516"/>
  <c r="D516"/>
  <c r="E516"/>
  <c r="H515"/>
  <c r="D515"/>
  <c r="E515"/>
  <c r="H514"/>
  <c r="D514"/>
  <c r="E514"/>
  <c r="C513"/>
  <c r="H513"/>
  <c r="E513"/>
  <c r="D513"/>
  <c r="H512"/>
  <c r="D512"/>
  <c r="E512"/>
  <c r="H511"/>
  <c r="D511"/>
  <c r="E511"/>
  <c r="H510"/>
  <c r="D510"/>
  <c r="E510"/>
  <c r="C509"/>
  <c r="H509"/>
  <c r="E509"/>
  <c r="D509"/>
  <c r="H508"/>
  <c r="D508"/>
  <c r="E508"/>
  <c r="H507"/>
  <c r="D507"/>
  <c r="E507"/>
  <c r="H506"/>
  <c r="D506"/>
  <c r="E506"/>
  <c r="H505"/>
  <c r="D505"/>
  <c r="E505"/>
  <c r="C504"/>
  <c r="H504"/>
  <c r="E504"/>
  <c r="D504"/>
  <c r="H503"/>
  <c r="D503"/>
  <c r="E503"/>
  <c r="H502"/>
  <c r="D502"/>
  <c r="E502"/>
  <c r="H501"/>
  <c r="D501"/>
  <c r="E501"/>
  <c r="H500"/>
  <c r="D500"/>
  <c r="E500"/>
  <c r="H499"/>
  <c r="D499"/>
  <c r="E499"/>
  <c r="H498"/>
  <c r="D498"/>
  <c r="E498"/>
  <c r="C497"/>
  <c r="H497"/>
  <c r="E497"/>
  <c r="D497"/>
  <c r="H496"/>
  <c r="D496"/>
  <c r="E496"/>
  <c r="H495"/>
  <c r="D495"/>
  <c r="E495"/>
  <c r="C494"/>
  <c r="H494"/>
  <c r="E494"/>
  <c r="D494"/>
  <c r="H493"/>
  <c r="D493"/>
  <c r="E493"/>
  <c r="H492"/>
  <c r="D492"/>
  <c r="E492"/>
  <c r="C491"/>
  <c r="H491"/>
  <c r="E491"/>
  <c r="D491"/>
  <c r="H490"/>
  <c r="D490"/>
  <c r="E490"/>
  <c r="H489"/>
  <c r="D489"/>
  <c r="E489"/>
  <c r="H488"/>
  <c r="D488"/>
  <c r="E488"/>
  <c r="H487"/>
  <c r="D487"/>
  <c r="E487"/>
  <c r="C486"/>
  <c r="H486"/>
  <c r="E486"/>
  <c r="D486"/>
  <c r="H485"/>
  <c r="D485"/>
  <c r="E485"/>
  <c r="C484"/>
  <c r="H484"/>
  <c r="E484"/>
  <c r="D484"/>
  <c r="C483"/>
  <c r="H483"/>
  <c r="J483"/>
  <c r="E483"/>
  <c r="D483"/>
  <c r="H482"/>
  <c r="H481"/>
  <c r="D481"/>
  <c r="E481"/>
  <c r="H480"/>
  <c r="D480"/>
  <c r="E480"/>
  <c r="H479"/>
  <c r="D479"/>
  <c r="E479"/>
  <c r="H478"/>
  <c r="D478"/>
  <c r="E478"/>
  <c r="C477"/>
  <c r="H477"/>
  <c r="E477"/>
  <c r="D477"/>
  <c r="H476"/>
  <c r="D476"/>
  <c r="E476"/>
  <c r="H475"/>
  <c r="D475"/>
  <c r="E475"/>
  <c r="C474"/>
  <c r="H474"/>
  <c r="E474"/>
  <c r="D474"/>
  <c r="H473"/>
  <c r="D473"/>
  <c r="E473"/>
  <c r="H472"/>
  <c r="D472"/>
  <c r="E472"/>
  <c r="H471"/>
  <c r="D471"/>
  <c r="E471"/>
  <c r="H470"/>
  <c r="D470"/>
  <c r="E470"/>
  <c r="H469"/>
  <c r="D469"/>
  <c r="E469"/>
  <c r="C468"/>
  <c r="H468"/>
  <c r="E468"/>
  <c r="D468"/>
  <c r="H467"/>
  <c r="D467"/>
  <c r="E467"/>
  <c r="H466"/>
  <c r="D466"/>
  <c r="E466"/>
  <c r="H465"/>
  <c r="D465"/>
  <c r="E465"/>
  <c r="H464"/>
  <c r="D464"/>
  <c r="E464"/>
  <c r="C463"/>
  <c r="H463"/>
  <c r="E463"/>
  <c r="D463"/>
  <c r="H462"/>
  <c r="D462"/>
  <c r="E462"/>
  <c r="H461"/>
  <c r="D461"/>
  <c r="E461"/>
  <c r="H460"/>
  <c r="D460"/>
  <c r="E460"/>
  <c r="C459"/>
  <c r="H459"/>
  <c r="E459"/>
  <c r="D459"/>
  <c r="H458"/>
  <c r="D458"/>
  <c r="E458"/>
  <c r="H457"/>
  <c r="D457"/>
  <c r="E457"/>
  <c r="H456"/>
  <c r="D456"/>
  <c r="E456"/>
  <c r="C455"/>
  <c r="H455"/>
  <c r="E455"/>
  <c r="D455"/>
  <c r="H454"/>
  <c r="D454"/>
  <c r="E454"/>
  <c r="H453"/>
  <c r="D453"/>
  <c r="E453"/>
  <c r="H452"/>
  <c r="D452"/>
  <c r="E452"/>
  <c r="H451"/>
  <c r="D451"/>
  <c r="E451"/>
  <c r="C450"/>
  <c r="H450"/>
  <c r="E450"/>
  <c r="D450"/>
  <c r="H449"/>
  <c r="D449"/>
  <c r="E449"/>
  <c r="H448"/>
  <c r="D448"/>
  <c r="E448"/>
  <c r="H447"/>
  <c r="D447"/>
  <c r="E447"/>
  <c r="H446"/>
  <c r="D446"/>
  <c r="E446"/>
  <c r="C445"/>
  <c r="H445"/>
  <c r="E445"/>
  <c r="D445"/>
  <c r="C444"/>
  <c r="H444"/>
  <c r="E444"/>
  <c r="D444"/>
  <c r="H443"/>
  <c r="D443"/>
  <c r="E443"/>
  <c r="H442"/>
  <c r="D442"/>
  <c r="E442"/>
  <c r="H441"/>
  <c r="D441"/>
  <c r="E441"/>
  <c r="H440"/>
  <c r="D440"/>
  <c r="E440"/>
  <c r="H439"/>
  <c r="D439"/>
  <c r="E439"/>
  <c r="H438"/>
  <c r="D438"/>
  <c r="E438"/>
  <c r="H437"/>
  <c r="D437"/>
  <c r="E437"/>
  <c r="H436"/>
  <c r="D436"/>
  <c r="E436"/>
  <c r="H435"/>
  <c r="D435"/>
  <c r="E435"/>
  <c r="H434"/>
  <c r="D434"/>
  <c r="E434"/>
  <c r="H433"/>
  <c r="D433"/>
  <c r="E433"/>
  <c r="H432"/>
  <c r="D432"/>
  <c r="E432"/>
  <c r="H431"/>
  <c r="D431"/>
  <c r="E431"/>
  <c r="H430"/>
  <c r="D430"/>
  <c r="E430"/>
  <c r="C429"/>
  <c r="H429"/>
  <c r="E429"/>
  <c r="D429"/>
  <c r="H428"/>
  <c r="D428"/>
  <c r="E428"/>
  <c r="H427"/>
  <c r="D427"/>
  <c r="E427"/>
  <c r="H426"/>
  <c r="D426"/>
  <c r="E426"/>
  <c r="H425"/>
  <c r="D425"/>
  <c r="E425"/>
  <c r="H424"/>
  <c r="D424"/>
  <c r="E424"/>
  <c r="H423"/>
  <c r="D423"/>
  <c r="E423"/>
  <c r="C422"/>
  <c r="H422"/>
  <c r="E422"/>
  <c r="D422"/>
  <c r="H421"/>
  <c r="D421"/>
  <c r="E421"/>
  <c r="H420"/>
  <c r="D420"/>
  <c r="E420"/>
  <c r="H419"/>
  <c r="D419"/>
  <c r="E419"/>
  <c r="H418"/>
  <c r="D418"/>
  <c r="E418"/>
  <c r="H417"/>
  <c r="D417"/>
  <c r="E417"/>
  <c r="C416"/>
  <c r="H416"/>
  <c r="E416"/>
  <c r="D416"/>
  <c r="H415"/>
  <c r="D415"/>
  <c r="E415"/>
  <c r="H414"/>
  <c r="D414"/>
  <c r="E414"/>
  <c r="H413"/>
  <c r="D413"/>
  <c r="E413"/>
  <c r="C412"/>
  <c r="H412"/>
  <c r="E412"/>
  <c r="D412"/>
  <c r="H411"/>
  <c r="D411"/>
  <c r="E411"/>
  <c r="H410"/>
  <c r="D410"/>
  <c r="E410"/>
  <c r="C409"/>
  <c r="H409"/>
  <c r="E409"/>
  <c r="D409"/>
  <c r="H408"/>
  <c r="D408"/>
  <c r="E408"/>
  <c r="H407"/>
  <c r="D407"/>
  <c r="E407"/>
  <c r="H406"/>
  <c r="D406"/>
  <c r="E406"/>
  <c r="H405"/>
  <c r="D405"/>
  <c r="E405"/>
  <c r="C404"/>
  <c r="H404"/>
  <c r="E404"/>
  <c r="D404"/>
  <c r="H403"/>
  <c r="D403"/>
  <c r="E403"/>
  <c r="H402"/>
  <c r="D402"/>
  <c r="E402"/>
  <c r="H401"/>
  <c r="D401"/>
  <c r="E401"/>
  <c r="H400"/>
  <c r="D400"/>
  <c r="E400"/>
  <c r="C399"/>
  <c r="H399"/>
  <c r="E399"/>
  <c r="D399"/>
  <c r="H398"/>
  <c r="D398"/>
  <c r="E398"/>
  <c r="H397"/>
  <c r="D397"/>
  <c r="E397"/>
  <c r="H396"/>
  <c r="D396"/>
  <c r="E396"/>
  <c r="C395"/>
  <c r="H395"/>
  <c r="E395"/>
  <c r="D395"/>
  <c r="H394"/>
  <c r="D394"/>
  <c r="E394"/>
  <c r="H393"/>
  <c r="D393"/>
  <c r="E393"/>
  <c r="C392"/>
  <c r="H392"/>
  <c r="E392"/>
  <c r="D392"/>
  <c r="H391"/>
  <c r="D391"/>
  <c r="E391"/>
  <c r="H390"/>
  <c r="D390"/>
  <c r="E390"/>
  <c r="H389"/>
  <c r="D389"/>
  <c r="E389"/>
  <c r="H388"/>
  <c r="E388"/>
  <c r="D388"/>
  <c r="H387"/>
  <c r="D387"/>
  <c r="E387"/>
  <c r="H386"/>
  <c r="D386"/>
  <c r="E386"/>
  <c r="H385"/>
  <c r="D385"/>
  <c r="E385"/>
  <c r="H384"/>
  <c r="D384"/>
  <c r="E384"/>
  <c r="H383"/>
  <c r="D383"/>
  <c r="E383"/>
  <c r="C382"/>
  <c r="H382"/>
  <c r="E382"/>
  <c r="D382"/>
  <c r="H381"/>
  <c r="D381"/>
  <c r="E381"/>
  <c r="H380"/>
  <c r="D380"/>
  <c r="E380"/>
  <c r="H379"/>
  <c r="D379"/>
  <c r="E379"/>
  <c r="C378"/>
  <c r="H378"/>
  <c r="E378"/>
  <c r="D378"/>
  <c r="H377"/>
  <c r="D377"/>
  <c r="E377"/>
  <c r="H376"/>
  <c r="D376"/>
  <c r="E376"/>
  <c r="H375"/>
  <c r="D375"/>
  <c r="E375"/>
  <c r="H374"/>
  <c r="D374"/>
  <c r="E374"/>
  <c r="C373"/>
  <c r="H373"/>
  <c r="E373"/>
  <c r="D373"/>
  <c r="H372"/>
  <c r="D372"/>
  <c r="E372"/>
  <c r="H371"/>
  <c r="D371"/>
  <c r="E371"/>
  <c r="H370"/>
  <c r="D370"/>
  <c r="E370"/>
  <c r="H369"/>
  <c r="D369"/>
  <c r="E369"/>
  <c r="C368"/>
  <c r="H368"/>
  <c r="E368"/>
  <c r="D368"/>
  <c r="H367"/>
  <c r="D367"/>
  <c r="E367"/>
  <c r="H366"/>
  <c r="D366"/>
  <c r="E366"/>
  <c r="H365"/>
  <c r="D365"/>
  <c r="E365"/>
  <c r="H364"/>
  <c r="D364"/>
  <c r="E364"/>
  <c r="H363"/>
  <c r="D363"/>
  <c r="E363"/>
  <c r="C362"/>
  <c r="H362"/>
  <c r="E362"/>
  <c r="D362"/>
  <c r="H361"/>
  <c r="D361"/>
  <c r="E361"/>
  <c r="H360"/>
  <c r="D360"/>
  <c r="E360"/>
  <c r="H359"/>
  <c r="D359"/>
  <c r="E359"/>
  <c r="H358"/>
  <c r="D358"/>
  <c r="E358"/>
  <c r="C357"/>
  <c r="H357"/>
  <c r="E357"/>
  <c r="D357"/>
  <c r="H356"/>
  <c r="D356"/>
  <c r="E356"/>
  <c r="H355"/>
  <c r="D355"/>
  <c r="E355"/>
  <c r="H354"/>
  <c r="D354"/>
  <c r="E354"/>
  <c r="C353"/>
  <c r="H353"/>
  <c r="E353"/>
  <c r="D353"/>
  <c r="H352"/>
  <c r="D352"/>
  <c r="E352"/>
  <c r="H351"/>
  <c r="D351"/>
  <c r="E351"/>
  <c r="H350"/>
  <c r="D350"/>
  <c r="E350"/>
  <c r="H349"/>
  <c r="D349"/>
  <c r="E349"/>
  <c r="C348"/>
  <c r="H348"/>
  <c r="E348"/>
  <c r="D348"/>
  <c r="H347"/>
  <c r="D347"/>
  <c r="E347"/>
  <c r="H346"/>
  <c r="D346"/>
  <c r="E346"/>
  <c r="H345"/>
  <c r="D345"/>
  <c r="E345"/>
  <c r="C344"/>
  <c r="H344"/>
  <c r="E344"/>
  <c r="D344"/>
  <c r="H343"/>
  <c r="D343"/>
  <c r="E343"/>
  <c r="H342"/>
  <c r="D342"/>
  <c r="E342"/>
  <c r="H341"/>
  <c r="D341"/>
  <c r="E341"/>
  <c r="C340"/>
  <c r="H340"/>
  <c r="E340"/>
  <c r="D340"/>
  <c r="C339"/>
  <c r="H339"/>
  <c r="J339"/>
  <c r="E339"/>
  <c r="D339"/>
  <c r="H338"/>
  <c r="D338"/>
  <c r="E338"/>
  <c r="H337"/>
  <c r="D337"/>
  <c r="E337"/>
  <c r="H336"/>
  <c r="D336"/>
  <c r="E336"/>
  <c r="H335"/>
  <c r="D335"/>
  <c r="E335"/>
  <c r="H334"/>
  <c r="D334"/>
  <c r="E334"/>
  <c r="H333"/>
  <c r="D333"/>
  <c r="E333"/>
  <c r="H332"/>
  <c r="D332"/>
  <c r="E332"/>
  <c r="C331"/>
  <c r="H331"/>
  <c r="E331"/>
  <c r="D331"/>
  <c r="H330"/>
  <c r="D330"/>
  <c r="E330"/>
  <c r="H329"/>
  <c r="D329"/>
  <c r="E329"/>
  <c r="C328"/>
  <c r="H328"/>
  <c r="E328"/>
  <c r="D328"/>
  <c r="H327"/>
  <c r="D327"/>
  <c r="E327"/>
  <c r="H326"/>
  <c r="D326"/>
  <c r="E326"/>
  <c r="C325"/>
  <c r="H325"/>
  <c r="E325"/>
  <c r="D325"/>
  <c r="H324"/>
  <c r="D324"/>
  <c r="E324"/>
  <c r="H323"/>
  <c r="D323"/>
  <c r="E323"/>
  <c r="H322"/>
  <c r="D322"/>
  <c r="E322"/>
  <c r="H321"/>
  <c r="D321"/>
  <c r="E321"/>
  <c r="H320"/>
  <c r="D320"/>
  <c r="E320"/>
  <c r="H319"/>
  <c r="D319"/>
  <c r="E319"/>
  <c r="H318"/>
  <c r="D318"/>
  <c r="E318"/>
  <c r="H317"/>
  <c r="D317"/>
  <c r="E317"/>
  <c r="H316"/>
  <c r="D316"/>
  <c r="E316"/>
  <c r="C315"/>
  <c r="H315"/>
  <c r="E315"/>
  <c r="D315"/>
  <c r="C314"/>
  <c r="H314"/>
  <c r="E314"/>
  <c r="D314"/>
  <c r="H313"/>
  <c r="D313"/>
  <c r="E313"/>
  <c r="H312"/>
  <c r="D312"/>
  <c r="E312"/>
  <c r="H311"/>
  <c r="D311"/>
  <c r="E311"/>
  <c r="H310"/>
  <c r="D310"/>
  <c r="E310"/>
  <c r="H309"/>
  <c r="D309"/>
  <c r="E309"/>
  <c r="C308"/>
  <c r="H308"/>
  <c r="E308"/>
  <c r="D308"/>
  <c r="H307"/>
  <c r="D307"/>
  <c r="E307"/>
  <c r="H306"/>
  <c r="D306"/>
  <c r="E306"/>
  <c r="C305"/>
  <c r="H305"/>
  <c r="E305"/>
  <c r="D305"/>
  <c r="H304"/>
  <c r="D304"/>
  <c r="E304"/>
  <c r="H303"/>
  <c r="D303"/>
  <c r="E303"/>
  <c r="C302"/>
  <c r="H302"/>
  <c r="E302"/>
  <c r="D302"/>
  <c r="H301"/>
  <c r="D301"/>
  <c r="E301"/>
  <c r="H300"/>
  <c r="D300"/>
  <c r="E300"/>
  <c r="H299"/>
  <c r="D299"/>
  <c r="E299"/>
  <c r="C298"/>
  <c r="H298"/>
  <c r="E298"/>
  <c r="D298"/>
  <c r="H297"/>
  <c r="D297"/>
  <c r="E297"/>
  <c r="C296"/>
  <c r="H296"/>
  <c r="E296"/>
  <c r="D296"/>
  <c r="H295"/>
  <c r="D295"/>
  <c r="E295"/>
  <c r="H294"/>
  <c r="D294"/>
  <c r="E294"/>
  <c r="H293"/>
  <c r="D293"/>
  <c r="E293"/>
  <c r="H292"/>
  <c r="D292"/>
  <c r="E292"/>
  <c r="H291"/>
  <c r="D291"/>
  <c r="E291"/>
  <c r="H290"/>
  <c r="D290"/>
  <c r="E290"/>
  <c r="C289"/>
  <c r="H289"/>
  <c r="E289"/>
  <c r="D289"/>
  <c r="H288"/>
  <c r="D288"/>
  <c r="E288"/>
  <c r="H287"/>
  <c r="D287"/>
  <c r="E287"/>
  <c r="H286"/>
  <c r="D286"/>
  <c r="E286"/>
  <c r="H285"/>
  <c r="D285"/>
  <c r="E285"/>
  <c r="H284"/>
  <c r="D284"/>
  <c r="E284"/>
  <c r="H283"/>
  <c r="D283"/>
  <c r="E283"/>
  <c r="H282"/>
  <c r="D282"/>
  <c r="E282"/>
  <c r="H281"/>
  <c r="D281"/>
  <c r="E281"/>
  <c r="H280"/>
  <c r="D280"/>
  <c r="E280"/>
  <c r="H279"/>
  <c r="D279"/>
  <c r="E279"/>
  <c r="H278"/>
  <c r="D278"/>
  <c r="E278"/>
  <c r="H277"/>
  <c r="D277"/>
  <c r="E277"/>
  <c r="H276"/>
  <c r="D276"/>
  <c r="E276"/>
  <c r="H275"/>
  <c r="D275"/>
  <c r="E275"/>
  <c r="H274"/>
  <c r="D274"/>
  <c r="E274"/>
  <c r="H273"/>
  <c r="D273"/>
  <c r="E273"/>
  <c r="H272"/>
  <c r="D272"/>
  <c r="E272"/>
  <c r="H271"/>
  <c r="D271"/>
  <c r="E271"/>
  <c r="H270"/>
  <c r="D270"/>
  <c r="E270"/>
  <c r="H269"/>
  <c r="D269"/>
  <c r="E269"/>
  <c r="H268"/>
  <c r="D268"/>
  <c r="E268"/>
  <c r="H267"/>
  <c r="D267"/>
  <c r="E267"/>
  <c r="H266"/>
  <c r="D266"/>
  <c r="E266"/>
  <c r="H265"/>
  <c r="H264"/>
  <c r="D264"/>
  <c r="E264"/>
  <c r="C263"/>
  <c r="H263"/>
  <c r="E263"/>
  <c r="D263"/>
  <c r="H262"/>
  <c r="D262"/>
  <c r="E262"/>
  <c r="H261"/>
  <c r="D261"/>
  <c r="E261"/>
  <c r="C260"/>
  <c r="H260"/>
  <c r="E260"/>
  <c r="D260"/>
  <c r="C259"/>
  <c r="H259"/>
  <c r="J259"/>
  <c r="E259"/>
  <c r="D259"/>
  <c r="C258"/>
  <c r="H258"/>
  <c r="J258"/>
  <c r="E258"/>
  <c r="D258"/>
  <c r="C257"/>
  <c r="H257"/>
  <c r="J257"/>
  <c r="E257"/>
  <c r="D257"/>
  <c r="H256"/>
  <c r="J256"/>
  <c r="D252"/>
  <c r="E252"/>
  <c r="D251"/>
  <c r="E251"/>
  <c r="E250"/>
  <c r="D250"/>
  <c r="C250"/>
  <c r="D249"/>
  <c r="E249"/>
  <c r="D248"/>
  <c r="E248"/>
  <c r="D247"/>
  <c r="E247"/>
  <c r="D246"/>
  <c r="E246"/>
  <c r="D245"/>
  <c r="E245"/>
  <c r="E244"/>
  <c r="D244"/>
  <c r="C244"/>
  <c r="E243"/>
  <c r="D243"/>
  <c r="C243"/>
  <c r="D242"/>
  <c r="E242"/>
  <c r="D241"/>
  <c r="E241"/>
  <c r="D240"/>
  <c r="E240"/>
  <c r="E239"/>
  <c r="D239"/>
  <c r="C239"/>
  <c r="E238"/>
  <c r="D238"/>
  <c r="C238"/>
  <c r="D237"/>
  <c r="E237"/>
  <c r="E236"/>
  <c r="D236"/>
  <c r="C236"/>
  <c r="E235"/>
  <c r="D235"/>
  <c r="C235"/>
  <c r="D234"/>
  <c r="E234"/>
  <c r="E233"/>
  <c r="D233"/>
  <c r="C233"/>
  <c r="D232"/>
  <c r="E232"/>
  <c r="D231"/>
  <c r="E231"/>
  <c r="D230"/>
  <c r="E230"/>
  <c r="E229"/>
  <c r="D229"/>
  <c r="C229"/>
  <c r="E228"/>
  <c r="D228"/>
  <c r="C228"/>
  <c r="D227"/>
  <c r="E227"/>
  <c r="D226"/>
  <c r="E226"/>
  <c r="D225"/>
  <c r="E225"/>
  <c r="D224"/>
  <c r="E224"/>
  <c r="E223"/>
  <c r="D223"/>
  <c r="C223"/>
  <c r="E222"/>
  <c r="D222"/>
  <c r="C222"/>
  <c r="D221"/>
  <c r="E221"/>
  <c r="E220"/>
  <c r="D220"/>
  <c r="C220"/>
  <c r="D219"/>
  <c r="E219"/>
  <c r="D218"/>
  <c r="E218"/>
  <c r="D217"/>
  <c r="E217"/>
  <c r="E216"/>
  <c r="D216"/>
  <c r="C216"/>
  <c r="E215"/>
  <c r="D215"/>
  <c r="C215"/>
  <c r="D214"/>
  <c r="E214"/>
  <c r="E213"/>
  <c r="D213"/>
  <c r="C213"/>
  <c r="D212"/>
  <c r="E212"/>
  <c r="E211"/>
  <c r="D211"/>
  <c r="C211"/>
  <c r="D210"/>
  <c r="E210"/>
  <c r="D209"/>
  <c r="E209"/>
  <c r="D208"/>
  <c r="E208"/>
  <c r="E207"/>
  <c r="D207"/>
  <c r="C207"/>
  <c r="D206"/>
  <c r="E206"/>
  <c r="D205"/>
  <c r="E205"/>
  <c r="E204"/>
  <c r="D204"/>
  <c r="C204"/>
  <c r="E203"/>
  <c r="D203"/>
  <c r="C203"/>
  <c r="D202"/>
  <c r="E202"/>
  <c r="E201"/>
  <c r="D201"/>
  <c r="C201"/>
  <c r="E200"/>
  <c r="D200"/>
  <c r="C200"/>
  <c r="D199"/>
  <c r="E199"/>
  <c r="E198"/>
  <c r="D198"/>
  <c r="C198"/>
  <c r="E197"/>
  <c r="D197"/>
  <c r="C197"/>
  <c r="D196"/>
  <c r="E196"/>
  <c r="E195"/>
  <c r="D195"/>
  <c r="C195"/>
  <c r="D194"/>
  <c r="E194"/>
  <c r="E193"/>
  <c r="D193"/>
  <c r="C193"/>
  <c r="D192"/>
  <c r="E192"/>
  <c r="D191"/>
  <c r="E191"/>
  <c r="D190"/>
  <c r="E190"/>
  <c r="E189"/>
  <c r="D189"/>
  <c r="C189"/>
  <c r="E188"/>
  <c r="D188"/>
  <c r="C188"/>
  <c r="D187"/>
  <c r="E187"/>
  <c r="D186"/>
  <c r="E186"/>
  <c r="E185"/>
  <c r="D185"/>
  <c r="C185"/>
  <c r="E184"/>
  <c r="D184"/>
  <c r="C184"/>
  <c r="D183"/>
  <c r="E183"/>
  <c r="E182"/>
  <c r="D182"/>
  <c r="C182"/>
  <c r="D181"/>
  <c r="E181"/>
  <c r="E180"/>
  <c r="D180"/>
  <c r="C180"/>
  <c r="E179"/>
  <c r="D179"/>
  <c r="C179"/>
  <c r="C178"/>
  <c r="H178"/>
  <c r="J178"/>
  <c r="E178"/>
  <c r="D178"/>
  <c r="C177"/>
  <c r="H177"/>
  <c r="J177"/>
  <c r="E177"/>
  <c r="D177"/>
  <c r="H176"/>
  <c r="D176"/>
  <c r="E176"/>
  <c r="H175"/>
  <c r="D175"/>
  <c r="E175"/>
  <c r="C174"/>
  <c r="H174"/>
  <c r="E174"/>
  <c r="D174"/>
  <c r="H173"/>
  <c r="D173"/>
  <c r="E173"/>
  <c r="H172"/>
  <c r="D172"/>
  <c r="E172"/>
  <c r="C171"/>
  <c r="H171"/>
  <c r="E171"/>
  <c r="D171"/>
  <c r="C170"/>
  <c r="H170"/>
  <c r="J170"/>
  <c r="E170"/>
  <c r="D170"/>
  <c r="H169"/>
  <c r="D169"/>
  <c r="E169"/>
  <c r="H168"/>
  <c r="D168"/>
  <c r="E168"/>
  <c r="C167"/>
  <c r="H167"/>
  <c r="E167"/>
  <c r="D167"/>
  <c r="H166"/>
  <c r="D166"/>
  <c r="E166"/>
  <c r="H165"/>
  <c r="D165"/>
  <c r="E165"/>
  <c r="C164"/>
  <c r="H164"/>
  <c r="E164"/>
  <c r="D164"/>
  <c r="C163"/>
  <c r="H163"/>
  <c r="J163"/>
  <c r="E163"/>
  <c r="D163"/>
  <c r="H162"/>
  <c r="D162"/>
  <c r="E162"/>
  <c r="H161"/>
  <c r="D161"/>
  <c r="E161"/>
  <c r="C160"/>
  <c r="H160"/>
  <c r="E160"/>
  <c r="D160"/>
  <c r="H159"/>
  <c r="D159"/>
  <c r="E159"/>
  <c r="H158"/>
  <c r="D158"/>
  <c r="E158"/>
  <c r="C157"/>
  <c r="H157"/>
  <c r="E157"/>
  <c r="D157"/>
  <c r="H156"/>
  <c r="D156"/>
  <c r="E156"/>
  <c r="H155"/>
  <c r="D155"/>
  <c r="E155"/>
  <c r="C154"/>
  <c r="H154"/>
  <c r="E154"/>
  <c r="D154"/>
  <c r="C153"/>
  <c r="H153"/>
  <c r="J153"/>
  <c r="E153"/>
  <c r="D153"/>
  <c r="C152"/>
  <c r="H152"/>
  <c r="J152"/>
  <c r="E152"/>
  <c r="D152"/>
  <c r="H151"/>
  <c r="D151"/>
  <c r="E151"/>
  <c r="H150"/>
  <c r="D150"/>
  <c r="E150"/>
  <c r="C149"/>
  <c r="H149"/>
  <c r="E149"/>
  <c r="D149"/>
  <c r="H148"/>
  <c r="D148"/>
  <c r="E148"/>
  <c r="H147"/>
  <c r="D147"/>
  <c r="E147"/>
  <c r="C146"/>
  <c r="H146"/>
  <c r="E146"/>
  <c r="D146"/>
  <c r="H145"/>
  <c r="D145"/>
  <c r="E145"/>
  <c r="H144"/>
  <c r="D144"/>
  <c r="E144"/>
  <c r="C143"/>
  <c r="H143"/>
  <c r="E143"/>
  <c r="D143"/>
  <c r="H142"/>
  <c r="D142"/>
  <c r="E142"/>
  <c r="H141"/>
  <c r="D141"/>
  <c r="E141"/>
  <c r="C140"/>
  <c r="H140"/>
  <c r="E140"/>
  <c r="D140"/>
  <c r="H139"/>
  <c r="D139"/>
  <c r="E139"/>
  <c r="H138"/>
  <c r="D138"/>
  <c r="E138"/>
  <c r="H137"/>
  <c r="D137"/>
  <c r="E137"/>
  <c r="C136"/>
  <c r="H136"/>
  <c r="E136"/>
  <c r="D136"/>
  <c r="C135"/>
  <c r="H135"/>
  <c r="J135"/>
  <c r="E135"/>
  <c r="D135"/>
  <c r="H134"/>
  <c r="D134"/>
  <c r="E134"/>
  <c r="H133"/>
  <c r="D133"/>
  <c r="E133"/>
  <c r="C132"/>
  <c r="H132"/>
  <c r="E132"/>
  <c r="D132"/>
  <c r="H131"/>
  <c r="D131"/>
  <c r="E131"/>
  <c r="H130"/>
  <c r="D130"/>
  <c r="E130"/>
  <c r="C129"/>
  <c r="H129"/>
  <c r="E129"/>
  <c r="D129"/>
  <c r="H128"/>
  <c r="D128"/>
  <c r="E128"/>
  <c r="H127"/>
  <c r="D127"/>
  <c r="E127"/>
  <c r="C126"/>
  <c r="H126"/>
  <c r="E126"/>
  <c r="D126"/>
  <c r="H125"/>
  <c r="D125"/>
  <c r="E125"/>
  <c r="H124"/>
  <c r="D124"/>
  <c r="E124"/>
  <c r="C123"/>
  <c r="H123"/>
  <c r="E123"/>
  <c r="D123"/>
  <c r="H122"/>
  <c r="D122"/>
  <c r="E122"/>
  <c r="H121"/>
  <c r="D121"/>
  <c r="E121"/>
  <c r="C120"/>
  <c r="H120"/>
  <c r="E120"/>
  <c r="D120"/>
  <c r="H119"/>
  <c r="D119"/>
  <c r="E119"/>
  <c r="H118"/>
  <c r="D118"/>
  <c r="E118"/>
  <c r="C117"/>
  <c r="H117"/>
  <c r="E117"/>
  <c r="D117"/>
  <c r="C116"/>
  <c r="H116"/>
  <c r="J116"/>
  <c r="E116"/>
  <c r="D116"/>
  <c r="C115"/>
  <c r="H115"/>
  <c r="J115"/>
  <c r="E115"/>
  <c r="D115"/>
  <c r="C114"/>
  <c r="H114"/>
  <c r="J114"/>
  <c r="E114"/>
  <c r="D114"/>
  <c r="H113"/>
  <c r="D113"/>
  <c r="E113"/>
  <c r="H112"/>
  <c r="D112"/>
  <c r="E112"/>
  <c r="H111"/>
  <c r="D111"/>
  <c r="E111"/>
  <c r="H110"/>
  <c r="D110"/>
  <c r="E110"/>
  <c r="H109"/>
  <c r="D109"/>
  <c r="E109"/>
  <c r="H108"/>
  <c r="D108"/>
  <c r="E108"/>
  <c r="H107"/>
  <c r="D107"/>
  <c r="E107"/>
  <c r="H106"/>
  <c r="D106"/>
  <c r="E106"/>
  <c r="H105"/>
  <c r="D105"/>
  <c r="E105"/>
  <c r="H104"/>
  <c r="D104"/>
  <c r="E104"/>
  <c r="H103"/>
  <c r="D103"/>
  <c r="E103"/>
  <c r="H102"/>
  <c r="D102"/>
  <c r="E102"/>
  <c r="H101"/>
  <c r="D101"/>
  <c r="E101"/>
  <c r="H100"/>
  <c r="D100"/>
  <c r="E100"/>
  <c r="H99"/>
  <c r="D99"/>
  <c r="E99"/>
  <c r="H98"/>
  <c r="D98"/>
  <c r="E98"/>
  <c r="C97"/>
  <c r="H97"/>
  <c r="J97"/>
  <c r="E97"/>
  <c r="D97"/>
  <c r="H96"/>
  <c r="D96"/>
  <c r="E96"/>
  <c r="H95"/>
  <c r="D95"/>
  <c r="E95"/>
  <c r="H94"/>
  <c r="D94"/>
  <c r="E94"/>
  <c r="H93"/>
  <c r="D93"/>
  <c r="E93"/>
  <c r="H92"/>
  <c r="D92"/>
  <c r="E92"/>
  <c r="H91"/>
  <c r="D91"/>
  <c r="E91"/>
  <c r="H90"/>
  <c r="D90"/>
  <c r="E90"/>
  <c r="H89"/>
  <c r="D89"/>
  <c r="E89"/>
  <c r="H88"/>
  <c r="D88"/>
  <c r="E88"/>
  <c r="H87"/>
  <c r="D87"/>
  <c r="E87"/>
  <c r="H86"/>
  <c r="D86"/>
  <c r="E86"/>
  <c r="H85"/>
  <c r="D85"/>
  <c r="E85"/>
  <c r="H84"/>
  <c r="D84"/>
  <c r="E84"/>
  <c r="H83"/>
  <c r="D83"/>
  <c r="E83"/>
  <c r="H82"/>
  <c r="D82"/>
  <c r="E82"/>
  <c r="H81"/>
  <c r="D81"/>
  <c r="E81"/>
  <c r="H80"/>
  <c r="D80"/>
  <c r="E80"/>
  <c r="H79"/>
  <c r="D79"/>
  <c r="E79"/>
  <c r="H78"/>
  <c r="D78"/>
  <c r="E78"/>
  <c r="H77"/>
  <c r="D77"/>
  <c r="E77"/>
  <c r="H76"/>
  <c r="D76"/>
  <c r="E76"/>
  <c r="H75"/>
  <c r="D75"/>
  <c r="E75"/>
  <c r="H74"/>
  <c r="D74"/>
  <c r="E74"/>
  <c r="H73"/>
  <c r="D73"/>
  <c r="E73"/>
  <c r="H72"/>
  <c r="D72"/>
  <c r="E72"/>
  <c r="H71"/>
  <c r="D71"/>
  <c r="E71"/>
  <c r="H70"/>
  <c r="D70"/>
  <c r="E70"/>
  <c r="H69"/>
  <c r="D69"/>
  <c r="E69"/>
  <c r="C68"/>
  <c r="H68"/>
  <c r="J68"/>
  <c r="E68"/>
  <c r="D68"/>
  <c r="C67"/>
  <c r="H67"/>
  <c r="J67"/>
  <c r="E67"/>
  <c r="D67"/>
  <c r="H66"/>
  <c r="D66"/>
  <c r="E66"/>
  <c r="H65"/>
  <c r="D65"/>
  <c r="E65"/>
  <c r="H64"/>
  <c r="D64"/>
  <c r="E64"/>
  <c r="H63"/>
  <c r="D63"/>
  <c r="E63"/>
  <c r="H62"/>
  <c r="D62"/>
  <c r="E62"/>
  <c r="C61"/>
  <c r="H61"/>
  <c r="J61"/>
  <c r="E61"/>
  <c r="D61"/>
  <c r="H60"/>
  <c r="D60"/>
  <c r="E60"/>
  <c r="H59"/>
  <c r="D59"/>
  <c r="E59"/>
  <c r="H58"/>
  <c r="D58"/>
  <c r="E58"/>
  <c r="H57"/>
  <c r="D57"/>
  <c r="E57"/>
  <c r="H56"/>
  <c r="D56"/>
  <c r="E56"/>
  <c r="H55"/>
  <c r="D55"/>
  <c r="E55"/>
  <c r="H54"/>
  <c r="D54"/>
  <c r="E54"/>
  <c r="H53"/>
  <c r="D53"/>
  <c r="E53"/>
  <c r="H52"/>
  <c r="D52"/>
  <c r="E52"/>
  <c r="H51"/>
  <c r="D51"/>
  <c r="E51"/>
  <c r="H50"/>
  <c r="D50"/>
  <c r="E50"/>
  <c r="H49"/>
  <c r="D49"/>
  <c r="E49"/>
  <c r="H48"/>
  <c r="D48"/>
  <c r="E48"/>
  <c r="H47"/>
  <c r="D47"/>
  <c r="E47"/>
  <c r="H46"/>
  <c r="D46"/>
  <c r="E46"/>
  <c r="H45"/>
  <c r="D45"/>
  <c r="E45"/>
  <c r="H44"/>
  <c r="D44"/>
  <c r="E44"/>
  <c r="H43"/>
  <c r="D43"/>
  <c r="E43"/>
  <c r="H42"/>
  <c r="D42"/>
  <c r="E42"/>
  <c r="H41"/>
  <c r="D41"/>
  <c r="E41"/>
  <c r="H40"/>
  <c r="D40"/>
  <c r="E40"/>
  <c r="H39"/>
  <c r="D39"/>
  <c r="E39"/>
  <c r="C38"/>
  <c r="H38"/>
  <c r="J38"/>
  <c r="E38"/>
  <c r="D38"/>
  <c r="H37"/>
  <c r="D37"/>
  <c r="E37"/>
  <c r="H36"/>
  <c r="D36"/>
  <c r="E36"/>
  <c r="H35"/>
  <c r="D35"/>
  <c r="E35"/>
  <c r="H34"/>
  <c r="D34"/>
  <c r="E34"/>
  <c r="H33"/>
  <c r="D33"/>
  <c r="E33"/>
  <c r="H32"/>
  <c r="D32"/>
  <c r="E32"/>
  <c r="H31"/>
  <c r="D31"/>
  <c r="E31"/>
  <c r="H30"/>
  <c r="D30"/>
  <c r="E30"/>
  <c r="H29"/>
  <c r="D29"/>
  <c r="E29"/>
  <c r="H28"/>
  <c r="D28"/>
  <c r="E28"/>
  <c r="H27"/>
  <c r="D27"/>
  <c r="E27"/>
  <c r="H26"/>
  <c r="D26"/>
  <c r="E26"/>
  <c r="H25"/>
  <c r="D25"/>
  <c r="E25"/>
  <c r="H24"/>
  <c r="D24"/>
  <c r="E24"/>
  <c r="H23"/>
  <c r="D23"/>
  <c r="E23"/>
  <c r="H22"/>
  <c r="D22"/>
  <c r="E22"/>
  <c r="H21"/>
  <c r="D21"/>
  <c r="E21"/>
  <c r="H20"/>
  <c r="D20"/>
  <c r="E20"/>
  <c r="H19"/>
  <c r="D19"/>
  <c r="E19"/>
  <c r="H18"/>
  <c r="D18"/>
  <c r="E18"/>
  <c r="H17"/>
  <c r="D17"/>
  <c r="E17"/>
  <c r="H16"/>
  <c r="D16"/>
  <c r="E16"/>
  <c r="H15"/>
  <c r="D15"/>
  <c r="E15"/>
  <c r="H14"/>
  <c r="D14"/>
  <c r="E14"/>
  <c r="H13"/>
  <c r="D13"/>
  <c r="E13"/>
  <c r="H12"/>
  <c r="D12"/>
  <c r="E12"/>
  <c r="C11"/>
  <c r="H11"/>
  <c r="J11"/>
  <c r="E11"/>
  <c r="D11"/>
  <c r="H10"/>
  <c r="D10"/>
  <c r="E10"/>
  <c r="H9"/>
  <c r="D9"/>
  <c r="E9"/>
  <c r="H8"/>
  <c r="D8"/>
  <c r="E8"/>
  <c r="H7"/>
  <c r="D7"/>
  <c r="E7"/>
  <c r="H6"/>
  <c r="D6"/>
  <c r="E6"/>
  <c r="H5"/>
  <c r="D5"/>
  <c r="E5"/>
  <c r="C4"/>
  <c r="H4"/>
  <c r="J4"/>
  <c r="E4"/>
  <c r="D4"/>
  <c r="C3"/>
  <c r="H3"/>
  <c r="J3"/>
  <c r="E3"/>
  <c r="D3"/>
  <c r="C2"/>
  <c r="H2"/>
  <c r="J2"/>
  <c r="E2"/>
  <c r="D2"/>
  <c r="H1"/>
  <c r="J1"/>
  <c r="C182" i="33"/>
  <c r="C180"/>
  <c r="I724"/>
  <c r="I723"/>
  <c r="I721"/>
  <c r="I720"/>
  <c r="I719"/>
  <c r="I715"/>
  <c r="I714"/>
  <c r="I713"/>
  <c r="I712"/>
  <c r="I711"/>
  <c r="I710"/>
  <c r="I709"/>
  <c r="I708"/>
  <c r="I707"/>
  <c r="I706"/>
  <c r="I705"/>
  <c r="I704"/>
  <c r="I703"/>
  <c r="I702"/>
  <c r="I701"/>
  <c r="I699"/>
  <c r="I698"/>
  <c r="I697"/>
  <c r="I696"/>
  <c r="I695"/>
  <c r="I693"/>
  <c r="I692"/>
  <c r="I691"/>
  <c r="I690"/>
  <c r="I689"/>
  <c r="I688"/>
  <c r="I686"/>
  <c r="I685"/>
  <c r="I684"/>
  <c r="I682"/>
  <c r="I681"/>
  <c r="I680"/>
  <c r="I678"/>
  <c r="I677"/>
  <c r="I675"/>
  <c r="I674"/>
  <c r="I673"/>
  <c r="I672"/>
  <c r="I670"/>
  <c r="I669"/>
  <c r="I668"/>
  <c r="I667"/>
  <c r="I666"/>
  <c r="I664"/>
  <c r="I663"/>
  <c r="I662"/>
  <c r="I660"/>
  <c r="I659"/>
  <c r="I658"/>
  <c r="I657"/>
  <c r="I656"/>
  <c r="I655"/>
  <c r="I654"/>
  <c r="I652"/>
  <c r="I651"/>
  <c r="I650"/>
  <c r="I649"/>
  <c r="I648"/>
  <c r="I647"/>
  <c r="I644"/>
  <c r="I643"/>
  <c r="I641"/>
  <c r="I640"/>
  <c r="I639"/>
  <c r="I637"/>
  <c r="I636"/>
  <c r="I635"/>
  <c r="I634"/>
  <c r="I633"/>
  <c r="I632"/>
  <c r="I631"/>
  <c r="I630"/>
  <c r="I629"/>
  <c r="I627"/>
  <c r="I626"/>
  <c r="I625"/>
  <c r="I624"/>
  <c r="I623"/>
  <c r="I622"/>
  <c r="I621"/>
  <c r="I620"/>
  <c r="I619"/>
  <c r="I618"/>
  <c r="I617"/>
  <c r="I615"/>
  <c r="I614"/>
  <c r="I613"/>
  <c r="I612"/>
  <c r="I611"/>
  <c r="I609"/>
  <c r="I608"/>
  <c r="I607"/>
  <c r="I606"/>
  <c r="I605"/>
  <c r="I604"/>
  <c r="I602"/>
  <c r="I601"/>
  <c r="I600"/>
  <c r="I598"/>
  <c r="I597"/>
  <c r="I596"/>
  <c r="I594"/>
  <c r="I593"/>
  <c r="I591"/>
  <c r="I590"/>
  <c r="I589"/>
  <c r="I588"/>
  <c r="I586"/>
  <c r="I585"/>
  <c r="I584"/>
  <c r="I583"/>
  <c r="I582"/>
  <c r="I580"/>
  <c r="I579"/>
  <c r="I578"/>
  <c r="I576"/>
  <c r="I575"/>
  <c r="I574"/>
  <c r="I573"/>
  <c r="I572"/>
  <c r="I571"/>
  <c r="I570"/>
  <c r="I568"/>
  <c r="I567"/>
  <c r="I566"/>
  <c r="I565"/>
  <c r="I564"/>
  <c r="I563"/>
  <c r="I558"/>
  <c r="I557"/>
  <c r="I555"/>
  <c r="I554"/>
  <c r="I553"/>
  <c r="I549"/>
  <c r="I548"/>
  <c r="I546"/>
  <c r="I545"/>
  <c r="I543"/>
  <c r="I542"/>
  <c r="I541"/>
  <c r="I540"/>
  <c r="I539"/>
  <c r="I537"/>
  <c r="I536"/>
  <c r="I535"/>
  <c r="I534"/>
  <c r="I533"/>
  <c r="I532"/>
  <c r="I530"/>
  <c r="I527"/>
  <c r="I526"/>
  <c r="I525"/>
  <c r="I524"/>
  <c r="I523"/>
  <c r="I521"/>
  <c r="I520"/>
  <c r="I519"/>
  <c r="I518"/>
  <c r="I517"/>
  <c r="I516"/>
  <c r="I515"/>
  <c r="I514"/>
  <c r="I512"/>
  <c r="I511"/>
  <c r="I510"/>
  <c r="I508"/>
  <c r="I507"/>
  <c r="I506"/>
  <c r="I505"/>
  <c r="I503"/>
  <c r="I502"/>
  <c r="I501"/>
  <c r="I500"/>
  <c r="I499"/>
  <c r="I498"/>
  <c r="I496"/>
  <c r="I495"/>
  <c r="I493"/>
  <c r="I492"/>
  <c r="I490"/>
  <c r="I489"/>
  <c r="I488"/>
  <c r="I487"/>
  <c r="I485"/>
  <c r="I482"/>
  <c r="I481"/>
  <c r="I480"/>
  <c r="I479"/>
  <c r="I478"/>
  <c r="I476"/>
  <c r="I475"/>
  <c r="I473"/>
  <c r="I472"/>
  <c r="I471"/>
  <c r="I470"/>
  <c r="I469"/>
  <c r="I467"/>
  <c r="I466"/>
  <c r="I465"/>
  <c r="I464"/>
  <c r="I462"/>
  <c r="I461"/>
  <c r="I460"/>
  <c r="I458"/>
  <c r="I457"/>
  <c r="I456"/>
  <c r="I454"/>
  <c r="I453"/>
  <c r="I452"/>
  <c r="I451"/>
  <c r="I449"/>
  <c r="I448"/>
  <c r="I447"/>
  <c r="I446"/>
  <c r="I443"/>
  <c r="I442"/>
  <c r="I441"/>
  <c r="I440"/>
  <c r="I439"/>
  <c r="I438"/>
  <c r="I437"/>
  <c r="I436"/>
  <c r="I435"/>
  <c r="I434"/>
  <c r="I433"/>
  <c r="I432"/>
  <c r="I431"/>
  <c r="I430"/>
  <c r="I428"/>
  <c r="I427"/>
  <c r="I426"/>
  <c r="I425"/>
  <c r="I424"/>
  <c r="I423"/>
  <c r="I421"/>
  <c r="I420"/>
  <c r="I419"/>
  <c r="I418"/>
  <c r="I417"/>
  <c r="I415"/>
  <c r="I414"/>
  <c r="I413"/>
  <c r="I411"/>
  <c r="I410"/>
  <c r="I408"/>
  <c r="I407"/>
  <c r="I406"/>
  <c r="I405"/>
  <c r="I403"/>
  <c r="I402"/>
  <c r="I401"/>
  <c r="I400"/>
  <c r="I398"/>
  <c r="I397"/>
  <c r="I396"/>
  <c r="I394"/>
  <c r="I393"/>
  <c r="I391"/>
  <c r="I390"/>
  <c r="I389"/>
  <c r="I387"/>
  <c r="I386"/>
  <c r="I385"/>
  <c r="I384"/>
  <c r="I383"/>
  <c r="I381"/>
  <c r="I380"/>
  <c r="I379"/>
  <c r="I377"/>
  <c r="I376"/>
  <c r="I375"/>
  <c r="I374"/>
  <c r="I372"/>
  <c r="I371"/>
  <c r="I370"/>
  <c r="I369"/>
  <c r="I367"/>
  <c r="I366"/>
  <c r="I365"/>
  <c r="I364"/>
  <c r="I363"/>
  <c r="I361"/>
  <c r="I360"/>
  <c r="I359"/>
  <c r="I358"/>
  <c r="I356"/>
  <c r="I355"/>
  <c r="I354"/>
  <c r="I352"/>
  <c r="I351"/>
  <c r="I350"/>
  <c r="I349"/>
  <c r="I347"/>
  <c r="I346"/>
  <c r="I345"/>
  <c r="I343"/>
  <c r="I342"/>
  <c r="I341"/>
  <c r="I338"/>
  <c r="I337"/>
  <c r="I336"/>
  <c r="I335"/>
  <c r="I334"/>
  <c r="I333"/>
  <c r="I332"/>
  <c r="I330"/>
  <c r="I329"/>
  <c r="I327"/>
  <c r="I326"/>
  <c r="I324"/>
  <c r="I323"/>
  <c r="I322"/>
  <c r="I321"/>
  <c r="I320"/>
  <c r="I319"/>
  <c r="I318"/>
  <c r="I317"/>
  <c r="I316"/>
  <c r="I313"/>
  <c r="I312"/>
  <c r="I311"/>
  <c r="I310"/>
  <c r="I309"/>
  <c r="I307"/>
  <c r="I306"/>
  <c r="I304"/>
  <c r="I303"/>
  <c r="I301"/>
  <c r="I300"/>
  <c r="I299"/>
  <c r="I297"/>
  <c r="I295"/>
  <c r="I294"/>
  <c r="I293"/>
  <c r="I292"/>
  <c r="I291"/>
  <c r="I290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4"/>
  <c r="I262"/>
  <c r="I261"/>
  <c r="I176"/>
  <c r="I175"/>
  <c r="I173"/>
  <c r="I172"/>
  <c r="I169"/>
  <c r="I168"/>
  <c r="I166"/>
  <c r="I165"/>
  <c r="I162"/>
  <c r="I161"/>
  <c r="I159"/>
  <c r="I158"/>
  <c r="I156"/>
  <c r="I155"/>
  <c r="I151"/>
  <c r="I150"/>
  <c r="I148"/>
  <c r="I147"/>
  <c r="I145"/>
  <c r="I144"/>
  <c r="I142"/>
  <c r="I141"/>
  <c r="I139"/>
  <c r="I138"/>
  <c r="I137"/>
  <c r="I134"/>
  <c r="I133"/>
  <c r="I131"/>
  <c r="I130"/>
  <c r="I128"/>
  <c r="I127"/>
  <c r="I125"/>
  <c r="I124"/>
  <c r="I122"/>
  <c r="I121"/>
  <c r="I119"/>
  <c r="I118"/>
  <c r="I113"/>
  <c r="I112"/>
  <c r="I111"/>
  <c r="I110"/>
  <c r="I109"/>
  <c r="I108"/>
  <c r="I107"/>
  <c r="I106"/>
  <c r="I105"/>
  <c r="I104"/>
  <c r="I103"/>
  <c r="I102"/>
  <c r="I101"/>
  <c r="I100"/>
  <c r="I99"/>
  <c r="I98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6"/>
  <c r="I65"/>
  <c r="I64"/>
  <c r="I63"/>
  <c r="I62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0"/>
  <c r="I9"/>
  <c r="I8"/>
  <c r="I7"/>
  <c r="I6"/>
  <c r="I5"/>
  <c r="D778"/>
  <c r="F778"/>
  <c r="F777"/>
  <c r="C777"/>
  <c r="D776"/>
  <c r="F776"/>
  <c r="D775"/>
  <c r="F775"/>
  <c r="D774"/>
  <c r="F774"/>
  <c r="D773"/>
  <c r="C772"/>
  <c r="C771"/>
  <c r="D770"/>
  <c r="F770"/>
  <c r="D769"/>
  <c r="C768"/>
  <c r="C767"/>
  <c r="D766"/>
  <c r="F766"/>
  <c r="F765"/>
  <c r="C765"/>
  <c r="D764"/>
  <c r="F764"/>
  <c r="D763"/>
  <c r="F763"/>
  <c r="D762"/>
  <c r="C761"/>
  <c r="C760"/>
  <c r="D759"/>
  <c r="F759"/>
  <c r="D758"/>
  <c r="F758"/>
  <c r="D757"/>
  <c r="C756"/>
  <c r="C755"/>
  <c r="D754"/>
  <c r="D753"/>
  <c r="F753"/>
  <c r="D752"/>
  <c r="C751"/>
  <c r="C750"/>
  <c r="D749"/>
  <c r="F749"/>
  <c r="D748"/>
  <c r="F748"/>
  <c r="D747"/>
  <c r="C746"/>
  <c r="D745"/>
  <c r="D744"/>
  <c r="C744"/>
  <c r="D742"/>
  <c r="D741"/>
  <c r="C741"/>
  <c r="D740"/>
  <c r="F740"/>
  <c r="F739"/>
  <c r="C739"/>
  <c r="D738"/>
  <c r="F738"/>
  <c r="D737"/>
  <c r="F737"/>
  <c r="D736"/>
  <c r="F736"/>
  <c r="D735"/>
  <c r="F735"/>
  <c r="C734"/>
  <c r="C733"/>
  <c r="D732"/>
  <c r="D731"/>
  <c r="D730"/>
  <c r="C731"/>
  <c r="C730"/>
  <c r="D729"/>
  <c r="F729"/>
  <c r="D728"/>
  <c r="F728"/>
  <c r="C727"/>
  <c r="D724"/>
  <c r="F724"/>
  <c r="D723"/>
  <c r="F723"/>
  <c r="C722"/>
  <c r="I722"/>
  <c r="D721"/>
  <c r="F721"/>
  <c r="D720"/>
  <c r="F720"/>
  <c r="D719"/>
  <c r="C718"/>
  <c r="I718"/>
  <c r="D715"/>
  <c r="F715"/>
  <c r="D714"/>
  <c r="F714"/>
  <c r="D713"/>
  <c r="F713"/>
  <c r="D712"/>
  <c r="F712"/>
  <c r="D711"/>
  <c r="F711"/>
  <c r="D710"/>
  <c r="F710"/>
  <c r="D709"/>
  <c r="F709"/>
  <c r="D708"/>
  <c r="F708"/>
  <c r="D707"/>
  <c r="F707"/>
  <c r="D706"/>
  <c r="F706"/>
  <c r="D705"/>
  <c r="F705"/>
  <c r="D704"/>
  <c r="F704"/>
  <c r="D703"/>
  <c r="F703"/>
  <c r="D702"/>
  <c r="F702"/>
  <c r="D701"/>
  <c r="C700"/>
  <c r="I700"/>
  <c r="D699"/>
  <c r="F699"/>
  <c r="D698"/>
  <c r="F698"/>
  <c r="D697"/>
  <c r="F697"/>
  <c r="D696"/>
  <c r="F696"/>
  <c r="D695"/>
  <c r="F695"/>
  <c r="C694"/>
  <c r="I694"/>
  <c r="D693"/>
  <c r="F693"/>
  <c r="D692"/>
  <c r="F692"/>
  <c r="D691"/>
  <c r="F691"/>
  <c r="D690"/>
  <c r="F690"/>
  <c r="D689"/>
  <c r="F689"/>
  <c r="D688"/>
  <c r="C687"/>
  <c r="I687"/>
  <c r="D686"/>
  <c r="F686"/>
  <c r="D685"/>
  <c r="F685"/>
  <c r="D684"/>
  <c r="F684"/>
  <c r="C683"/>
  <c r="I683"/>
  <c r="D682"/>
  <c r="F682"/>
  <c r="D681"/>
  <c r="F681"/>
  <c r="D680"/>
  <c r="F680"/>
  <c r="C679"/>
  <c r="I679"/>
  <c r="D678"/>
  <c r="F678"/>
  <c r="D677"/>
  <c r="F677"/>
  <c r="C676"/>
  <c r="I676"/>
  <c r="D675"/>
  <c r="F675"/>
  <c r="D674"/>
  <c r="F674"/>
  <c r="D673"/>
  <c r="F673"/>
  <c r="D672"/>
  <c r="C671"/>
  <c r="I671"/>
  <c r="D670"/>
  <c r="F670"/>
  <c r="D669"/>
  <c r="F669"/>
  <c r="D668"/>
  <c r="F668"/>
  <c r="D667"/>
  <c r="F667"/>
  <c r="D666"/>
  <c r="F666"/>
  <c r="C665"/>
  <c r="D664"/>
  <c r="F664"/>
  <c r="D663"/>
  <c r="F663"/>
  <c r="D662"/>
  <c r="F662"/>
  <c r="C661"/>
  <c r="I661"/>
  <c r="D660"/>
  <c r="F660"/>
  <c r="D659"/>
  <c r="F659"/>
  <c r="D658"/>
  <c r="F658"/>
  <c r="D657"/>
  <c r="F657"/>
  <c r="D656"/>
  <c r="F656"/>
  <c r="D655"/>
  <c r="F655"/>
  <c r="D654"/>
  <c r="C653"/>
  <c r="I653"/>
  <c r="D652"/>
  <c r="F652"/>
  <c r="D651"/>
  <c r="F651"/>
  <c r="D650"/>
  <c r="F650"/>
  <c r="D649"/>
  <c r="F649"/>
  <c r="D648"/>
  <c r="F648"/>
  <c r="D647"/>
  <c r="F647"/>
  <c r="C646"/>
  <c r="I646"/>
  <c r="D644"/>
  <c r="F644"/>
  <c r="D643"/>
  <c r="F643"/>
  <c r="C642"/>
  <c r="I642"/>
  <c r="K642"/>
  <c r="D641"/>
  <c r="F641"/>
  <c r="D640"/>
  <c r="F640"/>
  <c r="D639"/>
  <c r="F639"/>
  <c r="C638"/>
  <c r="I638"/>
  <c r="K638"/>
  <c r="D637"/>
  <c r="F637"/>
  <c r="D636"/>
  <c r="F636"/>
  <c r="D635"/>
  <c r="F635"/>
  <c r="D634"/>
  <c r="F634"/>
  <c r="D633"/>
  <c r="F633"/>
  <c r="D632"/>
  <c r="F632"/>
  <c r="D631"/>
  <c r="F631"/>
  <c r="D630"/>
  <c r="F630"/>
  <c r="D629"/>
  <c r="F629"/>
  <c r="C628"/>
  <c r="I628"/>
  <c r="D627"/>
  <c r="F627"/>
  <c r="D626"/>
  <c r="F626"/>
  <c r="D625"/>
  <c r="F625"/>
  <c r="D624"/>
  <c r="F624"/>
  <c r="D623"/>
  <c r="F623"/>
  <c r="D622"/>
  <c r="F622"/>
  <c r="D621"/>
  <c r="F621"/>
  <c r="D620"/>
  <c r="D619"/>
  <c r="F619"/>
  <c r="D618"/>
  <c r="F618"/>
  <c r="D617"/>
  <c r="F617"/>
  <c r="C616"/>
  <c r="I616"/>
  <c r="D615"/>
  <c r="F615"/>
  <c r="D614"/>
  <c r="F614"/>
  <c r="D613"/>
  <c r="F613"/>
  <c r="D612"/>
  <c r="F612"/>
  <c r="D611"/>
  <c r="C610"/>
  <c r="I610"/>
  <c r="D609"/>
  <c r="F609"/>
  <c r="D608"/>
  <c r="F608"/>
  <c r="D607"/>
  <c r="D606"/>
  <c r="F606"/>
  <c r="D605"/>
  <c r="F605"/>
  <c r="D604"/>
  <c r="F604"/>
  <c r="C603"/>
  <c r="I603"/>
  <c r="D602"/>
  <c r="F602"/>
  <c r="D601"/>
  <c r="D600"/>
  <c r="C599"/>
  <c r="I599"/>
  <c r="D598"/>
  <c r="F598"/>
  <c r="D597"/>
  <c r="F597"/>
  <c r="D596"/>
  <c r="C595"/>
  <c r="I595"/>
  <c r="D594"/>
  <c r="F594"/>
  <c r="D593"/>
  <c r="C592"/>
  <c r="I592"/>
  <c r="D591"/>
  <c r="F591"/>
  <c r="D590"/>
  <c r="F590"/>
  <c r="D589"/>
  <c r="F589"/>
  <c r="D588"/>
  <c r="F588"/>
  <c r="C587"/>
  <c r="I587"/>
  <c r="D586"/>
  <c r="F586"/>
  <c r="D585"/>
  <c r="F585"/>
  <c r="D584"/>
  <c r="F584"/>
  <c r="D583"/>
  <c r="F583"/>
  <c r="D582"/>
  <c r="C581"/>
  <c r="I581"/>
  <c r="D580"/>
  <c r="F580"/>
  <c r="D579"/>
  <c r="F579"/>
  <c r="D578"/>
  <c r="C577"/>
  <c r="I577"/>
  <c r="D576"/>
  <c r="F576"/>
  <c r="D575"/>
  <c r="F575"/>
  <c r="D574"/>
  <c r="F574"/>
  <c r="D573"/>
  <c r="F573"/>
  <c r="D572"/>
  <c r="F572"/>
  <c r="D571"/>
  <c r="F571"/>
  <c r="D570"/>
  <c r="F570"/>
  <c r="C569"/>
  <c r="I569"/>
  <c r="D568"/>
  <c r="F568"/>
  <c r="D567"/>
  <c r="F567"/>
  <c r="D566"/>
  <c r="F566"/>
  <c r="D565"/>
  <c r="F565"/>
  <c r="D564"/>
  <c r="F564"/>
  <c r="D563"/>
  <c r="C562"/>
  <c r="I562"/>
  <c r="D558"/>
  <c r="F558"/>
  <c r="D557"/>
  <c r="C556"/>
  <c r="I556"/>
  <c r="D555"/>
  <c r="F555"/>
  <c r="D554"/>
  <c r="F554"/>
  <c r="D553"/>
  <c r="C552"/>
  <c r="D549"/>
  <c r="F549"/>
  <c r="D548"/>
  <c r="C547"/>
  <c r="I547"/>
  <c r="K547"/>
  <c r="D546"/>
  <c r="F546"/>
  <c r="D545"/>
  <c r="C544"/>
  <c r="I544"/>
  <c r="D543"/>
  <c r="F543"/>
  <c r="D542"/>
  <c r="F542"/>
  <c r="D541"/>
  <c r="F541"/>
  <c r="D540"/>
  <c r="F540"/>
  <c r="D539"/>
  <c r="D537"/>
  <c r="F537"/>
  <c r="D536"/>
  <c r="F536"/>
  <c r="D535"/>
  <c r="F535"/>
  <c r="D534"/>
  <c r="F534"/>
  <c r="D533"/>
  <c r="F533"/>
  <c r="D532"/>
  <c r="F532"/>
  <c r="C531"/>
  <c r="I531"/>
  <c r="D530"/>
  <c r="D529"/>
  <c r="C529"/>
  <c r="D527"/>
  <c r="F527"/>
  <c r="D526"/>
  <c r="F526"/>
  <c r="D525"/>
  <c r="F525"/>
  <c r="D524"/>
  <c r="F524"/>
  <c r="D523"/>
  <c r="C522"/>
  <c r="I522"/>
  <c r="D521"/>
  <c r="F521"/>
  <c r="D520"/>
  <c r="F520"/>
  <c r="D519"/>
  <c r="F519"/>
  <c r="D518"/>
  <c r="F518"/>
  <c r="D517"/>
  <c r="F517"/>
  <c r="D516"/>
  <c r="F516"/>
  <c r="D515"/>
  <c r="F515"/>
  <c r="D514"/>
  <c r="C513"/>
  <c r="I513"/>
  <c r="D512"/>
  <c r="F512"/>
  <c r="D511"/>
  <c r="F511"/>
  <c r="D510"/>
  <c r="D508"/>
  <c r="D507"/>
  <c r="F507"/>
  <c r="D506"/>
  <c r="F506"/>
  <c r="D505"/>
  <c r="C504"/>
  <c r="I504"/>
  <c r="D503"/>
  <c r="F503"/>
  <c r="D502"/>
  <c r="F502"/>
  <c r="D501"/>
  <c r="F501"/>
  <c r="D500"/>
  <c r="F500"/>
  <c r="D499"/>
  <c r="F499"/>
  <c r="D498"/>
  <c r="C497"/>
  <c r="I497"/>
  <c r="D496"/>
  <c r="F496"/>
  <c r="D495"/>
  <c r="F495"/>
  <c r="C494"/>
  <c r="I494"/>
  <c r="D493"/>
  <c r="F493"/>
  <c r="D492"/>
  <c r="C491"/>
  <c r="I491"/>
  <c r="D490"/>
  <c r="F490"/>
  <c r="D489"/>
  <c r="F489"/>
  <c r="D488"/>
  <c r="F488"/>
  <c r="D487"/>
  <c r="C486"/>
  <c r="I486"/>
  <c r="D485"/>
  <c r="D481"/>
  <c r="F481"/>
  <c r="D480"/>
  <c r="F480"/>
  <c r="D479"/>
  <c r="F479"/>
  <c r="D478"/>
  <c r="C477"/>
  <c r="I477"/>
  <c r="D476"/>
  <c r="F476"/>
  <c r="D475"/>
  <c r="C474"/>
  <c r="I474"/>
  <c r="D473"/>
  <c r="F473"/>
  <c r="D472"/>
  <c r="F472"/>
  <c r="D471"/>
  <c r="F471"/>
  <c r="D470"/>
  <c r="F470"/>
  <c r="D469"/>
  <c r="C468"/>
  <c r="I468"/>
  <c r="D467"/>
  <c r="F467"/>
  <c r="D466"/>
  <c r="F466"/>
  <c r="D465"/>
  <c r="F465"/>
  <c r="D464"/>
  <c r="C463"/>
  <c r="I463"/>
  <c r="D462"/>
  <c r="F462"/>
  <c r="D461"/>
  <c r="F461"/>
  <c r="D460"/>
  <c r="C459"/>
  <c r="I459"/>
  <c r="D458"/>
  <c r="F458"/>
  <c r="D457"/>
  <c r="F457"/>
  <c r="D456"/>
  <c r="F456"/>
  <c r="C455"/>
  <c r="D454"/>
  <c r="F454"/>
  <c r="D453"/>
  <c r="F453"/>
  <c r="D452"/>
  <c r="F452"/>
  <c r="D451"/>
  <c r="C450"/>
  <c r="I450"/>
  <c r="D449"/>
  <c r="F449"/>
  <c r="D448"/>
  <c r="D447"/>
  <c r="D446"/>
  <c r="C445"/>
  <c r="I445"/>
  <c r="D443"/>
  <c r="F443"/>
  <c r="D442"/>
  <c r="F442"/>
  <c r="D441"/>
  <c r="F441"/>
  <c r="D440"/>
  <c r="F440"/>
  <c r="D439"/>
  <c r="F439"/>
  <c r="D438"/>
  <c r="F438"/>
  <c r="D437"/>
  <c r="F437"/>
  <c r="D436"/>
  <c r="F436"/>
  <c r="D435"/>
  <c r="F435"/>
  <c r="D434"/>
  <c r="F434"/>
  <c r="D433"/>
  <c r="F433"/>
  <c r="D432"/>
  <c r="F432"/>
  <c r="D431"/>
  <c r="F431"/>
  <c r="D430"/>
  <c r="F430"/>
  <c r="C429"/>
  <c r="I429"/>
  <c r="D428"/>
  <c r="F428"/>
  <c r="D427"/>
  <c r="F427"/>
  <c r="D426"/>
  <c r="F426"/>
  <c r="D425"/>
  <c r="F425"/>
  <c r="D424"/>
  <c r="F424"/>
  <c r="D423"/>
  <c r="C422"/>
  <c r="I422"/>
  <c r="D421"/>
  <c r="F421"/>
  <c r="D420"/>
  <c r="D419"/>
  <c r="F419"/>
  <c r="D418"/>
  <c r="F418"/>
  <c r="D417"/>
  <c r="C416"/>
  <c r="I416"/>
  <c r="D415"/>
  <c r="F415"/>
  <c r="D414"/>
  <c r="F414"/>
  <c r="D413"/>
  <c r="F413"/>
  <c r="C412"/>
  <c r="I412"/>
  <c r="D411"/>
  <c r="D410"/>
  <c r="F410"/>
  <c r="C409"/>
  <c r="I409"/>
  <c r="D408"/>
  <c r="F408"/>
  <c r="D407"/>
  <c r="D406"/>
  <c r="D405"/>
  <c r="C404"/>
  <c r="I404"/>
  <c r="D403"/>
  <c r="D402"/>
  <c r="F402"/>
  <c r="D401"/>
  <c r="D400"/>
  <c r="C399"/>
  <c r="I399"/>
  <c r="D398"/>
  <c r="F398"/>
  <c r="D397"/>
  <c r="F397"/>
  <c r="D396"/>
  <c r="C395"/>
  <c r="I395"/>
  <c r="D394"/>
  <c r="D393"/>
  <c r="C392"/>
  <c r="I392"/>
  <c r="D391"/>
  <c r="F391"/>
  <c r="D390"/>
  <c r="F390"/>
  <c r="D389"/>
  <c r="C388"/>
  <c r="I388"/>
  <c r="D387"/>
  <c r="F387"/>
  <c r="D386"/>
  <c r="F386"/>
  <c r="D385"/>
  <c r="F385"/>
  <c r="D384"/>
  <c r="F384"/>
  <c r="D383"/>
  <c r="F383"/>
  <c r="C382"/>
  <c r="I382"/>
  <c r="D381"/>
  <c r="D380"/>
  <c r="D379"/>
  <c r="F379"/>
  <c r="C378"/>
  <c r="I378"/>
  <c r="D377"/>
  <c r="F377"/>
  <c r="D376"/>
  <c r="D375"/>
  <c r="F375"/>
  <c r="D374"/>
  <c r="C373"/>
  <c r="I373"/>
  <c r="D372"/>
  <c r="F372"/>
  <c r="D371"/>
  <c r="F371"/>
  <c r="D370"/>
  <c r="F370"/>
  <c r="D369"/>
  <c r="C368"/>
  <c r="I368"/>
  <c r="D367"/>
  <c r="F367"/>
  <c r="D366"/>
  <c r="F366"/>
  <c r="D365"/>
  <c r="F365"/>
  <c r="D364"/>
  <c r="F364"/>
  <c r="D363"/>
  <c r="C362"/>
  <c r="I362"/>
  <c r="D361"/>
  <c r="D360"/>
  <c r="D359"/>
  <c r="F359"/>
  <c r="D358"/>
  <c r="C357"/>
  <c r="I357"/>
  <c r="D356"/>
  <c r="F356"/>
  <c r="D355"/>
  <c r="F355"/>
  <c r="D354"/>
  <c r="F354"/>
  <c r="C353"/>
  <c r="I353"/>
  <c r="D352"/>
  <c r="F352"/>
  <c r="D351"/>
  <c r="F351"/>
  <c r="D350"/>
  <c r="F350"/>
  <c r="D349"/>
  <c r="C348"/>
  <c r="I348"/>
  <c r="D347"/>
  <c r="F347"/>
  <c r="D346"/>
  <c r="F346"/>
  <c r="D345"/>
  <c r="C344"/>
  <c r="D343"/>
  <c r="F343"/>
  <c r="D342"/>
  <c r="F342"/>
  <c r="D341"/>
  <c r="F341"/>
  <c r="D338"/>
  <c r="F338"/>
  <c r="D337"/>
  <c r="F337"/>
  <c r="D336"/>
  <c r="F336"/>
  <c r="D335"/>
  <c r="F335"/>
  <c r="D334"/>
  <c r="F334"/>
  <c r="D333"/>
  <c r="F333"/>
  <c r="D332"/>
  <c r="C331"/>
  <c r="I331"/>
  <c r="D330"/>
  <c r="F330"/>
  <c r="D329"/>
  <c r="F329"/>
  <c r="C328"/>
  <c r="I328"/>
  <c r="D327"/>
  <c r="F327"/>
  <c r="D326"/>
  <c r="F326"/>
  <c r="C325"/>
  <c r="D324"/>
  <c r="F324"/>
  <c r="D323"/>
  <c r="F323"/>
  <c r="D322"/>
  <c r="F322"/>
  <c r="D321"/>
  <c r="F321"/>
  <c r="D320"/>
  <c r="F320"/>
  <c r="D319"/>
  <c r="F319"/>
  <c r="D318"/>
  <c r="F318"/>
  <c r="D317"/>
  <c r="D316"/>
  <c r="F316"/>
  <c r="C315"/>
  <c r="I315"/>
  <c r="D313"/>
  <c r="F313"/>
  <c r="D312"/>
  <c r="D311"/>
  <c r="F311"/>
  <c r="D310"/>
  <c r="F310"/>
  <c r="D309"/>
  <c r="F309"/>
  <c r="C308"/>
  <c r="I308"/>
  <c r="D307"/>
  <c r="F307"/>
  <c r="D306"/>
  <c r="C305"/>
  <c r="I305"/>
  <c r="D304"/>
  <c r="F304"/>
  <c r="D303"/>
  <c r="C302"/>
  <c r="I302"/>
  <c r="D301"/>
  <c r="F301"/>
  <c r="D300"/>
  <c r="F300"/>
  <c r="D299"/>
  <c r="F299"/>
  <c r="C298"/>
  <c r="I298"/>
  <c r="D297"/>
  <c r="F297"/>
  <c r="F296"/>
  <c r="C296"/>
  <c r="I296"/>
  <c r="D295"/>
  <c r="F295"/>
  <c r="D294"/>
  <c r="F294"/>
  <c r="D293"/>
  <c r="F293"/>
  <c r="D292"/>
  <c r="F292"/>
  <c r="D291"/>
  <c r="F291"/>
  <c r="D290"/>
  <c r="F290"/>
  <c r="C289"/>
  <c r="I289"/>
  <c r="D288"/>
  <c r="F288"/>
  <c r="D287"/>
  <c r="F287"/>
  <c r="D286"/>
  <c r="F286"/>
  <c r="D285"/>
  <c r="F285"/>
  <c r="D284"/>
  <c r="F284"/>
  <c r="D283"/>
  <c r="F283"/>
  <c r="D282"/>
  <c r="F282"/>
  <c r="D281"/>
  <c r="F281"/>
  <c r="D280"/>
  <c r="F280"/>
  <c r="D279"/>
  <c r="F279"/>
  <c r="D278"/>
  <c r="F278"/>
  <c r="D277"/>
  <c r="F277"/>
  <c r="D276"/>
  <c r="F276"/>
  <c r="D275"/>
  <c r="F275"/>
  <c r="D274"/>
  <c r="F274"/>
  <c r="D273"/>
  <c r="F273"/>
  <c r="D272"/>
  <c r="F272"/>
  <c r="D271"/>
  <c r="F271"/>
  <c r="D270"/>
  <c r="F270"/>
  <c r="D269"/>
  <c r="F269"/>
  <c r="D268"/>
  <c r="F268"/>
  <c r="D267"/>
  <c r="D266"/>
  <c r="F266"/>
  <c r="C265"/>
  <c r="D264"/>
  <c r="D262"/>
  <c r="F262"/>
  <c r="D261"/>
  <c r="C260"/>
  <c r="I260"/>
  <c r="D251"/>
  <c r="C250"/>
  <c r="C244"/>
  <c r="C243"/>
  <c r="C239"/>
  <c r="C238"/>
  <c r="C236"/>
  <c r="C235"/>
  <c r="C233"/>
  <c r="C229"/>
  <c r="C228"/>
  <c r="C223"/>
  <c r="C222"/>
  <c r="C220"/>
  <c r="C216"/>
  <c r="C213"/>
  <c r="D211"/>
  <c r="C211"/>
  <c r="C207"/>
  <c r="C204"/>
  <c r="C203"/>
  <c r="C201"/>
  <c r="C200"/>
  <c r="D198"/>
  <c r="D197"/>
  <c r="C198"/>
  <c r="C197"/>
  <c r="C195"/>
  <c r="C193"/>
  <c r="C189"/>
  <c r="C188"/>
  <c r="C185"/>
  <c r="C184"/>
  <c r="D182"/>
  <c r="C179"/>
  <c r="C174"/>
  <c r="I174"/>
  <c r="C171"/>
  <c r="I171"/>
  <c r="C167"/>
  <c r="C164"/>
  <c r="I164"/>
  <c r="D160"/>
  <c r="C160"/>
  <c r="I160"/>
  <c r="C157"/>
  <c r="I157"/>
  <c r="C154"/>
  <c r="I154"/>
  <c r="C149"/>
  <c r="I149"/>
  <c r="C146"/>
  <c r="I146"/>
  <c r="C143"/>
  <c r="I143"/>
  <c r="C140"/>
  <c r="C136"/>
  <c r="I136"/>
  <c r="C132"/>
  <c r="I132"/>
  <c r="C129"/>
  <c r="I129"/>
  <c r="C126"/>
  <c r="I126"/>
  <c r="C123"/>
  <c r="I123"/>
  <c r="C120"/>
  <c r="D119"/>
  <c r="C117"/>
  <c r="I117"/>
  <c r="C97"/>
  <c r="I97"/>
  <c r="K97"/>
  <c r="C68"/>
  <c r="I68"/>
  <c r="K68"/>
  <c r="C61"/>
  <c r="I61"/>
  <c r="K61"/>
  <c r="C38"/>
  <c r="I38"/>
  <c r="K38"/>
  <c r="C11"/>
  <c r="I11"/>
  <c r="K11"/>
  <c r="C4"/>
  <c r="I4"/>
  <c r="K4"/>
  <c r="C538"/>
  <c r="I538"/>
  <c r="I344"/>
  <c r="C340"/>
  <c r="D298"/>
  <c r="D250"/>
  <c r="D491"/>
  <c r="D38"/>
  <c r="F492"/>
  <c r="D522"/>
  <c r="D581"/>
  <c r="D592"/>
  <c r="D61"/>
  <c r="D296"/>
  <c r="F676"/>
  <c r="D683"/>
  <c r="C67"/>
  <c r="I67"/>
  <c r="K67"/>
  <c r="D220"/>
  <c r="D233"/>
  <c r="D344"/>
  <c r="D362"/>
  <c r="F523"/>
  <c r="F522"/>
  <c r="D531"/>
  <c r="D528"/>
  <c r="F642"/>
  <c r="D765"/>
  <c r="D4"/>
  <c r="D174"/>
  <c r="D569"/>
  <c r="D97"/>
  <c r="D463"/>
  <c r="D474"/>
  <c r="D718"/>
  <c r="D727"/>
  <c r="D11"/>
  <c r="D126"/>
  <c r="D260"/>
  <c r="D305"/>
  <c r="D331"/>
  <c r="F345"/>
  <c r="D353"/>
  <c r="D382"/>
  <c r="D392"/>
  <c r="F412"/>
  <c r="C509"/>
  <c r="I509"/>
  <c r="D610"/>
  <c r="D661"/>
  <c r="F727"/>
  <c r="F732"/>
  <c r="F731"/>
  <c r="F730"/>
  <c r="D3"/>
  <c r="D325"/>
  <c r="D120"/>
  <c r="D146"/>
  <c r="D180"/>
  <c r="D185"/>
  <c r="D184"/>
  <c r="D409"/>
  <c r="D429"/>
  <c r="F513"/>
  <c r="D599"/>
  <c r="D628"/>
  <c r="D642"/>
  <c r="F734"/>
  <c r="F733"/>
  <c r="C743"/>
  <c r="D768"/>
  <c r="D767"/>
  <c r="D772"/>
  <c r="D771"/>
  <c r="D416"/>
  <c r="D445"/>
  <c r="D68"/>
  <c r="D67"/>
  <c r="C3"/>
  <c r="C135"/>
  <c r="I135"/>
  <c r="K135"/>
  <c r="I140"/>
  <c r="D154"/>
  <c r="D167"/>
  <c r="C170"/>
  <c r="I170"/>
  <c r="K170"/>
  <c r="D204"/>
  <c r="D223"/>
  <c r="D222"/>
  <c r="D236"/>
  <c r="D235"/>
  <c r="F261"/>
  <c r="D289"/>
  <c r="F328"/>
  <c r="D373"/>
  <c r="D378"/>
  <c r="F455"/>
  <c r="C484"/>
  <c r="D494"/>
  <c r="F661"/>
  <c r="D665"/>
  <c r="F679"/>
  <c r="D739"/>
  <c r="F742"/>
  <c r="F741"/>
  <c r="F773"/>
  <c r="D123"/>
  <c r="D132"/>
  <c r="D140"/>
  <c r="C153"/>
  <c r="D157"/>
  <c r="D153"/>
  <c r="F260"/>
  <c r="F306"/>
  <c r="D328"/>
  <c r="F363"/>
  <c r="C444"/>
  <c r="I444"/>
  <c r="I455"/>
  <c r="F491"/>
  <c r="D497"/>
  <c r="C551"/>
  <c r="I552"/>
  <c r="D676"/>
  <c r="D694"/>
  <c r="C215"/>
  <c r="D412"/>
  <c r="D455"/>
  <c r="D552"/>
  <c r="F646"/>
  <c r="D653"/>
  <c r="F683"/>
  <c r="C116"/>
  <c r="I116"/>
  <c r="K116"/>
  <c r="I120"/>
  <c r="C163"/>
  <c r="I163"/>
  <c r="K163"/>
  <c r="I167"/>
  <c r="D179"/>
  <c r="C263"/>
  <c r="I265"/>
  <c r="C314"/>
  <c r="I314"/>
  <c r="I325"/>
  <c r="F378"/>
  <c r="D399"/>
  <c r="F494"/>
  <c r="C528"/>
  <c r="I528"/>
  <c r="I529"/>
  <c r="D556"/>
  <c r="C645"/>
  <c r="I645"/>
  <c r="K645"/>
  <c r="I665"/>
  <c r="C717"/>
  <c r="D722"/>
  <c r="D734"/>
  <c r="D733"/>
  <c r="F745"/>
  <c r="F744"/>
  <c r="D777"/>
  <c r="F317"/>
  <c r="F315"/>
  <c r="D315"/>
  <c r="D314"/>
  <c r="D117"/>
  <c r="D136"/>
  <c r="D143"/>
  <c r="D149"/>
  <c r="D171"/>
  <c r="D170"/>
  <c r="D189"/>
  <c r="D244"/>
  <c r="D243"/>
  <c r="F312"/>
  <c r="D308"/>
  <c r="D129"/>
  <c r="D164"/>
  <c r="D193"/>
  <c r="D207"/>
  <c r="D213"/>
  <c r="F267"/>
  <c r="D265"/>
  <c r="D201"/>
  <c r="D200"/>
  <c r="C178"/>
  <c r="D195"/>
  <c r="D239"/>
  <c r="D238"/>
  <c r="D348"/>
  <c r="F349"/>
  <c r="F348"/>
  <c r="F373"/>
  <c r="D468"/>
  <c r="F469"/>
  <c r="F468"/>
  <c r="F531"/>
  <c r="F620"/>
  <c r="D616"/>
  <c r="D756"/>
  <c r="D755"/>
  <c r="F757"/>
  <c r="F756"/>
  <c r="F755"/>
  <c r="F325"/>
  <c r="F353"/>
  <c r="D395"/>
  <c r="F396"/>
  <c r="F395"/>
  <c r="D450"/>
  <c r="F450"/>
  <c r="D477"/>
  <c r="F478"/>
  <c r="F477"/>
  <c r="D486"/>
  <c r="D484"/>
  <c r="F487"/>
  <c r="F486"/>
  <c r="F505"/>
  <c r="F504"/>
  <c r="D504"/>
  <c r="D746"/>
  <c r="F747"/>
  <c r="F746"/>
  <c r="F743"/>
  <c r="F754"/>
  <c r="D357"/>
  <c r="F358"/>
  <c r="F357"/>
  <c r="D404"/>
  <c r="F405"/>
  <c r="F404"/>
  <c r="F510"/>
  <c r="F509"/>
  <c r="D577"/>
  <c r="F578"/>
  <c r="F577"/>
  <c r="F607"/>
  <c r="F603"/>
  <c r="D603"/>
  <c r="D216"/>
  <c r="D215"/>
  <c r="D229"/>
  <c r="D228"/>
  <c r="D302"/>
  <c r="F303"/>
  <c r="F344"/>
  <c r="F362"/>
  <c r="D368"/>
  <c r="F369"/>
  <c r="F368"/>
  <c r="F382"/>
  <c r="D388"/>
  <c r="F389"/>
  <c r="F388"/>
  <c r="F409"/>
  <c r="F416"/>
  <c r="D422"/>
  <c r="F423"/>
  <c r="F422"/>
  <c r="F429"/>
  <c r="D459"/>
  <c r="F460"/>
  <c r="F459"/>
  <c r="D544"/>
  <c r="D538"/>
  <c r="F545"/>
  <c r="F544"/>
  <c r="D562"/>
  <c r="F563"/>
  <c r="F562"/>
  <c r="F569"/>
  <c r="F587"/>
  <c r="F616"/>
  <c r="D687"/>
  <c r="F688"/>
  <c r="F687"/>
  <c r="F694"/>
  <c r="D700"/>
  <c r="F701"/>
  <c r="F700"/>
  <c r="F722"/>
  <c r="D743"/>
  <c r="F264"/>
  <c r="F332"/>
  <c r="F331"/>
  <c r="F393"/>
  <c r="F392"/>
  <c r="F400"/>
  <c r="F399"/>
  <c r="F445"/>
  <c r="F464"/>
  <c r="F463"/>
  <c r="F475"/>
  <c r="F474"/>
  <c r="F498"/>
  <c r="F497"/>
  <c r="F530"/>
  <c r="F529"/>
  <c r="F539"/>
  <c r="F548"/>
  <c r="F547"/>
  <c r="D547"/>
  <c r="C561"/>
  <c r="D587"/>
  <c r="F638"/>
  <c r="C726"/>
  <c r="D751"/>
  <c r="D750"/>
  <c r="F752"/>
  <c r="F751"/>
  <c r="D761"/>
  <c r="D760"/>
  <c r="F762"/>
  <c r="F761"/>
  <c r="F760"/>
  <c r="D513"/>
  <c r="D509"/>
  <c r="F553"/>
  <c r="F552"/>
  <c r="D595"/>
  <c r="F596"/>
  <c r="F595"/>
  <c r="F628"/>
  <c r="D646"/>
  <c r="F665"/>
  <c r="D671"/>
  <c r="F672"/>
  <c r="F671"/>
  <c r="D679"/>
  <c r="D717"/>
  <c r="D716"/>
  <c r="F772"/>
  <c r="F771"/>
  <c r="F557"/>
  <c r="F556"/>
  <c r="F582"/>
  <c r="F581"/>
  <c r="F593"/>
  <c r="F592"/>
  <c r="F600"/>
  <c r="F599"/>
  <c r="F611"/>
  <c r="F610"/>
  <c r="D638"/>
  <c r="F654"/>
  <c r="F653"/>
  <c r="F719"/>
  <c r="F718"/>
  <c r="F769"/>
  <c r="F768"/>
  <c r="F767"/>
  <c r="BA358" i="12"/>
  <c r="S358"/>
  <c r="M358"/>
  <c r="BA357"/>
  <c r="S357"/>
  <c r="M357"/>
  <c r="BA356"/>
  <c r="S356"/>
  <c r="M356"/>
  <c r="BA355"/>
  <c r="S355"/>
  <c r="M355"/>
  <c r="BA354"/>
  <c r="S354"/>
  <c r="M354"/>
  <c r="BA353"/>
  <c r="S353"/>
  <c r="M353"/>
  <c r="BA352"/>
  <c r="S352"/>
  <c r="M352"/>
  <c r="BA351"/>
  <c r="S351"/>
  <c r="M351"/>
  <c r="BA350"/>
  <c r="S350"/>
  <c r="M350"/>
  <c r="BA349"/>
  <c r="S349"/>
  <c r="M349"/>
  <c r="BA348"/>
  <c r="S348"/>
  <c r="M348"/>
  <c r="BA347"/>
  <c r="S347"/>
  <c r="M347"/>
  <c r="BA346"/>
  <c r="S346"/>
  <c r="M346"/>
  <c r="BA345"/>
  <c r="S345"/>
  <c r="M345"/>
  <c r="BA344"/>
  <c r="S344"/>
  <c r="M344"/>
  <c r="BA343"/>
  <c r="S343"/>
  <c r="M343"/>
  <c r="BA342"/>
  <c r="S342"/>
  <c r="M342"/>
  <c r="BA341"/>
  <c r="S341"/>
  <c r="M341"/>
  <c r="BA340"/>
  <c r="S340"/>
  <c r="M340"/>
  <c r="BA339"/>
  <c r="S339"/>
  <c r="M339"/>
  <c r="BA338"/>
  <c r="S338"/>
  <c r="M338"/>
  <c r="BA337"/>
  <c r="S337"/>
  <c r="M337"/>
  <c r="BA336"/>
  <c r="S336"/>
  <c r="M336"/>
  <c r="BA335"/>
  <c r="S335"/>
  <c r="M335"/>
  <c r="BA334"/>
  <c r="S334"/>
  <c r="M334"/>
  <c r="BA333"/>
  <c r="S333"/>
  <c r="M333"/>
  <c r="BA332"/>
  <c r="S332"/>
  <c r="M332"/>
  <c r="BA331"/>
  <c r="S331"/>
  <c r="M331"/>
  <c r="BA330"/>
  <c r="S330"/>
  <c r="M330"/>
  <c r="BA329"/>
  <c r="S329"/>
  <c r="M329"/>
  <c r="BA328"/>
  <c r="S328"/>
  <c r="M328"/>
  <c r="BA327"/>
  <c r="S327"/>
  <c r="M327"/>
  <c r="BA326"/>
  <c r="S326"/>
  <c r="M326"/>
  <c r="BA325"/>
  <c r="S325"/>
  <c r="M325"/>
  <c r="BA324"/>
  <c r="S324"/>
  <c r="M324"/>
  <c r="BA323"/>
  <c r="S323"/>
  <c r="M323"/>
  <c r="BA322"/>
  <c r="S322"/>
  <c r="M322"/>
  <c r="BA321"/>
  <c r="S321"/>
  <c r="M321"/>
  <c r="BA320"/>
  <c r="S320"/>
  <c r="M320"/>
  <c r="BA319"/>
  <c r="S319"/>
  <c r="M319"/>
  <c r="BA318"/>
  <c r="S318"/>
  <c r="M318"/>
  <c r="BA317"/>
  <c r="S317"/>
  <c r="M317"/>
  <c r="BA316"/>
  <c r="S316"/>
  <c r="M316"/>
  <c r="BA315"/>
  <c r="S315"/>
  <c r="M315"/>
  <c r="BA314"/>
  <c r="S314"/>
  <c r="M314"/>
  <c r="BA313"/>
  <c r="S313"/>
  <c r="M313"/>
  <c r="BA312"/>
  <c r="S312"/>
  <c r="M312"/>
  <c r="BA311"/>
  <c r="S311"/>
  <c r="M311"/>
  <c r="BA310"/>
  <c r="S310"/>
  <c r="M310"/>
  <c r="BA309"/>
  <c r="S309"/>
  <c r="M309"/>
  <c r="BA308"/>
  <c r="S308"/>
  <c r="M308"/>
  <c r="BA307"/>
  <c r="S307"/>
  <c r="M307"/>
  <c r="BA306"/>
  <c r="S306"/>
  <c r="M306"/>
  <c r="BA305"/>
  <c r="S305"/>
  <c r="M305"/>
  <c r="BA304"/>
  <c r="S304"/>
  <c r="M304"/>
  <c r="BA303"/>
  <c r="S303"/>
  <c r="M303"/>
  <c r="BA302"/>
  <c r="S302"/>
  <c r="M302"/>
  <c r="BA301"/>
  <c r="S301"/>
  <c r="M301"/>
  <c r="BA300"/>
  <c r="S300"/>
  <c r="M300"/>
  <c r="BA299"/>
  <c r="S299"/>
  <c r="M299"/>
  <c r="BA298"/>
  <c r="S298"/>
  <c r="M298"/>
  <c r="BA297"/>
  <c r="S297"/>
  <c r="M297"/>
  <c r="BA296"/>
  <c r="S296"/>
  <c r="M296"/>
  <c r="BA295"/>
  <c r="S295"/>
  <c r="M295"/>
  <c r="BA294"/>
  <c r="S294"/>
  <c r="M294"/>
  <c r="BA293"/>
  <c r="S293"/>
  <c r="M293"/>
  <c r="BA292"/>
  <c r="S292"/>
  <c r="M292"/>
  <c r="BA291"/>
  <c r="S291"/>
  <c r="M291"/>
  <c r="BA290"/>
  <c r="S290"/>
  <c r="M290"/>
  <c r="BA289"/>
  <c r="S289"/>
  <c r="M289"/>
  <c r="BA288"/>
  <c r="S288"/>
  <c r="M288"/>
  <c r="BA287"/>
  <c r="S287"/>
  <c r="M287"/>
  <c r="BA286"/>
  <c r="S286"/>
  <c r="M286"/>
  <c r="BA285"/>
  <c r="S285"/>
  <c r="M285"/>
  <c r="BA284"/>
  <c r="S284"/>
  <c r="M284"/>
  <c r="BA283"/>
  <c r="S283"/>
  <c r="M283"/>
  <c r="BA282"/>
  <c r="S282"/>
  <c r="M282"/>
  <c r="BA281"/>
  <c r="S281"/>
  <c r="M281"/>
  <c r="BA280"/>
  <c r="S280"/>
  <c r="M280"/>
  <c r="BA279"/>
  <c r="S279"/>
  <c r="M279"/>
  <c r="BA278"/>
  <c r="S278"/>
  <c r="M278"/>
  <c r="BA277"/>
  <c r="S277"/>
  <c r="M277"/>
  <c r="BA276"/>
  <c r="S276"/>
  <c r="M276"/>
  <c r="BA275"/>
  <c r="S275"/>
  <c r="M275"/>
  <c r="BA274"/>
  <c r="S274"/>
  <c r="M274"/>
  <c r="BA273"/>
  <c r="S273"/>
  <c r="M273"/>
  <c r="BA272"/>
  <c r="S272"/>
  <c r="M272"/>
  <c r="BA271"/>
  <c r="S271"/>
  <c r="M271"/>
  <c r="BA270"/>
  <c r="S270"/>
  <c r="M270"/>
  <c r="BA269"/>
  <c r="S269"/>
  <c r="M269"/>
  <c r="BA268"/>
  <c r="S268"/>
  <c r="M268"/>
  <c r="BA267"/>
  <c r="S267"/>
  <c r="M267"/>
  <c r="BA266"/>
  <c r="S266"/>
  <c r="M266"/>
  <c r="BA265"/>
  <c r="S265"/>
  <c r="M265"/>
  <c r="BA264"/>
  <c r="S264"/>
  <c r="M264"/>
  <c r="BA263"/>
  <c r="S263"/>
  <c r="M263"/>
  <c r="BA262"/>
  <c r="S262"/>
  <c r="M262"/>
  <c r="BA261"/>
  <c r="S261"/>
  <c r="M261"/>
  <c r="BA260"/>
  <c r="S260"/>
  <c r="M260"/>
  <c r="BA259"/>
  <c r="S259"/>
  <c r="M259"/>
  <c r="BA258"/>
  <c r="S258"/>
  <c r="M258"/>
  <c r="BA257"/>
  <c r="S257"/>
  <c r="M257"/>
  <c r="BA256"/>
  <c r="S256"/>
  <c r="M256"/>
  <c r="BA255"/>
  <c r="S255"/>
  <c r="M255"/>
  <c r="BA254"/>
  <c r="S254"/>
  <c r="M254"/>
  <c r="BA253"/>
  <c r="S253"/>
  <c r="M253"/>
  <c r="BA252"/>
  <c r="S252"/>
  <c r="M252"/>
  <c r="BA251"/>
  <c r="S251"/>
  <c r="M251"/>
  <c r="BA250"/>
  <c r="S250"/>
  <c r="M250"/>
  <c r="BA249"/>
  <c r="S249"/>
  <c r="M249"/>
  <c r="BA248"/>
  <c r="S248"/>
  <c r="M248"/>
  <c r="BA247"/>
  <c r="S247"/>
  <c r="M247"/>
  <c r="BA246"/>
  <c r="S246"/>
  <c r="M246"/>
  <c r="BA245"/>
  <c r="S245"/>
  <c r="M245"/>
  <c r="BA244"/>
  <c r="S244"/>
  <c r="M244"/>
  <c r="BA243"/>
  <c r="S243"/>
  <c r="M243"/>
  <c r="BA242"/>
  <c r="S242"/>
  <c r="M242"/>
  <c r="BA241"/>
  <c r="S241"/>
  <c r="M241"/>
  <c r="BA240"/>
  <c r="S240"/>
  <c r="M240"/>
  <c r="BA239"/>
  <c r="S239"/>
  <c r="M239"/>
  <c r="BA238"/>
  <c r="S238"/>
  <c r="M238"/>
  <c r="BA237"/>
  <c r="S237"/>
  <c r="M237"/>
  <c r="BA236"/>
  <c r="S236"/>
  <c r="M236"/>
  <c r="BA235"/>
  <c r="S235"/>
  <c r="M235"/>
  <c r="BA234"/>
  <c r="S234"/>
  <c r="M234"/>
  <c r="BA233"/>
  <c r="S233"/>
  <c r="M233"/>
  <c r="BA232"/>
  <c r="S232"/>
  <c r="M232"/>
  <c r="BA231"/>
  <c r="S231"/>
  <c r="M231"/>
  <c r="BA230"/>
  <c r="S230"/>
  <c r="M230"/>
  <c r="BA229"/>
  <c r="S229"/>
  <c r="M229"/>
  <c r="BA228"/>
  <c r="S228"/>
  <c r="M228"/>
  <c r="BA227"/>
  <c r="S227"/>
  <c r="M227"/>
  <c r="BA226"/>
  <c r="S226"/>
  <c r="M226"/>
  <c r="BA225"/>
  <c r="S225"/>
  <c r="M225"/>
  <c r="BA224"/>
  <c r="S224"/>
  <c r="M224"/>
  <c r="BA223"/>
  <c r="S223"/>
  <c r="M223"/>
  <c r="BA222"/>
  <c r="S222"/>
  <c r="M222"/>
  <c r="BA221"/>
  <c r="S221"/>
  <c r="M221"/>
  <c r="BA220"/>
  <c r="S220"/>
  <c r="M220"/>
  <c r="BA219"/>
  <c r="S219"/>
  <c r="M219"/>
  <c r="BA218"/>
  <c r="S218"/>
  <c r="M218"/>
  <c r="BA217"/>
  <c r="S217"/>
  <c r="M217"/>
  <c r="BA216"/>
  <c r="S216"/>
  <c r="M216"/>
  <c r="BA215"/>
  <c r="S215"/>
  <c r="M215"/>
  <c r="BA214"/>
  <c r="S214"/>
  <c r="M214"/>
  <c r="BA213"/>
  <c r="S213"/>
  <c r="M213"/>
  <c r="BA212"/>
  <c r="S212"/>
  <c r="M212"/>
  <c r="BA211"/>
  <c r="S211"/>
  <c r="M211"/>
  <c r="BA210"/>
  <c r="S210"/>
  <c r="M210"/>
  <c r="BA209"/>
  <c r="S209"/>
  <c r="M209"/>
  <c r="BA208"/>
  <c r="S208"/>
  <c r="M208"/>
  <c r="BA207"/>
  <c r="S207"/>
  <c r="M207"/>
  <c r="BA206"/>
  <c r="S206"/>
  <c r="M206"/>
  <c r="BA205"/>
  <c r="S205"/>
  <c r="M205"/>
  <c r="BA204"/>
  <c r="S204"/>
  <c r="M204"/>
  <c r="BA203"/>
  <c r="S203"/>
  <c r="M203"/>
  <c r="BA202"/>
  <c r="S202"/>
  <c r="M202"/>
  <c r="BA201"/>
  <c r="S201"/>
  <c r="M201"/>
  <c r="BA200"/>
  <c r="S200"/>
  <c r="M200"/>
  <c r="BA199"/>
  <c r="S199"/>
  <c r="M199"/>
  <c r="BA198"/>
  <c r="S198"/>
  <c r="M198"/>
  <c r="BA197"/>
  <c r="S197"/>
  <c r="M197"/>
  <c r="BA196"/>
  <c r="S196"/>
  <c r="M196"/>
  <c r="BA195"/>
  <c r="S195"/>
  <c r="M195"/>
  <c r="BA194"/>
  <c r="S194"/>
  <c r="M194"/>
  <c r="BA193"/>
  <c r="S193"/>
  <c r="M193"/>
  <c r="BA192"/>
  <c r="S192"/>
  <c r="M192"/>
  <c r="BA191"/>
  <c r="S191"/>
  <c r="M191"/>
  <c r="BA190"/>
  <c r="S190"/>
  <c r="M190"/>
  <c r="BA189"/>
  <c r="S189"/>
  <c r="M189"/>
  <c r="BA188"/>
  <c r="S188"/>
  <c r="M188"/>
  <c r="BA187"/>
  <c r="S187"/>
  <c r="M187"/>
  <c r="BA186"/>
  <c r="S186"/>
  <c r="M186"/>
  <c r="BA185"/>
  <c r="S185"/>
  <c r="M185"/>
  <c r="BA184"/>
  <c r="S184"/>
  <c r="M184"/>
  <c r="BA183"/>
  <c r="S183"/>
  <c r="M183"/>
  <c r="BA182"/>
  <c r="S182"/>
  <c r="M182"/>
  <c r="BA181"/>
  <c r="S181"/>
  <c r="M181"/>
  <c r="BA180"/>
  <c r="S180"/>
  <c r="M180"/>
  <c r="BA179"/>
  <c r="S179"/>
  <c r="M179"/>
  <c r="BA178"/>
  <c r="S178"/>
  <c r="M178"/>
  <c r="BA177"/>
  <c r="S177"/>
  <c r="M177"/>
  <c r="BA176"/>
  <c r="S176"/>
  <c r="M176"/>
  <c r="BA175"/>
  <c r="S175"/>
  <c r="M175"/>
  <c r="BA174"/>
  <c r="S174"/>
  <c r="M174"/>
  <c r="BA173"/>
  <c r="S173"/>
  <c r="M173"/>
  <c r="BA172"/>
  <c r="S172"/>
  <c r="M172"/>
  <c r="BA171"/>
  <c r="S171"/>
  <c r="M171"/>
  <c r="BA170"/>
  <c r="S170"/>
  <c r="M170"/>
  <c r="BA169"/>
  <c r="S169"/>
  <c r="M169"/>
  <c r="BA168"/>
  <c r="S168"/>
  <c r="M168"/>
  <c r="BA167"/>
  <c r="S167"/>
  <c r="M167"/>
  <c r="BA166"/>
  <c r="S166"/>
  <c r="M166"/>
  <c r="BA165"/>
  <c r="S165"/>
  <c r="M165"/>
  <c r="BA164"/>
  <c r="S164"/>
  <c r="M164"/>
  <c r="BA163"/>
  <c r="S163"/>
  <c r="M163"/>
  <c r="BA162"/>
  <c r="S162"/>
  <c r="M162"/>
  <c r="BA161"/>
  <c r="S161"/>
  <c r="M161"/>
  <c r="BA160"/>
  <c r="S160"/>
  <c r="M160"/>
  <c r="BA159"/>
  <c r="S159"/>
  <c r="M159"/>
  <c r="BA158"/>
  <c r="S158"/>
  <c r="M158"/>
  <c r="BA157"/>
  <c r="S157"/>
  <c r="M157"/>
  <c r="BA156"/>
  <c r="S156"/>
  <c r="M156"/>
  <c r="BA155"/>
  <c r="S155"/>
  <c r="M155"/>
  <c r="BA154"/>
  <c r="S154"/>
  <c r="M154"/>
  <c r="BA153"/>
  <c r="S153"/>
  <c r="M153"/>
  <c r="BA152"/>
  <c r="S152"/>
  <c r="M152"/>
  <c r="BA151"/>
  <c r="S151"/>
  <c r="M151"/>
  <c r="BA150"/>
  <c r="S150"/>
  <c r="M150"/>
  <c r="BA149"/>
  <c r="S149"/>
  <c r="M149"/>
  <c r="BA148"/>
  <c r="S148"/>
  <c r="M148"/>
  <c r="BA147"/>
  <c r="S147"/>
  <c r="M147"/>
  <c r="BA146"/>
  <c r="S146"/>
  <c r="M146"/>
  <c r="BA145"/>
  <c r="S145"/>
  <c r="M145"/>
  <c r="BA144"/>
  <c r="S144"/>
  <c r="M144"/>
  <c r="BA143"/>
  <c r="S143"/>
  <c r="M143"/>
  <c r="BA142"/>
  <c r="S142"/>
  <c r="M142"/>
  <c r="BA141"/>
  <c r="S141"/>
  <c r="M141"/>
  <c r="BA140"/>
  <c r="S140"/>
  <c r="M140"/>
  <c r="BA139"/>
  <c r="S139"/>
  <c r="M139"/>
  <c r="BA138"/>
  <c r="S138"/>
  <c r="M138"/>
  <c r="BA137"/>
  <c r="S137"/>
  <c r="M137"/>
  <c r="BA136"/>
  <c r="S136"/>
  <c r="M136"/>
  <c r="BA135"/>
  <c r="S135"/>
  <c r="M135"/>
  <c r="BA134"/>
  <c r="S134"/>
  <c r="M134"/>
  <c r="BA133"/>
  <c r="S133"/>
  <c r="M133"/>
  <c r="BA132"/>
  <c r="S132"/>
  <c r="M132"/>
  <c r="BA131"/>
  <c r="S131"/>
  <c r="M131"/>
  <c r="BA130"/>
  <c r="S130"/>
  <c r="M130"/>
  <c r="BA129"/>
  <c r="S129"/>
  <c r="M129"/>
  <c r="BA128"/>
  <c r="S128"/>
  <c r="M128"/>
  <c r="BA127"/>
  <c r="S127"/>
  <c r="M127"/>
  <c r="BA126"/>
  <c r="S126"/>
  <c r="M126"/>
  <c r="BA125"/>
  <c r="S125"/>
  <c r="M125"/>
  <c r="BA124"/>
  <c r="S124"/>
  <c r="M124"/>
  <c r="BA123"/>
  <c r="S123"/>
  <c r="M123"/>
  <c r="BA122"/>
  <c r="S122"/>
  <c r="M122"/>
  <c r="BA121"/>
  <c r="S121"/>
  <c r="M121"/>
  <c r="BA120"/>
  <c r="S120"/>
  <c r="M120"/>
  <c r="BA119"/>
  <c r="S119"/>
  <c r="M119"/>
  <c r="BA118"/>
  <c r="S118"/>
  <c r="M118"/>
  <c r="BA117"/>
  <c r="S117"/>
  <c r="M117"/>
  <c r="BA116"/>
  <c r="S116"/>
  <c r="M116"/>
  <c r="BA115"/>
  <c r="S115"/>
  <c r="M115"/>
  <c r="BA114"/>
  <c r="S114"/>
  <c r="M114"/>
  <c r="BA113"/>
  <c r="S113"/>
  <c r="M113"/>
  <c r="BA112"/>
  <c r="S112"/>
  <c r="M112"/>
  <c r="BA111"/>
  <c r="S111"/>
  <c r="M111"/>
  <c r="BA110"/>
  <c r="S110"/>
  <c r="M110"/>
  <c r="BA109"/>
  <c r="S109"/>
  <c r="M109"/>
  <c r="BA108"/>
  <c r="S108"/>
  <c r="M108"/>
  <c r="BA107"/>
  <c r="S107"/>
  <c r="M107"/>
  <c r="BA106"/>
  <c r="S106"/>
  <c r="M106"/>
  <c r="BA105"/>
  <c r="S105"/>
  <c r="M105"/>
  <c r="BA104"/>
  <c r="S104"/>
  <c r="M104"/>
  <c r="BA103"/>
  <c r="S103"/>
  <c r="M103"/>
  <c r="BA102"/>
  <c r="S102"/>
  <c r="M102"/>
  <c r="BA101"/>
  <c r="S101"/>
  <c r="M101"/>
  <c r="BA100"/>
  <c r="S100"/>
  <c r="M100"/>
  <c r="BA99"/>
  <c r="S99"/>
  <c r="M99"/>
  <c r="BA98"/>
  <c r="S98"/>
  <c r="M98"/>
  <c r="BA97"/>
  <c r="S97"/>
  <c r="M97"/>
  <c r="BA96"/>
  <c r="S96"/>
  <c r="M96"/>
  <c r="BA95"/>
  <c r="S95"/>
  <c r="M95"/>
  <c r="BA94"/>
  <c r="S94"/>
  <c r="M94"/>
  <c r="BA93"/>
  <c r="S93"/>
  <c r="M93"/>
  <c r="BA92"/>
  <c r="S92"/>
  <c r="M92"/>
  <c r="BA91"/>
  <c r="S91"/>
  <c r="M91"/>
  <c r="BA90"/>
  <c r="S90"/>
  <c r="M90"/>
  <c r="BA89"/>
  <c r="S89"/>
  <c r="M89"/>
  <c r="BA88"/>
  <c r="S88"/>
  <c r="M88"/>
  <c r="BA87"/>
  <c r="S87"/>
  <c r="M87"/>
  <c r="BA86"/>
  <c r="S86"/>
  <c r="M86"/>
  <c r="BA85"/>
  <c r="S85"/>
  <c r="M85"/>
  <c r="BA84"/>
  <c r="S84"/>
  <c r="M84"/>
  <c r="BA83"/>
  <c r="S83"/>
  <c r="M83"/>
  <c r="BA82"/>
  <c r="S82"/>
  <c r="M82"/>
  <c r="BA81"/>
  <c r="S81"/>
  <c r="M81"/>
  <c r="BA80"/>
  <c r="S80"/>
  <c r="M80"/>
  <c r="BA79"/>
  <c r="S79"/>
  <c r="M79"/>
  <c r="BA78"/>
  <c r="S78"/>
  <c r="M78"/>
  <c r="BA77"/>
  <c r="S77"/>
  <c r="M77"/>
  <c r="BA76"/>
  <c r="S76"/>
  <c r="M76"/>
  <c r="BA75"/>
  <c r="S75"/>
  <c r="M75"/>
  <c r="BA74"/>
  <c r="S74"/>
  <c r="M74"/>
  <c r="BA73"/>
  <c r="S73"/>
  <c r="M73"/>
  <c r="BA72"/>
  <c r="S72"/>
  <c r="M72"/>
  <c r="BA71"/>
  <c r="S71"/>
  <c r="M71"/>
  <c r="BA70"/>
  <c r="S70"/>
  <c r="M70"/>
  <c r="BA69"/>
  <c r="S69"/>
  <c r="M69"/>
  <c r="BA68"/>
  <c r="S68"/>
  <c r="M68"/>
  <c r="BA67"/>
  <c r="S67"/>
  <c r="M67"/>
  <c r="BA66"/>
  <c r="S66"/>
  <c r="M66"/>
  <c r="BA65"/>
  <c r="S65"/>
  <c r="M65"/>
  <c r="BA64"/>
  <c r="S64"/>
  <c r="M64"/>
  <c r="BA63"/>
  <c r="S63"/>
  <c r="M63"/>
  <c r="BA62"/>
  <c r="S62"/>
  <c r="M62"/>
  <c r="BA61"/>
  <c r="S61"/>
  <c r="M61"/>
  <c r="BA60"/>
  <c r="S60"/>
  <c r="M60"/>
  <c r="BA59"/>
  <c r="S59"/>
  <c r="M59"/>
  <c r="BA58"/>
  <c r="S58"/>
  <c r="M58"/>
  <c r="BA57"/>
  <c r="S57"/>
  <c r="M57"/>
  <c r="BA56"/>
  <c r="S56"/>
  <c r="M56"/>
  <c r="BA55"/>
  <c r="S55"/>
  <c r="M55"/>
  <c r="BA54"/>
  <c r="S54"/>
  <c r="M54"/>
  <c r="BA53"/>
  <c r="S53"/>
  <c r="M53"/>
  <c r="BA52"/>
  <c r="S52"/>
  <c r="M52"/>
  <c r="BA51"/>
  <c r="S51"/>
  <c r="M51"/>
  <c r="BA50"/>
  <c r="S50"/>
  <c r="M50"/>
  <c r="BA49"/>
  <c r="S49"/>
  <c r="M49"/>
  <c r="BA48"/>
  <c r="S48"/>
  <c r="M48"/>
  <c r="BA47"/>
  <c r="S47"/>
  <c r="M47"/>
  <c r="BA46"/>
  <c r="S46"/>
  <c r="M46"/>
  <c r="BA45"/>
  <c r="S45"/>
  <c r="M45"/>
  <c r="BA44"/>
  <c r="S44"/>
  <c r="M44"/>
  <c r="BA43"/>
  <c r="S43"/>
  <c r="M43"/>
  <c r="BA42"/>
  <c r="S42"/>
  <c r="M42"/>
  <c r="BA41"/>
  <c r="S41"/>
  <c r="M41"/>
  <c r="BA40"/>
  <c r="S40"/>
  <c r="M40"/>
  <c r="BA39"/>
  <c r="S39"/>
  <c r="M39"/>
  <c r="BA38"/>
  <c r="S38"/>
  <c r="M38"/>
  <c r="BA37"/>
  <c r="S37"/>
  <c r="M37"/>
  <c r="BA36"/>
  <c r="S36"/>
  <c r="M36"/>
  <c r="BA35"/>
  <c r="S35"/>
  <c r="M35"/>
  <c r="BA34"/>
  <c r="S34"/>
  <c r="M34"/>
  <c r="BA33"/>
  <c r="S33"/>
  <c r="M33"/>
  <c r="BA32"/>
  <c r="S32"/>
  <c r="M32"/>
  <c r="BA31"/>
  <c r="S31"/>
  <c r="M31"/>
  <c r="BA30"/>
  <c r="S30"/>
  <c r="M30"/>
  <c r="BA29"/>
  <c r="S29"/>
  <c r="M29"/>
  <c r="BA28"/>
  <c r="S28"/>
  <c r="M28"/>
  <c r="BA27"/>
  <c r="S27"/>
  <c r="M27"/>
  <c r="BA26"/>
  <c r="S26"/>
  <c r="M26"/>
  <c r="BA25"/>
  <c r="S25"/>
  <c r="M25"/>
  <c r="BA24"/>
  <c r="S24"/>
  <c r="M24"/>
  <c r="BA23"/>
  <c r="S23"/>
  <c r="M23"/>
  <c r="BA22"/>
  <c r="S22"/>
  <c r="M22"/>
  <c r="BA21"/>
  <c r="S21"/>
  <c r="M21"/>
  <c r="BA20"/>
  <c r="S20"/>
  <c r="M20"/>
  <c r="BA19"/>
  <c r="S19"/>
  <c r="M19"/>
  <c r="BA18"/>
  <c r="S18"/>
  <c r="M18"/>
  <c r="BA17"/>
  <c r="S17"/>
  <c r="M17"/>
  <c r="BA16"/>
  <c r="S16"/>
  <c r="M16"/>
  <c r="BA15"/>
  <c r="S15"/>
  <c r="M15"/>
  <c r="BA14"/>
  <c r="S14"/>
  <c r="M14"/>
  <c r="BA13"/>
  <c r="S13"/>
  <c r="M13"/>
  <c r="BA12"/>
  <c r="S12"/>
  <c r="M12"/>
  <c r="BA11"/>
  <c r="S11"/>
  <c r="M11"/>
  <c r="BA10"/>
  <c r="S10"/>
  <c r="M10"/>
  <c r="BA9"/>
  <c r="S9"/>
  <c r="BA8"/>
  <c r="S8"/>
  <c r="M8"/>
  <c r="BA7"/>
  <c r="S7"/>
  <c r="M7"/>
  <c r="BA6"/>
  <c r="S6"/>
  <c r="M6"/>
  <c r="BA5"/>
  <c r="S5"/>
  <c r="M5"/>
  <c r="BA4"/>
  <c r="S4"/>
  <c r="M4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BA3"/>
  <c r="S3"/>
  <c r="M3"/>
  <c r="BA2"/>
  <c r="BA1"/>
  <c r="F528" i="33"/>
  <c r="D444"/>
  <c r="D726"/>
  <c r="D725"/>
  <c r="D163"/>
  <c r="D152"/>
  <c r="D203"/>
  <c r="F484"/>
  <c r="D2"/>
  <c r="D263"/>
  <c r="D259"/>
  <c r="C115"/>
  <c r="I115"/>
  <c r="K115"/>
  <c r="F645"/>
  <c r="C725"/>
  <c r="I725"/>
  <c r="K725"/>
  <c r="I726"/>
  <c r="K726"/>
  <c r="F340"/>
  <c r="C339"/>
  <c r="I340"/>
  <c r="D551"/>
  <c r="D550"/>
  <c r="C550"/>
  <c r="I550"/>
  <c r="K550"/>
  <c r="I551"/>
  <c r="K551"/>
  <c r="C177"/>
  <c r="I177"/>
  <c r="K177"/>
  <c r="I178"/>
  <c r="K178"/>
  <c r="I3"/>
  <c r="K3"/>
  <c r="C2"/>
  <c r="F551"/>
  <c r="F550"/>
  <c r="I717"/>
  <c r="K717"/>
  <c r="C716"/>
  <c r="I716"/>
  <c r="K716"/>
  <c r="C259"/>
  <c r="I259"/>
  <c r="K259"/>
  <c r="I263"/>
  <c r="C152"/>
  <c r="I152"/>
  <c r="K152"/>
  <c r="I153"/>
  <c r="K153"/>
  <c r="C483"/>
  <c r="I483"/>
  <c r="K483"/>
  <c r="I484"/>
  <c r="C560"/>
  <c r="I560"/>
  <c r="K560"/>
  <c r="I561"/>
  <c r="K561"/>
  <c r="F538"/>
  <c r="F483"/>
  <c r="D135"/>
  <c r="F444"/>
  <c r="F263"/>
  <c r="F561"/>
  <c r="F560"/>
  <c r="F750"/>
  <c r="F726"/>
  <c r="F725"/>
  <c r="D483"/>
  <c r="D188"/>
  <c r="D116"/>
  <c r="F314"/>
  <c r="F717"/>
  <c r="F716"/>
  <c r="D645"/>
  <c r="D561"/>
  <c r="D340"/>
  <c r="D339"/>
  <c r="D178"/>
  <c r="D177"/>
  <c r="D258"/>
  <c r="D257"/>
  <c r="C559"/>
  <c r="I559"/>
  <c r="K559"/>
  <c r="F339"/>
  <c r="C114"/>
  <c r="I114"/>
  <c r="K114"/>
  <c r="F259"/>
  <c r="I2"/>
  <c r="K2"/>
  <c r="C258"/>
  <c r="I339"/>
  <c r="K339"/>
  <c r="D560"/>
  <c r="D115"/>
  <c r="D114"/>
  <c r="I1"/>
  <c r="K1"/>
  <c r="F258"/>
  <c r="F257"/>
  <c r="C257"/>
  <c r="I258"/>
  <c r="K258"/>
  <c r="I257"/>
  <c r="K257"/>
  <c r="I256"/>
  <c r="K256"/>
  <c r="C9" i="4"/>
  <c r="C12"/>
  <c r="C19"/>
  <c r="C17"/>
  <c r="C15"/>
  <c r="C6"/>
  <c r="F62" i="16"/>
  <c r="F61"/>
  <c r="F60"/>
  <c r="F59"/>
  <c r="H58"/>
  <c r="G58"/>
  <c r="F58"/>
  <c r="I58"/>
  <c r="F22"/>
  <c r="S360" i="12"/>
  <c r="S359"/>
  <c r="F70" i="16"/>
  <c r="F69"/>
  <c r="H68"/>
  <c r="G68"/>
  <c r="F68"/>
  <c r="F67"/>
  <c r="H66"/>
  <c r="G66"/>
  <c r="F66"/>
  <c r="F65"/>
  <c r="F64"/>
  <c r="H63"/>
  <c r="G63"/>
  <c r="F63"/>
  <c r="I66"/>
  <c r="I63"/>
  <c r="I68"/>
  <c r="H71"/>
  <c r="G71"/>
  <c r="H49"/>
  <c r="G49"/>
  <c r="H47"/>
  <c r="G47"/>
  <c r="H45"/>
  <c r="G45"/>
  <c r="H38"/>
  <c r="G38"/>
  <c r="H35"/>
  <c r="G35"/>
  <c r="H32"/>
  <c r="G32"/>
  <c r="H23"/>
  <c r="G23"/>
  <c r="H9"/>
  <c r="G9"/>
  <c r="H2"/>
  <c r="G2"/>
  <c r="F7"/>
  <c r="F8"/>
  <c r="F9"/>
  <c r="F10"/>
  <c r="F11"/>
  <c r="F12"/>
  <c r="F13"/>
  <c r="F14"/>
  <c r="F15"/>
  <c r="F16"/>
  <c r="F17"/>
  <c r="F18"/>
  <c r="F19"/>
  <c r="F20"/>
  <c r="F21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3"/>
  <c r="F4"/>
  <c r="F5"/>
  <c r="F6"/>
  <c r="F2"/>
  <c r="I47"/>
  <c r="I35"/>
  <c r="I2"/>
  <c r="I45"/>
  <c r="I71"/>
  <c r="I49"/>
  <c r="I38"/>
  <c r="I32"/>
  <c r="I23"/>
  <c r="I9"/>
  <c r="M359" i="12"/>
  <c r="M360"/>
</calcChain>
</file>

<file path=xl/comments1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<sst xmlns="http://schemas.openxmlformats.org/spreadsheetml/2006/main" count="5467" uniqueCount="923">
  <si>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</si>
  <si>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</si>
  <si>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</si>
  <si>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</si>
  <si>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</si>
  <si>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</si>
  <si>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</si>
  <si>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</si>
  <si>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</si>
  <si>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</si>
  <si>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</si>
  <si>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</si>
  <si>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</si>
  <si>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</si>
  <si>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</si>
  <si>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</si>
  <si>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</si>
  <si>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</si>
  <si>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</si>
  <si>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</si>
  <si>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</si>
  <si>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</si>
  <si>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</si>
  <si>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</si>
  <si>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</si>
  <si>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</si>
  <si>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</si>
  <si>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</si>
  <si>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</si>
  <si>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</si>
  <si>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</si>
  <si>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</si>
  <si>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</si>
  <si>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</si>
  <si>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</si>
  <si>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</si>
  <si>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</si>
  <si>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</si>
  <si>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</si>
  <si>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</si>
  <si>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</si>
  <si>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</si>
  <si>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</si>
  <si>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</si>
  <si>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</si>
  <si>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</si>
  <si>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</si>
  <si>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</si>
  <si>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</si>
  <si>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</si>
  <si>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</si>
  <si>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</si>
  <si>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</si>
  <si>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</si>
  <si>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</si>
  <si>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</si>
  <si>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</si>
  <si>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</si>
  <si>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</si>
  <si>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</si>
  <si>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</si>
  <si>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</si>
  <si>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</si>
  <si>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</si>
  <si>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</si>
  <si>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</si>
  <si>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</si>
  <si>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</si>
  <si>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</si>
  <si>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</si>
  <si>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</si>
  <si>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</si>
  <si>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</si>
  <si>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</si>
  <si>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</si>
  <si>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</si>
  <si>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</si>
  <si>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</si>
  <si>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</si>
  <si>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</si>
  <si>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</si>
  <si>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</si>
  <si>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</si>
  <si>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</si>
  <si>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</si>
  <si>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</si>
  <si>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</si>
  <si>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</si>
  <si>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</si>
  <si>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</si>
  <si>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</si>
  <si>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</si>
  <si>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</si>
  <si>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</si>
  <si>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</si>
  <si>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</si>
  <si>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</si>
  <si>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</si>
  <si>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</si>
  <si>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</si>
  <si>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</si>
  <si>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</si>
  <si>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</si>
  <si>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</si>
  <si>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</si>
  <si>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</si>
  <si>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</si>
  <si>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</si>
  <si>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</si>
  <si>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</si>
  <si>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</si>
  <si>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</si>
  <si>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</si>
  <si>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</si>
  <si>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</si>
  <si>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</si>
  <si>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</si>
  <si>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</si>
  <si>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</si>
  <si>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</si>
  <si>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</si>
  <si>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</si>
  <si>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</si>
  <si>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</si>
  <si>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</si>
  <si>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</si>
  <si>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</si>
  <si>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</si>
  <si>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</si>
  <si>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</si>
  <si>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</si>
  <si>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</si>
  <si>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</si>
  <si>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</si>
  <si>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</si>
  <si>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</si>
  <si>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</si>
  <si>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</si>
  <si>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</si>
  <si>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</si>
  <si>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</si>
  <si>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</si>
  <si>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</si>
  <si>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</si>
  <si>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</si>
  <si>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</si>
  <si>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</si>
  <si>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</si>
  <si>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</si>
  <si>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</si>
  <si>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</si>
  <si>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</si>
  <si>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</si>
  <si>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</si>
  <si>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</si>
  <si>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</si>
  <si>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</si>
  <si>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</si>
  <si>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</si>
  <si>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</si>
  <si>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</si>
  <si>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</si>
  <si>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</si>
  <si>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</si>
  <si>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</si>
  <si>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</si>
  <si>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</si>
  <si>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</si>
  <si>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</si>
  <si>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</si>
  <si>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</si>
  <si>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</si>
  <si>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</si>
  <si>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</si>
  <si>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</si>
  <si>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</si>
  <si>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</si>
  <si>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</si>
  <si>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</si>
  <si>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</si>
  <si>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</si>
  <si>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</si>
  <si>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</si>
  <si>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</si>
  <si>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</si>
  <si>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</si>
  <si>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</si>
  <si>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</si>
  <si>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</si>
  <si>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</si>
  <si>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</si>
  <si>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</si>
  <si>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</si>
  <si>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</si>
  <si>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</si>
  <si>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</si>
  <si>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</si>
  <si>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</si>
  <si>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</si>
  <si>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</si>
  <si>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</si>
  <si>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</si>
  <si>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</si>
  <si>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</si>
  <si>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</si>
  <si>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</si>
  <si>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</si>
  <si>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</si>
  <si>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</si>
  <si>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</si>
  <si>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</si>
  <si>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</si>
  <si>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</si>
  <si>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</si>
  <si>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</si>
  <si>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</si>
  <si>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</si>
  <si>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</si>
  <si>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</si>
  <si>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</si>
  <si>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</si>
  <si>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</si>
  <si>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</si>
  <si>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</si>
  <si>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</si>
  <si>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</si>
  <si>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</si>
  <si>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</si>
  <si>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</si>
  <si>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</si>
  <si>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</si>
  <si>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</si>
  <si>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</si>
  <si>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</si>
  <si>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</si>
  <si>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</si>
  <si>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</si>
  <si>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</si>
  <si>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</si>
  <si>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</si>
  <si>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</si>
  <si>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</si>
  <si>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</si>
  <si>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</si>
  <si>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</si>
  <si>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</si>
  <si>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</si>
  <si>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</si>
  <si>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</si>
  <si>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</si>
  <si>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</si>
  <si>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</si>
  <si>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</si>
  <si>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</si>
  <si>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</si>
  <si>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</si>
  <si>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</si>
  <si>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</si>
  <si>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</si>
  <si>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</si>
  <si>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</si>
  <si>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</si>
  <si>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</si>
  <si>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</si>
  <si>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</si>
  <si>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</si>
  <si>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</si>
  <si>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</si>
  <si>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</si>
  <si>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</si>
  <si>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</si>
  <si>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</si>
  <si>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</si>
  <si>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</si>
  <si>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</si>
  <si>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</si>
  <si>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</si>
  <si>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</si>
  <si>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</si>
  <si>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</si>
  <si>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</si>
  <si>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</si>
  <si>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</si>
  <si>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</si>
  <si>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</si>
  <si>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</si>
  <si>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</si>
  <si>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</si>
  <si>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</si>
  <si>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</si>
  <si>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</si>
  <si>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</si>
  <si>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</si>
  <si>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</si>
  <si>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</si>
  <si>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</si>
  <si>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</si>
  <si>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</si>
  <si>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</si>
  <si>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</si>
  <si>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</si>
  <si>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</si>
  <si>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</si>
  <si>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</si>
  <si>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</si>
  <si>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</si>
  <si>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</si>
  <si>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</si>
  <si>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</si>
  <si>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</si>
  <si>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</si>
  <si>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</si>
  <si>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</si>
  <si>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</si>
  <si>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</si>
  <si>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</si>
  <si>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</si>
  <si>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</si>
  <si>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</si>
  <si>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</si>
  <si>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</si>
  <si>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</si>
  <si>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</si>
  <si>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</si>
  <si>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</si>
  <si>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</si>
  <si>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</si>
  <si>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</si>
  <si>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</si>
  <si>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</si>
  <si>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</si>
  <si>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</si>
  <si>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</si>
  <si>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</si>
  <si>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</si>
  <si>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</si>
  <si>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</si>
  <si>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</si>
  <si>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</si>
  <si>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</si>
  <si>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</si>
  <si>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</si>
  <si>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</si>
  <si>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</si>
  <si>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</si>
  <si>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</si>
  <si>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</si>
  <si>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</si>
  <si>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</si>
  <si>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</si>
  <si>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</si>
  <si>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</si>
  <si>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</si>
  <si>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</si>
  <si>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</si>
  <si>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</si>
  <si>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</si>
  <si>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</si>
  <si>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</si>
  <si>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</si>
  <si>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</si>
  <si>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</si>
  <si>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</si>
  <si>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</si>
  <si>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</si>
  <si>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</si>
  <si>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</si>
  <si>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</si>
  <si>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</si>
  <si>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</si>
  <si>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</si>
  <si>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</si>
  <si>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</si>
  <si>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</si>
  <si>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</si>
  <si>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</si>
  <si>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</si>
  <si>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</si>
  <si>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</si>
  <si>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</si>
  <si>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</si>
  <si>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</si>
  <si>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</si>
  <si>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</si>
  <si>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</si>
  <si>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</si>
  <si>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</si>
  <si>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</si>
  <si>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</si>
  <si>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</si>
  <si>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</si>
  <si>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</si>
  <si>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</si>
  <si>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</si>
  <si>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</si>
  <si>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</si>
  <si>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</si>
  <si>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</si>
  <si>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</si>
  <si>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</si>
  <si>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</si>
  <si>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</si>
  <si>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</si>
  <si>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</si>
  <si>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</si>
  <si>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</si>
  <si>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</si>
  <si>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</si>
  <si>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</si>
  <si>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</si>
  <si>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</si>
  <si>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</si>
  <si>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</si>
  <si>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</si>
  <si>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</si>
  <si>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</si>
  <si>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</si>
  <si>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</si>
  <si>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</si>
  <si>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</si>
  <si>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</si>
  <si>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</si>
  <si>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</si>
  <si>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</si>
  <si>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</si>
  <si>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</si>
  <si>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</si>
  <si>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</si>
  <si>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</si>
  <si>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</si>
  <si>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</si>
  <si>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</si>
  <si>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</si>
  <si>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</si>
  <si>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</si>
  <si>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</si>
  <si>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</si>
  <si>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</si>
  <si>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</si>
  <si>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</si>
  <si>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</si>
  <si>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</si>
  <si>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</si>
  <si>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</si>
  <si>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</si>
  <si>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</si>
  <si>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</si>
  <si>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</si>
  <si>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</si>
  <si>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</si>
  <si>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</si>
  <si>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</si>
  <si>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</si>
  <si>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</si>
  <si>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</si>
  <si>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</si>
  <si>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</si>
  <si>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</si>
  <si>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</si>
  <si>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</si>
  <si>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</si>
  <si>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</si>
  <si>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</si>
  <si>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</si>
  <si>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</si>
  <si>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</si>
  <si>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</si>
  <si>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</si>
  <si>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</si>
  <si>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</si>
  <si>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</si>
  <si>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</si>
  <si>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</si>
  <si>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</si>
  <si>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</si>
  <si>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</si>
  <si>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</si>
  <si>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</si>
  <si>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</si>
  <si>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</si>
  <si>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</si>
  <si>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</si>
  <si>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</si>
  <si>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</si>
  <si>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</si>
  <si>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</si>
  <si>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</si>
  <si>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</si>
  <si>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</si>
  <si>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</si>
  <si>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</si>
  <si>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</si>
  <si>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</si>
  <si>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</si>
  <si>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</si>
  <si>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</si>
  <si>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</si>
  <si>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</si>
  <si>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</si>
  <si>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</si>
  <si>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</si>
  <si>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</si>
  <si>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</si>
  <si>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</si>
  <si>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</si>
  <si>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</si>
  <si>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</si>
  <si>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</si>
  <si>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</si>
  <si>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</si>
  <si>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</si>
  <si>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</si>
  <si>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</si>
  <si>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</si>
  <si>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</si>
  <si>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</si>
  <si>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</si>
  <si>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</si>
  <si>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</si>
  <si>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</si>
  <si>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</si>
  <si>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</si>
  <si>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</si>
  <si>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</si>
  <si>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</si>
  <si>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</si>
  <si>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</si>
  <si>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</si>
  <si>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</si>
  <si>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</si>
  <si>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</si>
  <si>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</si>
  <si>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</si>
  <si>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</si>
  <si>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</si>
  <si>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</si>
  <si>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</si>
  <si>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</si>
  <si>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</si>
  <si>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</si>
  <si>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</si>
  <si>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</si>
  <si>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</si>
  <si>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</si>
  <si>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</si>
  <si>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</si>
  <si>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</si>
  <si>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</si>
  <si>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</si>
  <si>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</si>
  <si>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</si>
  <si>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</si>
  <si>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</si>
  <si>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</si>
  <si>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</si>
  <si>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</si>
  <si>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</si>
  <si>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</si>
  <si>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</si>
  <si>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</si>
  <si>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</si>
  <si>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</si>
  <si>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</si>
  <si>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</si>
  <si>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</si>
  <si>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</si>
  <si>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</si>
  <si>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</si>
  <si>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</si>
  <si>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</si>
  <si>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</si>
  <si>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</si>
  <si>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</si>
  <si>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</si>
  <si>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</si>
  <si>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</si>
  <si>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</si>
  <si>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</si>
  <si>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</si>
  <si>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</si>
  <si>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</si>
  <si>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</si>
  <si>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</si>
  <si>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</si>
  <si>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</si>
  <si>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</si>
  <si>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</si>
  <si>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</si>
  <si>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</si>
  <si>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</si>
  <si>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</si>
  <si>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</si>
  <si>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</si>
  <si>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</si>
  <si>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</si>
  <si>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</si>
  <si>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</si>
  <si>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</si>
  <si>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</si>
  <si>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</si>
  <si>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</si>
  <si>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</si>
  <si>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</si>
  <si>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</si>
  <si>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</si>
  <si>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</si>
  <si>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</si>
  <si>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</si>
  <si>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</si>
  <si>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</si>
  <si>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</si>
  <si>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</si>
  <si>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</si>
  <si>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</si>
  <si>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</si>
  <si>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</si>
  <si>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</si>
  <si>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</si>
  <si>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</si>
  <si>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</si>
  <si>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</si>
  <si>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</si>
  <si>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</si>
  <si>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</si>
  <si>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</si>
  <si>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</si>
  <si>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</si>
  <si>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</si>
  <si>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</si>
  <si>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</si>
  <si>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</si>
  <si>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</si>
  <si>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</si>
  <si>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</si>
  <si>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</si>
  <si>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</si>
  <si>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</si>
  <si>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</si>
  <si>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</si>
  <si>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</si>
  <si>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</si>
  <si>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</si>
  <si>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</si>
  <si>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</si>
  <si>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</si>
  <si>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</si>
  <si>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</si>
  <si>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</si>
  <si>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</si>
  <si>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</si>
  <si>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</si>
  <si>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</si>
  <si>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</si>
  <si>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</si>
  <si>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</si>
  <si>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</si>
  <si>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</si>
  <si>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</si>
  <si>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</si>
  <si>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</si>
  <si>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</si>
  <si>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</si>
  <si>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</si>
  <si>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</si>
  <si>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</si>
  <si>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</si>
  <si>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</si>
  <si>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</si>
  <si>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</si>
  <si>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</si>
  <si>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</si>
  <si>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</si>
  <si>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</si>
  <si>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</si>
  <si>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</si>
  <si>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</si>
  <si>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</si>
  <si>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</si>
  <si>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</si>
  <si>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</si>
  <si>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</si>
  <si>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</si>
  <si>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</si>
  <si>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</si>
  <si>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</si>
  <si>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</si>
  <si>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</si>
  <si>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</si>
  <si>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</si>
  <si>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</si>
  <si>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</si>
  <si>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</si>
  <si>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</si>
  <si>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</si>
  <si>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</si>
  <si>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</si>
  <si>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</si>
  <si>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</si>
  <si>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</si>
  <si>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</si>
  <si>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</si>
  <si>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</si>
  <si>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</si>
  <si>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</si>
  <si>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</si>
  <si>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</si>
  <si>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</si>
  <si>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</si>
  <si>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</si>
  <si>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</si>
  <si>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</si>
  <si>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</si>
  <si>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</si>
  <si>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</si>
  <si>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</si>
  <si>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</si>
  <si>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</si>
  <si>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</si>
  <si>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</si>
  <si>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</si>
  <si>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</si>
  <si>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</si>
  <si>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</si>
  <si>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</si>
  <si>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</si>
  <si>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</si>
  <si>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</si>
  <si>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</si>
  <si>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</si>
  <si>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</si>
  <si>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</si>
  <si>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</si>
  <si>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</si>
  <si>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</si>
  <si>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</si>
  <si>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</si>
  <si>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</si>
  <si>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</si>
  <si>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</si>
  <si>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</si>
  <si>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</si>
  <si>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</si>
  <si>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</si>
  <si>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</si>
  <si>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</si>
  <si>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</si>
  <si>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</si>
  <si>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</si>
  <si>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</si>
  <si>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</si>
  <si>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</si>
  <si>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</si>
  <si>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</si>
  <si>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</si>
  <si>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</si>
  <si>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</si>
  <si>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</si>
  <si>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</si>
  <si>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</si>
  <si>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</si>
  <si>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</si>
  <si>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</si>
  <si>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</si>
  <si>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</si>
  <si>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</si>
  <si>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</si>
  <si>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</si>
  <si>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</si>
  <si>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</si>
  <si>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</si>
  <si>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</si>
  <si>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</si>
  <si>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</si>
  <si>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</si>
  <si>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</si>
  <si>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</si>
  <si>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</si>
  <si>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</si>
  <si>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</si>
  <si>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</si>
  <si>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</si>
  <si>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</si>
  <si>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</si>
  <si>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</si>
  <si>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</si>
  <si>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</si>
  <si>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</si>
  <si>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</si>
  <si>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</si>
  <si>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</si>
  <si>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</si>
  <si>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</si>
  <si>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</si>
  <si>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</si>
  <si>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</si>
  <si>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</si>
  <si>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</si>
  <si>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</si>
  <si>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</si>
  <si>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</si>
  <si>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</si>
  <si>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</si>
  <si>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</si>
  <si>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</si>
  <si>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</si>
  <si>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</si>
  <si>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</si>
  <si>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</si>
  <si>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</si>
  <si>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</si>
  <si>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</si>
  <si>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</si>
  <si>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</si>
  <si>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</si>
  <si>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</si>
  <si>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</si>
  <si>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</si>
  <si>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</si>
  <si>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</si>
  <si>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</si>
  <si>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</si>
  <si>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</si>
  <si>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</si>
  <si>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</si>
  <si>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</si>
  <si>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</si>
  <si>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</si>
  <si>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</si>
  <si>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</si>
  <si>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</si>
  <si>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</si>
  <si>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</si>
  <si>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</si>
  <si>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</si>
  <si>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</si>
  <si>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</si>
  <si>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</si>
  <si>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</si>
  <si>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</si>
  <si>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</si>
  <si>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</si>
  <si>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</si>
  <si>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</si>
  <si>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</si>
  <si>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</si>
  <si>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</si>
  <si>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</si>
  <si>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</si>
  <si>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</si>
  <si>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</si>
  <si>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</si>
  <si>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</si>
  <si>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</si>
  <si>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</si>
  <si>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</si>
  <si>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</si>
  <si>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</si>
  <si>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</si>
  <si>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</si>
  <si>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</si>
  <si>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</si>
  <si>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</si>
  <si>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</si>
  <si>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</si>
  <si>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</si>
  <si>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</si>
  <si>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</si>
  <si>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</si>
  <si>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</si>
  <si>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</si>
  <si>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</si>
  <si>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</si>
  <si>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</si>
  <si>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</si>
  <si>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</si>
  <si>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</si>
  <si>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</si>
  <si>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</si>
  <si>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</si>
  <si>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</si>
  <si>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</si>
  <si>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</si>
  <si>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</si>
  <si>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</si>
  <si>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</si>
  <si>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</si>
  <si>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</si>
  <si>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</si>
  <si>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</si>
  <si>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</si>
  <si>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</si>
  <si>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</si>
  <si>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</si>
  <si>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</si>
  <si>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 xml:space="preserve">دراسات </t>
  </si>
  <si>
    <t>تهيئة سوق الجملة للخضر و الغلال</t>
  </si>
  <si>
    <t>أقتناء تجهيزات و معدات أخرى</t>
  </si>
  <si>
    <t>أشغال الصيانة و التعهد</t>
  </si>
  <si>
    <t>تجهيزات إدارية</t>
  </si>
  <si>
    <t xml:space="preserve">برامج و تجهيزات إعلامية مختلفة </t>
  </si>
  <si>
    <t>أشغال التطهير</t>
  </si>
  <si>
    <t>تهيئة المستودع البلدي</t>
  </si>
  <si>
    <t>تهيئة قاعة أفراح</t>
  </si>
  <si>
    <t xml:space="preserve">بناء الأرصفة </t>
  </si>
  <si>
    <t>تجميل المدينة</t>
  </si>
  <si>
    <t>مستودع بلدي</t>
  </si>
  <si>
    <t>قاعة الأفراح</t>
  </si>
  <si>
    <t>إنارة عمومية</t>
  </si>
  <si>
    <t>بيان المعاليم</t>
  </si>
  <si>
    <t>السنوات</t>
  </si>
  <si>
    <t>الإستخلاصات المستوجبة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</si>
  <si>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</si>
  <si>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</si>
  <si>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</si>
  <si>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</si>
  <si>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</si>
  <si>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</si>
  <si>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</si>
  <si>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</si>
  <si>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</si>
  <si>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</si>
  <si>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تهيئة و تعبيد طريق الشاطئ</t>
  </si>
  <si>
    <t>ملعب بلدي</t>
  </si>
</sst>
</file>

<file path=xl/styles.xml><?xml version="1.0" encoding="utf-8"?>
<styleSheet xmlns="http://schemas.openxmlformats.org/spreadsheetml/2006/main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2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164" fontId="0" fillId="20" borderId="1" xfId="1" applyNumberFormat="1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1" borderId="4" xfId="0" applyFont="1" applyFill="1" applyBorder="1" applyAlignment="1">
      <alignment horizontal="right" vertical="center"/>
    </xf>
    <xf numFmtId="0" fontId="2" fillId="22" borderId="1" xfId="0" applyFont="1" applyFill="1" applyBorder="1"/>
    <xf numFmtId="0" fontId="0" fillId="22" borderId="4" xfId="0" applyFill="1" applyBorder="1" applyAlignment="1">
      <alignment horizontal="center" vertical="center"/>
    </xf>
    <xf numFmtId="0" fontId="0" fillId="20" borderId="1" xfId="0" applyFill="1" applyBorder="1"/>
    <xf numFmtId="0" fontId="2" fillId="21" borderId="1" xfId="0" applyFont="1" applyFill="1" applyBorder="1"/>
    <xf numFmtId="0" fontId="0" fillId="0" borderId="12" xfId="0" applyBorder="1"/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19" fillId="15" borderId="11" xfId="0" applyFont="1" applyFill="1" applyBorder="1" applyAlignment="1">
      <alignment horizontal="center" vertical="center"/>
    </xf>
    <xf numFmtId="0" fontId="19" fillId="15" borderId="4" xfId="0" applyFont="1" applyFill="1" applyBorder="1" applyAlignment="1">
      <alignment horizontal="center" vertical="center"/>
    </xf>
    <xf numFmtId="10" fontId="2" fillId="13" borderId="1" xfId="0" applyNumberFormat="1" applyFont="1" applyFill="1" applyBorder="1" applyAlignment="1">
      <alignment horizontal="center" vertical="center"/>
    </xf>
    <xf numFmtId="10" fontId="0" fillId="15" borderId="1" xfId="0" applyNumberFormat="1" applyFill="1" applyBorder="1"/>
    <xf numFmtId="10" fontId="0" fillId="23" borderId="1" xfId="0" applyNumberFormat="1" applyFill="1" applyBorder="1"/>
    <xf numFmtId="10" fontId="0" fillId="0" borderId="0" xfId="0" applyNumberFormat="1"/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6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61" zoomScale="75" zoomScaleNormal="75" workbookViewId="0">
      <selection activeCell="E339" sqref="E339"/>
    </sheetView>
  </sheetViews>
  <sheetFormatPr baseColWidth="10" defaultColWidth="9.140625" defaultRowHeight="15" outlineLevelRow="3"/>
  <cols>
    <col min="1" max="1" width="7" bestFit="1" customWidth="1"/>
    <col min="2" max="2" width="31.5703125" customWidth="1"/>
    <col min="3" max="3" width="21" customWidth="1"/>
    <col min="4" max="4" width="18" customWidth="1"/>
    <col min="5" max="5" width="17.140625" customWidth="1"/>
    <col min="7" max="7" width="15.5703125" bestFit="1" customWidth="1"/>
    <col min="8" max="8" width="19" customWidth="1"/>
    <col min="9" max="9" width="15.42578125" bestFit="1" customWidth="1"/>
    <col min="10" max="10" width="20.42578125" bestFit="1" customWidth="1"/>
  </cols>
  <sheetData>
    <row r="1" spans="1:14" ht="18.75">
      <c r="A1" s="154" t="s">
        <v>30</v>
      </c>
      <c r="B1" s="154"/>
      <c r="C1" s="154"/>
      <c r="D1" s="142" t="s">
        <v>853</v>
      </c>
      <c r="E1" s="142" t="s">
        <v>852</v>
      </c>
      <c r="G1" s="43" t="s">
        <v>31</v>
      </c>
      <c r="H1" s="44">
        <f>C2+C114</f>
        <v>1709981</v>
      </c>
      <c r="I1" s="45"/>
      <c r="J1" s="46" t="b">
        <f>AND(H1=I1)</f>
        <v>0</v>
      </c>
    </row>
    <row r="2" spans="1:14">
      <c r="A2" s="155" t="s">
        <v>60</v>
      </c>
      <c r="B2" s="155"/>
      <c r="C2" s="26">
        <f>C3+C67</f>
        <v>1335000</v>
      </c>
      <c r="D2" s="26">
        <f>D3+D67</f>
        <v>1335000</v>
      </c>
      <c r="E2" s="26">
        <f>E3+E67</f>
        <v>1335000</v>
      </c>
      <c r="G2" s="39" t="s">
        <v>60</v>
      </c>
      <c r="H2" s="41">
        <f>C2</f>
        <v>1335000</v>
      </c>
      <c r="I2" s="42"/>
      <c r="J2" s="40" t="b">
        <f>AND(H2=I2)</f>
        <v>0</v>
      </c>
    </row>
    <row r="3" spans="1:14">
      <c r="A3" s="156" t="s">
        <v>578</v>
      </c>
      <c r="B3" s="156"/>
      <c r="C3" s="23">
        <f>C4+C11+C38+C61</f>
        <v>987200</v>
      </c>
      <c r="D3" s="23">
        <f>D4+D11+D38+D61</f>
        <v>987200</v>
      </c>
      <c r="E3" s="23">
        <f>E4+E11+E38+E61</f>
        <v>987200</v>
      </c>
      <c r="G3" s="39" t="s">
        <v>57</v>
      </c>
      <c r="H3" s="41">
        <f t="shared" ref="H3:H66" si="0">C3</f>
        <v>987200</v>
      </c>
      <c r="I3" s="42"/>
      <c r="J3" s="40" t="b">
        <f>AND(H3=I3)</f>
        <v>0</v>
      </c>
    </row>
    <row r="4" spans="1:14" ht="15" customHeight="1">
      <c r="A4" s="157" t="s">
        <v>124</v>
      </c>
      <c r="B4" s="158"/>
      <c r="C4" s="21">
        <f>SUM(C5:C10)</f>
        <v>145500</v>
      </c>
      <c r="D4" s="21">
        <f>SUM(D5:D10)</f>
        <v>145500</v>
      </c>
      <c r="E4" s="21">
        <f>SUM(E5:E10)</f>
        <v>145500</v>
      </c>
      <c r="F4" s="17"/>
      <c r="G4" s="39" t="s">
        <v>53</v>
      </c>
      <c r="H4" s="41">
        <f t="shared" si="0"/>
        <v>145500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100000</v>
      </c>
      <c r="D5" s="2">
        <f>C5</f>
        <v>100000</v>
      </c>
      <c r="E5" s="2">
        <f>D5</f>
        <v>100000</v>
      </c>
      <c r="F5" s="17"/>
      <c r="G5" s="17"/>
      <c r="H5" s="41">
        <f t="shared" si="0"/>
        <v>100000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15000</v>
      </c>
      <c r="D6" s="2">
        <f t="shared" ref="D6:E10" si="1">C6</f>
        <v>15000</v>
      </c>
      <c r="E6" s="2">
        <f t="shared" si="1"/>
        <v>15000</v>
      </c>
      <c r="F6" s="17"/>
      <c r="G6" s="17"/>
      <c r="H6" s="41">
        <f t="shared" si="0"/>
        <v>15000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30000</v>
      </c>
      <c r="D7" s="2">
        <f t="shared" si="1"/>
        <v>30000</v>
      </c>
      <c r="E7" s="2">
        <f t="shared" si="1"/>
        <v>30000</v>
      </c>
      <c r="F7" s="17"/>
      <c r="G7" s="17"/>
      <c r="H7" s="41">
        <f t="shared" si="0"/>
        <v>30000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7"/>
      <c r="G10" s="17"/>
      <c r="H10" s="41">
        <f t="shared" si="0"/>
        <v>500</v>
      </c>
      <c r="I10" s="17"/>
      <c r="J10" s="17"/>
      <c r="K10" s="17"/>
      <c r="L10" s="17"/>
      <c r="M10" s="17"/>
      <c r="N10" s="17"/>
    </row>
    <row r="11" spans="1:14" ht="15" customHeight="1" collapsed="1">
      <c r="A11" s="157" t="s">
        <v>125</v>
      </c>
      <c r="B11" s="158"/>
      <c r="C11" s="21">
        <f>SUM(C12:C37)</f>
        <v>725500</v>
      </c>
      <c r="D11" s="21">
        <f>SUM(D12:D37)</f>
        <v>725500</v>
      </c>
      <c r="E11" s="21">
        <f>SUM(E12:E37)</f>
        <v>725500</v>
      </c>
      <c r="F11" s="17"/>
      <c r="G11" s="39" t="s">
        <v>54</v>
      </c>
      <c r="H11" s="41">
        <f t="shared" si="0"/>
        <v>725500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8500</v>
      </c>
      <c r="D12" s="2">
        <f>C12</f>
        <v>8500</v>
      </c>
      <c r="E12" s="2">
        <f>D12</f>
        <v>8500</v>
      </c>
      <c r="H12" s="41">
        <f t="shared" si="0"/>
        <v>8500</v>
      </c>
    </row>
    <row r="13" spans="1:14" hidden="1" outlineLevel="1">
      <c r="A13" s="3">
        <v>2102</v>
      </c>
      <c r="B13" s="1" t="s">
        <v>126</v>
      </c>
      <c r="C13" s="2">
        <v>680000</v>
      </c>
      <c r="D13" s="2">
        <f t="shared" ref="D13:E28" si="2">C13</f>
        <v>680000</v>
      </c>
      <c r="E13" s="2">
        <f t="shared" si="2"/>
        <v>680000</v>
      </c>
      <c r="H13" s="41">
        <f t="shared" si="0"/>
        <v>680000</v>
      </c>
    </row>
    <row r="14" spans="1:14" hidden="1" outlineLevel="1">
      <c r="A14" s="3">
        <v>2201</v>
      </c>
      <c r="B14" s="1" t="s">
        <v>5</v>
      </c>
      <c r="C14" s="2">
        <v>12000</v>
      </c>
      <c r="D14" s="2">
        <f t="shared" si="2"/>
        <v>12000</v>
      </c>
      <c r="E14" s="2">
        <f t="shared" si="2"/>
        <v>12000</v>
      </c>
      <c r="H14" s="41">
        <f t="shared" si="0"/>
        <v>12000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4000</v>
      </c>
      <c r="D32" s="2">
        <f t="shared" si="3"/>
        <v>4000</v>
      </c>
      <c r="E32" s="2">
        <f t="shared" si="3"/>
        <v>4000</v>
      </c>
      <c r="H32" s="41">
        <f t="shared" si="0"/>
        <v>4000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15000</v>
      </c>
      <c r="D34" s="2">
        <f t="shared" si="3"/>
        <v>15000</v>
      </c>
      <c r="E34" s="2">
        <f t="shared" si="3"/>
        <v>15000</v>
      </c>
      <c r="H34" s="41">
        <f t="shared" si="0"/>
        <v>15000</v>
      </c>
    </row>
    <row r="35" spans="1:10" hidden="1" outlineLevel="1">
      <c r="A35" s="3">
        <v>2405</v>
      </c>
      <c r="B35" s="1" t="s">
        <v>8</v>
      </c>
      <c r="C35" s="2">
        <v>3000</v>
      </c>
      <c r="D35" s="2">
        <f t="shared" si="3"/>
        <v>3000</v>
      </c>
      <c r="E35" s="2">
        <f t="shared" si="3"/>
        <v>3000</v>
      </c>
      <c r="H35" s="41">
        <f t="shared" si="0"/>
        <v>3000</v>
      </c>
    </row>
    <row r="36" spans="1:10" hidden="1" outlineLevel="1">
      <c r="A36" s="3">
        <v>2406</v>
      </c>
      <c r="B36" s="1" t="s">
        <v>9</v>
      </c>
      <c r="C36" s="2">
        <v>3000</v>
      </c>
      <c r="D36" s="2">
        <f t="shared" si="3"/>
        <v>3000</v>
      </c>
      <c r="E36" s="2">
        <f t="shared" si="3"/>
        <v>3000</v>
      </c>
      <c r="H36" s="41">
        <f t="shared" si="0"/>
        <v>3000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57" t="s">
        <v>145</v>
      </c>
      <c r="B38" s="158"/>
      <c r="C38" s="21">
        <f>SUM(C39:C60)</f>
        <v>116200</v>
      </c>
      <c r="D38" s="21">
        <f>SUM(D39:D60)</f>
        <v>116200</v>
      </c>
      <c r="E38" s="21">
        <f>SUM(E39:E60)</f>
        <v>116200</v>
      </c>
      <c r="G38" s="39" t="s">
        <v>55</v>
      </c>
      <c r="H38" s="41">
        <f t="shared" si="0"/>
        <v>116200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6000</v>
      </c>
      <c r="D39" s="2">
        <f>C39</f>
        <v>6000</v>
      </c>
      <c r="E39" s="2">
        <f>D39</f>
        <v>6000</v>
      </c>
      <c r="H39" s="41">
        <f t="shared" si="0"/>
        <v>6000</v>
      </c>
    </row>
    <row r="40" spans="1:10" hidden="1" outlineLevel="1">
      <c r="A40" s="20">
        <v>3102</v>
      </c>
      <c r="B40" s="20" t="s">
        <v>12</v>
      </c>
      <c r="C40" s="2">
        <v>2500</v>
      </c>
      <c r="D40" s="2">
        <f t="shared" ref="D40:E55" si="4">C40</f>
        <v>2500</v>
      </c>
      <c r="E40" s="2">
        <f t="shared" si="4"/>
        <v>2500</v>
      </c>
      <c r="H40" s="41">
        <f t="shared" si="0"/>
        <v>2500</v>
      </c>
    </row>
    <row r="41" spans="1:10" hidden="1" outlineLevel="1">
      <c r="A41" s="20">
        <v>3103</v>
      </c>
      <c r="B41" s="20" t="s">
        <v>13</v>
      </c>
      <c r="C41" s="2">
        <v>2500</v>
      </c>
      <c r="D41" s="2">
        <f t="shared" si="4"/>
        <v>2500</v>
      </c>
      <c r="E41" s="2">
        <f t="shared" si="4"/>
        <v>2500</v>
      </c>
      <c r="H41" s="41">
        <f t="shared" si="0"/>
        <v>2500</v>
      </c>
    </row>
    <row r="42" spans="1:10" hidden="1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>
        <v>4000</v>
      </c>
      <c r="D45" s="2">
        <f t="shared" si="4"/>
        <v>4000</v>
      </c>
      <c r="E45" s="2">
        <f t="shared" si="4"/>
        <v>4000</v>
      </c>
      <c r="H45" s="41">
        <f t="shared" si="0"/>
        <v>4000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15000</v>
      </c>
      <c r="D48" s="2">
        <f t="shared" si="4"/>
        <v>15000</v>
      </c>
      <c r="E48" s="2">
        <f t="shared" si="4"/>
        <v>15000</v>
      </c>
      <c r="H48" s="41">
        <f t="shared" si="0"/>
        <v>15000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300</v>
      </c>
      <c r="D50" s="2">
        <f t="shared" si="4"/>
        <v>300</v>
      </c>
      <c r="E50" s="2">
        <f t="shared" si="4"/>
        <v>300</v>
      </c>
      <c r="H50" s="41">
        <f t="shared" si="0"/>
        <v>300</v>
      </c>
    </row>
    <row r="51" spans="1:10" hidden="1" outlineLevel="1">
      <c r="A51" s="20">
        <v>3209</v>
      </c>
      <c r="B51" s="20" t="s">
        <v>151</v>
      </c>
      <c r="C51" s="2">
        <v>400</v>
      </c>
      <c r="D51" s="2">
        <f t="shared" si="4"/>
        <v>400</v>
      </c>
      <c r="E51" s="2">
        <f t="shared" si="4"/>
        <v>400</v>
      </c>
      <c r="H51" s="41">
        <f t="shared" si="0"/>
        <v>400</v>
      </c>
    </row>
    <row r="52" spans="1:10" hidden="1" outlineLevel="1">
      <c r="A52" s="20">
        <v>3299</v>
      </c>
      <c r="B52" s="20" t="s">
        <v>152</v>
      </c>
      <c r="C52" s="2">
        <v>2000</v>
      </c>
      <c r="D52" s="2">
        <f t="shared" si="4"/>
        <v>2000</v>
      </c>
      <c r="E52" s="2">
        <f t="shared" si="4"/>
        <v>2000</v>
      </c>
      <c r="H52" s="41">
        <f t="shared" si="0"/>
        <v>2000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3500</v>
      </c>
      <c r="D54" s="2">
        <f t="shared" si="4"/>
        <v>3500</v>
      </c>
      <c r="E54" s="2">
        <f t="shared" si="4"/>
        <v>3500</v>
      </c>
      <c r="H54" s="41">
        <f t="shared" si="0"/>
        <v>3500</v>
      </c>
    </row>
    <row r="55" spans="1:10" hidden="1" outlineLevel="1">
      <c r="A55" s="20">
        <v>3303</v>
      </c>
      <c r="B55" s="20" t="s">
        <v>153</v>
      </c>
      <c r="C55" s="2">
        <v>60000</v>
      </c>
      <c r="D55" s="2">
        <f t="shared" si="4"/>
        <v>60000</v>
      </c>
      <c r="E55" s="2">
        <f t="shared" si="4"/>
        <v>60000</v>
      </c>
      <c r="H55" s="41">
        <f t="shared" si="0"/>
        <v>60000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20000</v>
      </c>
      <c r="D57" s="2">
        <f t="shared" si="5"/>
        <v>20000</v>
      </c>
      <c r="E57" s="2">
        <f t="shared" si="5"/>
        <v>20000</v>
      </c>
      <c r="H57" s="41">
        <f t="shared" si="0"/>
        <v>20000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57" t="s">
        <v>158</v>
      </c>
      <c r="B61" s="15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56" t="s">
        <v>579</v>
      </c>
      <c r="B67" s="156"/>
      <c r="C67" s="25">
        <f>C97+C68</f>
        <v>347800</v>
      </c>
      <c r="D67" s="25">
        <f>D97+D68</f>
        <v>347800</v>
      </c>
      <c r="E67" s="25">
        <f>E97+E68</f>
        <v>347800</v>
      </c>
      <c r="G67" s="39" t="s">
        <v>59</v>
      </c>
      <c r="H67" s="41">
        <f t="shared" ref="H67:H130" si="7">C67</f>
        <v>347800</v>
      </c>
      <c r="I67" s="42"/>
      <c r="J67" s="40" t="b">
        <f>AND(H67=I67)</f>
        <v>0</v>
      </c>
    </row>
    <row r="68" spans="1:10">
      <c r="A68" s="157" t="s">
        <v>163</v>
      </c>
      <c r="B68" s="158"/>
      <c r="C68" s="21">
        <f>SUM(C69:C96)</f>
        <v>72580</v>
      </c>
      <c r="D68" s="21">
        <f>SUM(D69:D96)</f>
        <v>72580</v>
      </c>
      <c r="E68" s="21">
        <f>SUM(E69:E96)</f>
        <v>72580</v>
      </c>
      <c r="G68" s="39" t="s">
        <v>56</v>
      </c>
      <c r="H68" s="41">
        <f t="shared" si="7"/>
        <v>72580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>
        <v>38500</v>
      </c>
      <c r="D76" s="2">
        <f t="shared" si="8"/>
        <v>38500</v>
      </c>
      <c r="E76" s="2">
        <f t="shared" si="8"/>
        <v>38500</v>
      </c>
      <c r="H76" s="41">
        <f t="shared" si="7"/>
        <v>38500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30000</v>
      </c>
      <c r="D79" s="2">
        <f t="shared" si="8"/>
        <v>30000</v>
      </c>
      <c r="E79" s="2">
        <f t="shared" si="8"/>
        <v>30000</v>
      </c>
      <c r="H79" s="41">
        <f t="shared" si="7"/>
        <v>30000</v>
      </c>
    </row>
    <row r="80" spans="1:10" ht="15" hidden="1" customHeight="1" outlineLevel="1">
      <c r="A80" s="3">
        <v>5202</v>
      </c>
      <c r="B80" s="2" t="s">
        <v>172</v>
      </c>
      <c r="C80" s="2">
        <v>1080</v>
      </c>
      <c r="D80" s="2">
        <f t="shared" si="8"/>
        <v>1080</v>
      </c>
      <c r="E80" s="2">
        <f t="shared" si="8"/>
        <v>1080</v>
      </c>
      <c r="H80" s="41">
        <f t="shared" si="7"/>
        <v>1080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3000</v>
      </c>
      <c r="D91" s="2">
        <f t="shared" si="9"/>
        <v>3000</v>
      </c>
      <c r="E91" s="2">
        <f t="shared" si="9"/>
        <v>3000</v>
      </c>
      <c r="H91" s="41">
        <f t="shared" si="7"/>
        <v>3000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275220</v>
      </c>
      <c r="D97" s="21">
        <f>SUM(D98:D113)</f>
        <v>275220</v>
      </c>
      <c r="E97" s="21">
        <f>SUM(E98:E113)</f>
        <v>275220</v>
      </c>
      <c r="G97" s="39" t="s">
        <v>58</v>
      </c>
      <c r="H97" s="41">
        <f t="shared" si="7"/>
        <v>275220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272000</v>
      </c>
      <c r="D98" s="2">
        <f>C98</f>
        <v>272000</v>
      </c>
      <c r="E98" s="2">
        <f>D98</f>
        <v>272000</v>
      </c>
      <c r="H98" s="41">
        <f t="shared" si="7"/>
        <v>272000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2220</v>
      </c>
      <c r="D109" s="2">
        <f t="shared" si="10"/>
        <v>2220</v>
      </c>
      <c r="E109" s="2">
        <f t="shared" si="10"/>
        <v>2220</v>
      </c>
      <c r="H109" s="41">
        <f t="shared" si="7"/>
        <v>2220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61" t="s">
        <v>62</v>
      </c>
      <c r="B114" s="162"/>
      <c r="C114" s="26">
        <f>C115+C152+C177</f>
        <v>374981</v>
      </c>
      <c r="D114" s="26">
        <f>D115+D152+D177</f>
        <v>374981</v>
      </c>
      <c r="E114" s="26">
        <f>E115+E152+E177</f>
        <v>374981</v>
      </c>
      <c r="G114" s="39" t="s">
        <v>62</v>
      </c>
      <c r="H114" s="41">
        <f t="shared" si="7"/>
        <v>374981</v>
      </c>
      <c r="I114" s="42"/>
      <c r="J114" s="40" t="b">
        <f>AND(H114=I114)</f>
        <v>0</v>
      </c>
    </row>
    <row r="115" spans="1:10">
      <c r="A115" s="159" t="s">
        <v>580</v>
      </c>
      <c r="B115" s="160"/>
      <c r="C115" s="23">
        <f>C116+C135</f>
        <v>322058</v>
      </c>
      <c r="D115" s="23">
        <f>D116+D135</f>
        <v>322058</v>
      </c>
      <c r="E115" s="23">
        <f>E116+E135</f>
        <v>322058</v>
      </c>
      <c r="G115" s="39" t="s">
        <v>61</v>
      </c>
      <c r="H115" s="41">
        <f t="shared" si="7"/>
        <v>322058</v>
      </c>
      <c r="I115" s="42"/>
      <c r="J115" s="40" t="b">
        <f>AND(H115=I115)</f>
        <v>0</v>
      </c>
    </row>
    <row r="116" spans="1:10" ht="15" customHeight="1">
      <c r="A116" s="157" t="s">
        <v>195</v>
      </c>
      <c r="B116" s="158"/>
      <c r="C116" s="21">
        <f>C117+C120+C123+C126+C129+C132</f>
        <v>80376</v>
      </c>
      <c r="D116" s="21">
        <f>D117+D120+D123+D126+D129+D132</f>
        <v>80376</v>
      </c>
      <c r="E116" s="21">
        <f>E117+E120+E123+E126+E129+E132</f>
        <v>80376</v>
      </c>
      <c r="G116" s="39" t="s">
        <v>583</v>
      </c>
      <c r="H116" s="41">
        <f t="shared" si="7"/>
        <v>80376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60190</v>
      </c>
      <c r="D117" s="2">
        <f>D118+D119</f>
        <v>60190</v>
      </c>
      <c r="E117" s="2">
        <f>E118+E119</f>
        <v>60190</v>
      </c>
      <c r="H117" s="41">
        <f t="shared" si="7"/>
        <v>60190</v>
      </c>
    </row>
    <row r="118" spans="1:10" ht="15" hidden="1" customHeight="1" outlineLevel="2">
      <c r="A118" s="130"/>
      <c r="B118" s="129" t="s">
        <v>855</v>
      </c>
      <c r="C118" s="128">
        <v>25190</v>
      </c>
      <c r="D118" s="128">
        <f>C118</f>
        <v>25190</v>
      </c>
      <c r="E118" s="128">
        <f>D118</f>
        <v>25190</v>
      </c>
      <c r="H118" s="41">
        <f t="shared" si="7"/>
        <v>25190</v>
      </c>
    </row>
    <row r="119" spans="1:10" ht="15" hidden="1" customHeight="1" outlineLevel="2">
      <c r="A119" s="130"/>
      <c r="B119" s="129" t="s">
        <v>860</v>
      </c>
      <c r="C119" s="128">
        <v>35000</v>
      </c>
      <c r="D119" s="128">
        <f>C119</f>
        <v>35000</v>
      </c>
      <c r="E119" s="128">
        <f>D119</f>
        <v>35000</v>
      </c>
      <c r="H119" s="41">
        <f t="shared" si="7"/>
        <v>35000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20186</v>
      </c>
      <c r="D126" s="2">
        <f>D127+D128</f>
        <v>20186</v>
      </c>
      <c r="E126" s="2">
        <f>E127+E128</f>
        <v>20186</v>
      </c>
      <c r="H126" s="41">
        <f t="shared" si="7"/>
        <v>20186</v>
      </c>
    </row>
    <row r="127" spans="1:10" ht="15" hidden="1" customHeight="1" outlineLevel="2">
      <c r="A127" s="130"/>
      <c r="B127" s="129" t="s">
        <v>855</v>
      </c>
      <c r="C127" s="128">
        <v>20186</v>
      </c>
      <c r="D127" s="128">
        <f>C127</f>
        <v>20186</v>
      </c>
      <c r="E127" s="128">
        <f>D127</f>
        <v>20186</v>
      </c>
      <c r="H127" s="41">
        <f t="shared" si="7"/>
        <v>20186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 collapsed="1">
      <c r="A135" s="157" t="s">
        <v>202</v>
      </c>
      <c r="B135" s="158"/>
      <c r="C135" s="21">
        <f>C136+C140+C143+C146+C149</f>
        <v>241682</v>
      </c>
      <c r="D135" s="21">
        <f>D136+D140+D143+D146+D149</f>
        <v>241682</v>
      </c>
      <c r="E135" s="21">
        <f>E136+E140+E143+E146+E149</f>
        <v>241682</v>
      </c>
      <c r="G135" s="39" t="s">
        <v>584</v>
      </c>
      <c r="H135" s="41">
        <f t="shared" si="11"/>
        <v>241682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190204</v>
      </c>
      <c r="D136" s="2">
        <f>D137+D138+D139</f>
        <v>190204</v>
      </c>
      <c r="E136" s="2">
        <f>E137+E138+E139</f>
        <v>190204</v>
      </c>
      <c r="H136" s="41">
        <f t="shared" si="11"/>
        <v>190204</v>
      </c>
    </row>
    <row r="137" spans="1:10" ht="15" hidden="1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hidden="1" customHeight="1" outlineLevel="2">
      <c r="A138" s="130"/>
      <c r="B138" s="129" t="s">
        <v>862</v>
      </c>
      <c r="C138" s="128">
        <v>115518</v>
      </c>
      <c r="D138" s="128">
        <f t="shared" ref="D138:E139" si="12">C138</f>
        <v>115518</v>
      </c>
      <c r="E138" s="128">
        <f t="shared" si="12"/>
        <v>115518</v>
      </c>
      <c r="H138" s="41">
        <f t="shared" si="11"/>
        <v>115518</v>
      </c>
    </row>
    <row r="139" spans="1:10" ht="15" hidden="1" customHeight="1" outlineLevel="2">
      <c r="A139" s="130"/>
      <c r="B139" s="129" t="s">
        <v>861</v>
      </c>
      <c r="C139" s="128">
        <v>74686</v>
      </c>
      <c r="D139" s="128">
        <f t="shared" si="12"/>
        <v>74686</v>
      </c>
      <c r="E139" s="128">
        <f t="shared" si="12"/>
        <v>74686</v>
      </c>
      <c r="H139" s="41">
        <f t="shared" si="11"/>
        <v>74686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51478</v>
      </c>
      <c r="D149" s="2">
        <f>D150+D151</f>
        <v>51478</v>
      </c>
      <c r="E149" s="2">
        <f>E150+E151</f>
        <v>51478</v>
      </c>
      <c r="H149" s="41">
        <f t="shared" si="11"/>
        <v>51478</v>
      </c>
    </row>
    <row r="150" spans="1:10" ht="15" hidden="1" customHeight="1" outlineLevel="2">
      <c r="A150" s="130"/>
      <c r="B150" s="129" t="s">
        <v>855</v>
      </c>
      <c r="C150" s="128">
        <v>51478</v>
      </c>
      <c r="D150" s="128">
        <f>C150</f>
        <v>51478</v>
      </c>
      <c r="E150" s="128">
        <f>D150</f>
        <v>51478</v>
      </c>
      <c r="H150" s="41">
        <f t="shared" si="11"/>
        <v>51478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 collapsed="1">
      <c r="A152" s="159" t="s">
        <v>581</v>
      </c>
      <c r="B152" s="160"/>
      <c r="C152" s="23">
        <f>C153+C163+C170</f>
        <v>52923</v>
      </c>
      <c r="D152" s="23">
        <f>D153+D163+D170</f>
        <v>52923</v>
      </c>
      <c r="E152" s="23">
        <f>E153+E163+E170</f>
        <v>52923</v>
      </c>
      <c r="G152" s="39" t="s">
        <v>66</v>
      </c>
      <c r="H152" s="41">
        <f t="shared" si="11"/>
        <v>52923</v>
      </c>
      <c r="I152" s="42"/>
      <c r="J152" s="40" t="b">
        <f>AND(H152=I152)</f>
        <v>0</v>
      </c>
    </row>
    <row r="153" spans="1:10">
      <c r="A153" s="157" t="s">
        <v>208</v>
      </c>
      <c r="B153" s="158"/>
      <c r="C153" s="21">
        <f>C154+C157+C160</f>
        <v>52923</v>
      </c>
      <c r="D153" s="21">
        <f>D154+D157+D160</f>
        <v>52923</v>
      </c>
      <c r="E153" s="21">
        <f>E154+E157+E160</f>
        <v>52923</v>
      </c>
      <c r="G153" s="39" t="s">
        <v>585</v>
      </c>
      <c r="H153" s="41">
        <f t="shared" si="11"/>
        <v>52923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52923</v>
      </c>
      <c r="D154" s="2">
        <f>D155+D156</f>
        <v>52923</v>
      </c>
      <c r="E154" s="2">
        <f>E155+E156</f>
        <v>52923</v>
      </c>
      <c r="H154" s="41">
        <f t="shared" si="11"/>
        <v>52923</v>
      </c>
    </row>
    <row r="155" spans="1:10" ht="15" hidden="1" customHeight="1" outlineLevel="2">
      <c r="A155" s="130"/>
      <c r="B155" s="129" t="s">
        <v>855</v>
      </c>
      <c r="C155" s="128">
        <v>52923</v>
      </c>
      <c r="D155" s="128">
        <f>C155</f>
        <v>52923</v>
      </c>
      <c r="E155" s="128">
        <f>D155</f>
        <v>52923</v>
      </c>
      <c r="H155" s="41">
        <f t="shared" si="11"/>
        <v>52923</v>
      </c>
    </row>
    <row r="156" spans="1:10" ht="15" hidden="1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 collapsed="1">
      <c r="A163" s="157" t="s">
        <v>212</v>
      </c>
      <c r="B163" s="15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 collapsed="1">
      <c r="A170" s="157" t="s">
        <v>214</v>
      </c>
      <c r="B170" s="15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 collapsed="1">
      <c r="A177" s="159" t="s">
        <v>582</v>
      </c>
      <c r="B177" s="16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7" t="s">
        <v>217</v>
      </c>
      <c r="B178" s="15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63" t="s">
        <v>849</v>
      </c>
      <c r="B179" s="16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63" t="s">
        <v>848</v>
      </c>
      <c r="B184" s="164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63" t="s">
        <v>846</v>
      </c>
      <c r="B188" s="16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63" t="s">
        <v>843</v>
      </c>
      <c r="B197" s="16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63" t="s">
        <v>842</v>
      </c>
      <c r="B200" s="164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63" t="s">
        <v>841</v>
      </c>
      <c r="B203" s="16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hidden="1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63" t="s">
        <v>836</v>
      </c>
      <c r="B215" s="16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63" t="s">
        <v>834</v>
      </c>
      <c r="B222" s="164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hidden="1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hidden="1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hidden="1" outlineLevel="1">
      <c r="A228" s="163" t="s">
        <v>830</v>
      </c>
      <c r="B228" s="164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hidden="1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63" t="s">
        <v>828</v>
      </c>
      <c r="B235" s="164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63" t="s">
        <v>826</v>
      </c>
      <c r="B238" s="164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hidden="1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hidden="1" outlineLevel="1">
      <c r="A243" s="163" t="s">
        <v>823</v>
      </c>
      <c r="B243" s="164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hidden="1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hidden="1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hidden="1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hidden="1" outlineLevel="1">
      <c r="A250" s="163" t="s">
        <v>817</v>
      </c>
      <c r="B250" s="16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54" t="s">
        <v>67</v>
      </c>
      <c r="B256" s="154"/>
      <c r="C256" s="154"/>
      <c r="D256" s="142" t="s">
        <v>853</v>
      </c>
      <c r="E256" s="142" t="s">
        <v>852</v>
      </c>
      <c r="G256" s="47" t="s">
        <v>589</v>
      </c>
      <c r="H256" s="48">
        <f>C257+C559</f>
        <v>1709981</v>
      </c>
      <c r="I256" s="49"/>
      <c r="J256" s="50" t="b">
        <f>AND(H256=I256)</f>
        <v>0</v>
      </c>
    </row>
    <row r="257" spans="1:10">
      <c r="A257" s="169" t="s">
        <v>60</v>
      </c>
      <c r="B257" s="170"/>
      <c r="C257" s="37">
        <f>C258+C550</f>
        <v>1174000</v>
      </c>
      <c r="D257" s="37">
        <f>D258+D550</f>
        <v>1174000</v>
      </c>
      <c r="E257" s="37">
        <f>E258+E550</f>
        <v>1174000</v>
      </c>
      <c r="G257" s="39" t="s">
        <v>60</v>
      </c>
      <c r="H257" s="41">
        <f>C257</f>
        <v>1174000</v>
      </c>
      <c r="I257" s="42"/>
      <c r="J257" s="40" t="b">
        <f>AND(H257=I257)</f>
        <v>0</v>
      </c>
    </row>
    <row r="258" spans="1:10">
      <c r="A258" s="171" t="s">
        <v>266</v>
      </c>
      <c r="B258" s="172"/>
      <c r="C258" s="36">
        <f>C259+C339+C483+C547</f>
        <v>1057435</v>
      </c>
      <c r="D258" s="36">
        <f>D259+D339+D483+D547</f>
        <v>1057435</v>
      </c>
      <c r="E258" s="36">
        <f>E259+E339+E483+E547</f>
        <v>1057435</v>
      </c>
      <c r="G258" s="39" t="s">
        <v>57</v>
      </c>
      <c r="H258" s="41">
        <f t="shared" ref="H258:H321" si="21">C258</f>
        <v>1057435</v>
      </c>
      <c r="I258" s="42"/>
      <c r="J258" s="40" t="b">
        <f>AND(H258=I258)</f>
        <v>0</v>
      </c>
    </row>
    <row r="259" spans="1:10">
      <c r="A259" s="167" t="s">
        <v>267</v>
      </c>
      <c r="B259" s="168"/>
      <c r="C259" s="33">
        <f>C260+C263+C314</f>
        <v>673333</v>
      </c>
      <c r="D259" s="33">
        <v>673333</v>
      </c>
      <c r="E259" s="33">
        <v>673333</v>
      </c>
      <c r="G259" s="39" t="s">
        <v>590</v>
      </c>
      <c r="H259" s="41">
        <f t="shared" si="21"/>
        <v>673333</v>
      </c>
      <c r="I259" s="42"/>
      <c r="J259" s="40" t="b">
        <f>AND(H259=I259)</f>
        <v>0</v>
      </c>
    </row>
    <row r="260" spans="1:10" hidden="1" outlineLevel="1">
      <c r="A260" s="165" t="s">
        <v>268</v>
      </c>
      <c r="B260" s="166"/>
      <c r="C260" s="32">
        <f>SUM(C261:C262)</f>
        <v>3456</v>
      </c>
      <c r="D260" s="32">
        <f>SUM(D261:D262)</f>
        <v>3456</v>
      </c>
      <c r="E260" s="32">
        <f>SUM(E261:E262)</f>
        <v>3456</v>
      </c>
      <c r="H260" s="41">
        <f t="shared" si="21"/>
        <v>3456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hidden="1" outlineLevel="2">
      <c r="A262" s="6">
        <v>1100</v>
      </c>
      <c r="B262" s="4" t="s">
        <v>33</v>
      </c>
      <c r="C262" s="5">
        <v>2496</v>
      </c>
      <c r="D262" s="5">
        <f>C262</f>
        <v>2496</v>
      </c>
      <c r="E262" s="5">
        <f>D262</f>
        <v>2496</v>
      </c>
      <c r="H262" s="41">
        <f t="shared" si="21"/>
        <v>2496</v>
      </c>
    </row>
    <row r="263" spans="1:10" hidden="1" outlineLevel="1">
      <c r="A263" s="165" t="s">
        <v>269</v>
      </c>
      <c r="B263" s="166"/>
      <c r="C263" s="32">
        <f>C264+C265+C289+C296+C298+C302+C305+C308+C313</f>
        <v>652773</v>
      </c>
      <c r="D263" s="32">
        <f>D264+D265+D289+D296+D298+D302+D305+D308+D313</f>
        <v>499038</v>
      </c>
      <c r="E263" s="32">
        <f>E264+E265+E289+E296+E298+E302+E305+E308+E313</f>
        <v>499038</v>
      </c>
      <c r="H263" s="41">
        <f t="shared" si="21"/>
        <v>652773</v>
      </c>
    </row>
    <row r="264" spans="1:10" hidden="1" outlineLevel="2">
      <c r="A264" s="6">
        <v>1101</v>
      </c>
      <c r="B264" s="4" t="s">
        <v>34</v>
      </c>
      <c r="C264" s="5">
        <v>270000</v>
      </c>
      <c r="D264" s="5">
        <f>C264</f>
        <v>270000</v>
      </c>
      <c r="E264" s="5">
        <f>D264</f>
        <v>270000</v>
      </c>
      <c r="H264" s="41">
        <f t="shared" si="21"/>
        <v>270000</v>
      </c>
    </row>
    <row r="265" spans="1:10" hidden="1" outlineLevel="2">
      <c r="A265" s="6">
        <v>1101</v>
      </c>
      <c r="B265" s="4" t="s">
        <v>35</v>
      </c>
      <c r="C265" s="5">
        <v>229038</v>
      </c>
      <c r="D265" s="5">
        <v>229038</v>
      </c>
      <c r="E265" s="5">
        <v>229038</v>
      </c>
      <c r="H265" s="41">
        <f t="shared" si="21"/>
        <v>229038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5770</v>
      </c>
      <c r="D289" s="5">
        <f>SUM(D290:D295)</f>
        <v>0</v>
      </c>
      <c r="E289" s="5">
        <f>SUM(E290:E295)</f>
        <v>0</v>
      </c>
      <c r="H289" s="41">
        <f t="shared" si="21"/>
        <v>5770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400</v>
      </c>
      <c r="D296" s="5">
        <f>SUM(D297)</f>
        <v>0</v>
      </c>
      <c r="E296" s="5">
        <f>SUM(E297)</f>
        <v>0</v>
      </c>
      <c r="H296" s="41">
        <f t="shared" si="21"/>
        <v>400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19120</v>
      </c>
      <c r="D298" s="5">
        <f>SUM(D299:D301)</f>
        <v>0</v>
      </c>
      <c r="E298" s="5">
        <f>SUM(E299:E301)</f>
        <v>0</v>
      </c>
      <c r="H298" s="41">
        <f t="shared" si="21"/>
        <v>19120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5500</v>
      </c>
      <c r="D302" s="5">
        <f>SUM(D303:D304)</f>
        <v>0</v>
      </c>
      <c r="E302" s="5">
        <f>SUM(E303:E304)</f>
        <v>0</v>
      </c>
      <c r="H302" s="41">
        <f t="shared" si="21"/>
        <v>5500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9275</v>
      </c>
      <c r="D305" s="5">
        <f>SUM(D306:D307)</f>
        <v>0</v>
      </c>
      <c r="E305" s="5">
        <f>SUM(E306:E307)</f>
        <v>0</v>
      </c>
      <c r="H305" s="41">
        <f t="shared" si="21"/>
        <v>9275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113670</v>
      </c>
      <c r="D308" s="5">
        <f>SUM(D309:D312)</f>
        <v>0</v>
      </c>
      <c r="E308" s="5">
        <f>SUM(E309:E312)</f>
        <v>0</v>
      </c>
      <c r="H308" s="41">
        <f t="shared" si="21"/>
        <v>113670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65" t="s">
        <v>601</v>
      </c>
      <c r="B314" s="166"/>
      <c r="C314" s="32">
        <f>C315+C325+C331+C336+C337+C338+C328</f>
        <v>17104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17104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v>14100</v>
      </c>
      <c r="D325" s="5">
        <f>SUM(D326:D327)</f>
        <v>0</v>
      </c>
      <c r="E325" s="5">
        <f>SUM(E326:E327)</f>
        <v>0</v>
      </c>
      <c r="H325" s="41">
        <f t="shared" si="28"/>
        <v>14100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v>3004</v>
      </c>
      <c r="D331" s="5">
        <f>SUM(D332:D335)</f>
        <v>0</v>
      </c>
      <c r="E331" s="5">
        <f>SUM(E332:E335)</f>
        <v>0</v>
      </c>
      <c r="H331" s="41">
        <f t="shared" si="28"/>
        <v>3004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67" t="s">
        <v>270</v>
      </c>
      <c r="B339" s="168"/>
      <c r="C339" s="33">
        <f>C340+C444+C482</f>
        <v>330105</v>
      </c>
      <c r="D339" s="33">
        <f>D340+D444+D482</f>
        <v>330105</v>
      </c>
      <c r="E339" s="33">
        <f>E340+E444+E482</f>
        <v>330105</v>
      </c>
      <c r="G339" s="39" t="s">
        <v>591</v>
      </c>
      <c r="H339" s="41">
        <f t="shared" si="28"/>
        <v>330105</v>
      </c>
      <c r="I339" s="42"/>
      <c r="J339" s="40" t="b">
        <f>AND(H339=I339)</f>
        <v>0</v>
      </c>
    </row>
    <row r="340" spans="1:10" hidden="1" outlineLevel="1">
      <c r="A340" s="165" t="s">
        <v>271</v>
      </c>
      <c r="B340" s="166"/>
      <c r="C340" s="32">
        <f>C341+C342+C343+C344+C347+C348+C353+C356+C357+C362+C367+C368+C371+C372+C373+C376+C377+C378+C382+C388+C391+C392+C395+C398+C399+C404+C407+C408+C409+C412+C415+C416+C419+C420+C421+C422+C429+C443</f>
        <v>297707</v>
      </c>
      <c r="D340" s="32">
        <f>D341+D342+D343+D344+D347+D348+D353+D356+D357+D362+D367+BH290668+D371+D372+D373+D376+D377+D378+D382+D388+D391+D392+D395+D398+D399+D404+D407+D408+D409+D412+D415+D416+D419+D420+D421+D422+D429+D443</f>
        <v>297707</v>
      </c>
      <c r="E340" s="32">
        <f>E341+E342+E343+E344+E347+E348+E353+E356+E357+E362+E367+BI290668+E371+E372+E373+E376+E377+E378+E382+E388+E391+E392+E395+E398+E399+E404+E407+E408+E409+E412+E415+E416+E419+E420+E421+E422+E429+E443</f>
        <v>297707</v>
      </c>
      <c r="H340" s="41">
        <f t="shared" si="28"/>
        <v>297707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4149</v>
      </c>
      <c r="D342" s="5">
        <f t="shared" ref="D342:E343" si="31">C342</f>
        <v>4149</v>
      </c>
      <c r="E342" s="5">
        <f t="shared" si="31"/>
        <v>4149</v>
      </c>
      <c r="H342" s="41">
        <f t="shared" si="28"/>
        <v>4149</v>
      </c>
    </row>
    <row r="343" spans="1:10" hidden="1" outlineLevel="2">
      <c r="A343" s="6">
        <v>2201</v>
      </c>
      <c r="B343" s="4" t="s">
        <v>41</v>
      </c>
      <c r="C343" s="5">
        <v>125000</v>
      </c>
      <c r="D343" s="5">
        <f t="shared" si="31"/>
        <v>125000</v>
      </c>
      <c r="E343" s="5">
        <f t="shared" si="31"/>
        <v>125000</v>
      </c>
      <c r="H343" s="41">
        <f t="shared" si="28"/>
        <v>125000</v>
      </c>
    </row>
    <row r="344" spans="1:10" hidden="1" outlineLevel="2">
      <c r="A344" s="6">
        <v>2201</v>
      </c>
      <c r="B344" s="4" t="s">
        <v>273</v>
      </c>
      <c r="C344" s="5">
        <f>SUM(C345:C346)</f>
        <v>7771</v>
      </c>
      <c r="D344" s="5">
        <f>SUM(D345:D346)</f>
        <v>7771</v>
      </c>
      <c r="E344" s="5">
        <f>SUM(E345:E346)</f>
        <v>7771</v>
      </c>
      <c r="H344" s="41">
        <f t="shared" si="28"/>
        <v>7771</v>
      </c>
    </row>
    <row r="345" spans="1:10" hidden="1" outlineLevel="3">
      <c r="A345" s="29"/>
      <c r="B345" s="28" t="s">
        <v>274</v>
      </c>
      <c r="C345" s="30">
        <v>4500</v>
      </c>
      <c r="D345" s="30">
        <f t="shared" ref="D345:E347" si="32">C345</f>
        <v>4500</v>
      </c>
      <c r="E345" s="30">
        <f t="shared" si="32"/>
        <v>4500</v>
      </c>
      <c r="H345" s="41">
        <f t="shared" si="28"/>
        <v>4500</v>
      </c>
    </row>
    <row r="346" spans="1:10" hidden="1" outlineLevel="3">
      <c r="A346" s="29"/>
      <c r="B346" s="28" t="s">
        <v>275</v>
      </c>
      <c r="C346" s="30">
        <v>3271</v>
      </c>
      <c r="D346" s="30">
        <f t="shared" si="32"/>
        <v>3271</v>
      </c>
      <c r="E346" s="30">
        <f t="shared" si="32"/>
        <v>3271</v>
      </c>
      <c r="H346" s="41">
        <f t="shared" si="28"/>
        <v>3271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50000</v>
      </c>
      <c r="D348" s="5">
        <f>SUM(D349:D352)</f>
        <v>50000</v>
      </c>
      <c r="E348" s="5">
        <f>SUM(E349:E352)</f>
        <v>50000</v>
      </c>
      <c r="H348" s="41">
        <f t="shared" si="28"/>
        <v>50000</v>
      </c>
    </row>
    <row r="349" spans="1:10" hidden="1" outlineLevel="3">
      <c r="A349" s="29"/>
      <c r="B349" s="28" t="s">
        <v>278</v>
      </c>
      <c r="C349" s="30">
        <v>46200</v>
      </c>
      <c r="D349" s="30">
        <f>C349</f>
        <v>46200</v>
      </c>
      <c r="E349" s="30">
        <f>D349</f>
        <v>46200</v>
      </c>
      <c r="H349" s="41">
        <f t="shared" si="28"/>
        <v>46200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3000</v>
      </c>
      <c r="D351" s="30">
        <f t="shared" si="33"/>
        <v>3000</v>
      </c>
      <c r="E351" s="30">
        <f t="shared" si="33"/>
        <v>3000</v>
      </c>
      <c r="H351" s="41">
        <f t="shared" si="28"/>
        <v>3000</v>
      </c>
    </row>
    <row r="352" spans="1:10" hidden="1" outlineLevel="3">
      <c r="A352" s="29"/>
      <c r="B352" s="28" t="s">
        <v>281</v>
      </c>
      <c r="C352" s="30">
        <v>800</v>
      </c>
      <c r="D352" s="30">
        <f t="shared" si="33"/>
        <v>800</v>
      </c>
      <c r="E352" s="30">
        <f t="shared" si="33"/>
        <v>800</v>
      </c>
      <c r="H352" s="41">
        <f t="shared" si="28"/>
        <v>800</v>
      </c>
    </row>
    <row r="353" spans="1:8" hidden="1" outlineLevel="2">
      <c r="A353" s="6">
        <v>2201</v>
      </c>
      <c r="B353" s="4" t="s">
        <v>282</v>
      </c>
      <c r="C353" s="5">
        <f>SUM(C354:C355)</f>
        <v>450</v>
      </c>
      <c r="D353" s="5">
        <f>SUM(D354:D355)</f>
        <v>450</v>
      </c>
      <c r="E353" s="5">
        <f>SUM(E354:E355)</f>
        <v>450</v>
      </c>
      <c r="H353" s="41">
        <f t="shared" si="28"/>
        <v>450</v>
      </c>
    </row>
    <row r="354" spans="1:8" hidden="1" outlineLevel="3">
      <c r="A354" s="29"/>
      <c r="B354" s="28" t="s">
        <v>42</v>
      </c>
      <c r="C354" s="30">
        <v>350</v>
      </c>
      <c r="D354" s="30">
        <f t="shared" ref="D354:E356" si="34">C354</f>
        <v>350</v>
      </c>
      <c r="E354" s="30">
        <f t="shared" si="34"/>
        <v>350</v>
      </c>
      <c r="H354" s="41">
        <f t="shared" si="28"/>
        <v>350</v>
      </c>
    </row>
    <row r="355" spans="1:8" hidden="1" outlineLevel="3">
      <c r="A355" s="29"/>
      <c r="B355" s="28" t="s">
        <v>283</v>
      </c>
      <c r="C355" s="30">
        <v>100</v>
      </c>
      <c r="D355" s="30">
        <f t="shared" si="34"/>
        <v>100</v>
      </c>
      <c r="E355" s="30">
        <f t="shared" si="34"/>
        <v>100</v>
      </c>
      <c r="H355" s="41">
        <f t="shared" si="28"/>
        <v>100</v>
      </c>
    </row>
    <row r="356" spans="1:8" hidden="1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hidden="1" outlineLevel="2">
      <c r="A357" s="6">
        <v>2201</v>
      </c>
      <c r="B357" s="4" t="s">
        <v>285</v>
      </c>
      <c r="C357" s="5">
        <f>SUM(C358:C361)</f>
        <v>11000</v>
      </c>
      <c r="D357" s="5">
        <f>SUM(D358:D361)</f>
        <v>11000</v>
      </c>
      <c r="E357" s="5">
        <f>SUM(E358:E361)</f>
        <v>11000</v>
      </c>
      <c r="H357" s="41">
        <f t="shared" si="28"/>
        <v>11000</v>
      </c>
    </row>
    <row r="358" spans="1:8" hidden="1" outlineLevel="3">
      <c r="A358" s="29"/>
      <c r="B358" s="28" t="s">
        <v>286</v>
      </c>
      <c r="C358" s="30">
        <v>8000</v>
      </c>
      <c r="D358" s="30">
        <f>C358</f>
        <v>8000</v>
      </c>
      <c r="E358" s="30">
        <f>D358</f>
        <v>8000</v>
      </c>
      <c r="H358" s="41">
        <f t="shared" si="28"/>
        <v>8000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3000</v>
      </c>
      <c r="D360" s="30">
        <f t="shared" si="35"/>
        <v>3000</v>
      </c>
      <c r="E360" s="30">
        <f t="shared" si="35"/>
        <v>3000</v>
      </c>
      <c r="H360" s="41">
        <f t="shared" si="28"/>
        <v>3000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39300</v>
      </c>
      <c r="D362" s="5">
        <f>SUM(D363:D366)</f>
        <v>39300</v>
      </c>
      <c r="E362" s="5">
        <f>SUM(E363:E366)</f>
        <v>39300</v>
      </c>
      <c r="H362" s="41">
        <f t="shared" si="28"/>
        <v>39300</v>
      </c>
    </row>
    <row r="363" spans="1:8" hidden="1" outlineLevel="3">
      <c r="A363" s="29"/>
      <c r="B363" s="28" t="s">
        <v>291</v>
      </c>
      <c r="C363" s="30">
        <v>12000</v>
      </c>
      <c r="D363" s="30">
        <f>C363</f>
        <v>12000</v>
      </c>
      <c r="E363" s="30">
        <f>D363</f>
        <v>12000</v>
      </c>
      <c r="H363" s="41">
        <f t="shared" si="28"/>
        <v>12000</v>
      </c>
    </row>
    <row r="364" spans="1:8" hidden="1" outlineLevel="3">
      <c r="A364" s="29"/>
      <c r="B364" s="28" t="s">
        <v>292</v>
      </c>
      <c r="C364" s="30">
        <v>26000</v>
      </c>
      <c r="D364" s="30">
        <f t="shared" ref="D364:E366" si="36">C364</f>
        <v>26000</v>
      </c>
      <c r="E364" s="30">
        <f t="shared" si="36"/>
        <v>26000</v>
      </c>
      <c r="H364" s="41">
        <f t="shared" si="28"/>
        <v>26000</v>
      </c>
    </row>
    <row r="365" spans="1:8" hidden="1" outlineLevel="3">
      <c r="A365" s="29"/>
      <c r="B365" s="28" t="s">
        <v>293</v>
      </c>
      <c r="C365" s="30">
        <v>1000</v>
      </c>
      <c r="D365" s="30">
        <f t="shared" si="36"/>
        <v>1000</v>
      </c>
      <c r="E365" s="30">
        <f t="shared" si="36"/>
        <v>1000</v>
      </c>
      <c r="H365" s="41">
        <f t="shared" si="28"/>
        <v>1000</v>
      </c>
    </row>
    <row r="366" spans="1:8" hidden="1" outlineLevel="3">
      <c r="A366" s="29"/>
      <c r="B366" s="28" t="s">
        <v>294</v>
      </c>
      <c r="C366" s="30">
        <v>300</v>
      </c>
      <c r="D366" s="30">
        <f t="shared" si="36"/>
        <v>300</v>
      </c>
      <c r="E366" s="30">
        <f t="shared" si="36"/>
        <v>300</v>
      </c>
      <c r="H366" s="41">
        <f t="shared" si="28"/>
        <v>300</v>
      </c>
    </row>
    <row r="367" spans="1:8" hidden="1" outlineLevel="2">
      <c r="A367" s="6">
        <v>2201</v>
      </c>
      <c r="B367" s="4" t="s">
        <v>43</v>
      </c>
      <c r="C367" s="5">
        <v>1200</v>
      </c>
      <c r="D367" s="5">
        <f>C367</f>
        <v>1200</v>
      </c>
      <c r="E367" s="5">
        <f>D367</f>
        <v>1200</v>
      </c>
      <c r="H367" s="41">
        <f t="shared" si="28"/>
        <v>1200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4000</v>
      </c>
      <c r="D371" s="5">
        <f t="shared" si="37"/>
        <v>4000</v>
      </c>
      <c r="E371" s="5">
        <f t="shared" si="37"/>
        <v>4000</v>
      </c>
      <c r="H371" s="41">
        <f t="shared" si="28"/>
        <v>4000</v>
      </c>
    </row>
    <row r="372" spans="1:8" hidden="1" outlineLevel="2">
      <c r="A372" s="6">
        <v>2201</v>
      </c>
      <c r="B372" s="4" t="s">
        <v>45</v>
      </c>
      <c r="C372" s="5">
        <v>3000</v>
      </c>
      <c r="D372" s="5">
        <f t="shared" si="37"/>
        <v>3000</v>
      </c>
      <c r="E372" s="5">
        <f t="shared" si="37"/>
        <v>3000</v>
      </c>
      <c r="H372" s="41">
        <f t="shared" si="28"/>
        <v>3000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200</v>
      </c>
      <c r="D373" s="5">
        <f>SUM(D374:D375)</f>
        <v>200</v>
      </c>
      <c r="E373" s="5">
        <f>SUM(E374:E375)</f>
        <v>200</v>
      </c>
      <c r="H373" s="41">
        <f t="shared" si="28"/>
        <v>200</v>
      </c>
    </row>
    <row r="374" spans="1:8" hidden="1" outlineLevel="3">
      <c r="A374" s="29"/>
      <c r="B374" s="28" t="s">
        <v>299</v>
      </c>
      <c r="C374" s="30">
        <v>200</v>
      </c>
      <c r="D374" s="30">
        <f t="shared" ref="D374:E377" si="38">C374</f>
        <v>200</v>
      </c>
      <c r="E374" s="30">
        <f t="shared" si="38"/>
        <v>200</v>
      </c>
      <c r="H374" s="41">
        <f t="shared" si="28"/>
        <v>200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720</v>
      </c>
      <c r="D376" s="5">
        <f t="shared" si="38"/>
        <v>720</v>
      </c>
      <c r="E376" s="5">
        <f t="shared" si="38"/>
        <v>720</v>
      </c>
      <c r="H376" s="41">
        <f t="shared" si="28"/>
        <v>720</v>
      </c>
    </row>
    <row r="377" spans="1:8" hidden="1" outlineLevel="2" collapsed="1">
      <c r="A377" s="6">
        <v>2201</v>
      </c>
      <c r="B377" s="4" t="s">
        <v>302</v>
      </c>
      <c r="C377" s="5">
        <v>2000</v>
      </c>
      <c r="D377" s="5">
        <f t="shared" si="38"/>
        <v>2000</v>
      </c>
      <c r="E377" s="5">
        <f t="shared" si="38"/>
        <v>2000</v>
      </c>
      <c r="H377" s="41">
        <f t="shared" si="28"/>
        <v>2000</v>
      </c>
    </row>
    <row r="378" spans="1:8" hidden="1" outlineLevel="2">
      <c r="A378" s="6">
        <v>2201</v>
      </c>
      <c r="B378" s="4" t="s">
        <v>303</v>
      </c>
      <c r="C378" s="5">
        <f>SUM(C379:C381)</f>
        <v>4000</v>
      </c>
      <c r="D378" s="5">
        <f>SUM(D379:D381)</f>
        <v>4000</v>
      </c>
      <c r="E378" s="5">
        <f>SUM(E379:E381)</f>
        <v>4000</v>
      </c>
      <c r="H378" s="41">
        <f t="shared" si="28"/>
        <v>4000</v>
      </c>
    </row>
    <row r="379" spans="1:8" hidden="1" outlineLevel="3">
      <c r="A379" s="29"/>
      <c r="B379" s="28" t="s">
        <v>46</v>
      </c>
      <c r="C379" s="30">
        <v>4000</v>
      </c>
      <c r="D379" s="30">
        <f>C379</f>
        <v>4000</v>
      </c>
      <c r="E379" s="30">
        <f>D379</f>
        <v>4000</v>
      </c>
      <c r="H379" s="41">
        <f t="shared" si="28"/>
        <v>4000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hidden="1" outlineLevel="2">
      <c r="A382" s="6">
        <v>2201</v>
      </c>
      <c r="B382" s="4" t="s">
        <v>114</v>
      </c>
      <c r="C382" s="5">
        <f>SUM(C383:C387)</f>
        <v>2738</v>
      </c>
      <c r="D382" s="5">
        <f>SUM(D383:D387)</f>
        <v>2738</v>
      </c>
      <c r="E382" s="5">
        <f>SUM(E383:E387)</f>
        <v>2738</v>
      </c>
      <c r="H382" s="41">
        <f t="shared" si="28"/>
        <v>2738</v>
      </c>
    </row>
    <row r="383" spans="1:8" hidden="1" outlineLevel="3">
      <c r="A383" s="29"/>
      <c r="B383" s="28" t="s">
        <v>304</v>
      </c>
      <c r="C383" s="30">
        <v>650</v>
      </c>
      <c r="D383" s="30">
        <f>C383</f>
        <v>650</v>
      </c>
      <c r="E383" s="30">
        <f>D383</f>
        <v>650</v>
      </c>
      <c r="H383" s="41">
        <f t="shared" si="28"/>
        <v>650</v>
      </c>
    </row>
    <row r="384" spans="1:8" hidden="1" outlineLevel="3">
      <c r="A384" s="29"/>
      <c r="B384" s="28" t="s">
        <v>305</v>
      </c>
      <c r="C384" s="30">
        <v>400</v>
      </c>
      <c r="D384" s="30">
        <f t="shared" ref="D384:E387" si="40">C384</f>
        <v>400</v>
      </c>
      <c r="E384" s="30">
        <f t="shared" si="40"/>
        <v>400</v>
      </c>
      <c r="H384" s="41">
        <f t="shared" si="28"/>
        <v>400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1288</v>
      </c>
      <c r="D386" s="30">
        <f t="shared" si="40"/>
        <v>1288</v>
      </c>
      <c r="E386" s="30">
        <f t="shared" si="40"/>
        <v>1288</v>
      </c>
      <c r="H386" s="41">
        <f t="shared" ref="H386:H449" si="41">C386</f>
        <v>1288</v>
      </c>
    </row>
    <row r="387" spans="1:8" hidden="1" outlineLevel="3">
      <c r="A387" s="29"/>
      <c r="B387" s="28" t="s">
        <v>308</v>
      </c>
      <c r="C387" s="30">
        <v>400</v>
      </c>
      <c r="D387" s="30">
        <f t="shared" si="40"/>
        <v>400</v>
      </c>
      <c r="E387" s="30">
        <f t="shared" si="40"/>
        <v>400</v>
      </c>
      <c r="H387" s="41">
        <f t="shared" si="41"/>
        <v>400</v>
      </c>
    </row>
    <row r="388" spans="1:8" hidden="1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1"/>
        <v>500</v>
      </c>
    </row>
    <row r="389" spans="1:8" hidden="1" outlineLevel="3">
      <c r="A389" s="29"/>
      <c r="B389" s="28" t="s">
        <v>48</v>
      </c>
      <c r="C389" s="30">
        <v>500</v>
      </c>
      <c r="D389" s="30">
        <f t="shared" ref="D389:E391" si="42">C389</f>
        <v>500</v>
      </c>
      <c r="E389" s="30">
        <f t="shared" si="42"/>
        <v>500</v>
      </c>
      <c r="H389" s="41">
        <f t="shared" si="41"/>
        <v>500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10500</v>
      </c>
      <c r="D392" s="5">
        <f>SUM(D393:D394)</f>
        <v>10500</v>
      </c>
      <c r="E392" s="5">
        <f>SUM(E393:E394)</f>
        <v>10500</v>
      </c>
      <c r="H392" s="41">
        <f t="shared" si="41"/>
        <v>10500</v>
      </c>
    </row>
    <row r="393" spans="1:8" hidden="1" outlineLevel="3">
      <c r="A393" s="29"/>
      <c r="B393" s="28" t="s">
        <v>313</v>
      </c>
      <c r="C393" s="30">
        <v>1500</v>
      </c>
      <c r="D393" s="30">
        <f>C393</f>
        <v>1500</v>
      </c>
      <c r="E393" s="30">
        <f>D393</f>
        <v>1500</v>
      </c>
      <c r="H393" s="41">
        <f t="shared" si="41"/>
        <v>1500</v>
      </c>
    </row>
    <row r="394" spans="1:8" hidden="1" outlineLevel="3">
      <c r="A394" s="29"/>
      <c r="B394" s="28" t="s">
        <v>314</v>
      </c>
      <c r="C394" s="30">
        <v>9000</v>
      </c>
      <c r="D394" s="30">
        <f>C394</f>
        <v>9000</v>
      </c>
      <c r="E394" s="30">
        <f>D394</f>
        <v>9000</v>
      </c>
      <c r="H394" s="41">
        <f t="shared" si="41"/>
        <v>9000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1200</v>
      </c>
      <c r="D404" s="5">
        <f>SUM(D405:D406)</f>
        <v>1200</v>
      </c>
      <c r="E404" s="5">
        <f>SUM(E405:E406)</f>
        <v>1200</v>
      </c>
      <c r="H404" s="41">
        <f t="shared" si="41"/>
        <v>1200</v>
      </c>
    </row>
    <row r="405" spans="1:8" hidden="1" outlineLevel="3">
      <c r="A405" s="29"/>
      <c r="B405" s="28" t="s">
        <v>323</v>
      </c>
      <c r="C405" s="30">
        <v>500</v>
      </c>
      <c r="D405" s="30">
        <f t="shared" ref="D405:E408" si="45">C405</f>
        <v>500</v>
      </c>
      <c r="E405" s="30">
        <f t="shared" si="45"/>
        <v>500</v>
      </c>
      <c r="H405" s="41">
        <f t="shared" si="41"/>
        <v>500</v>
      </c>
    </row>
    <row r="406" spans="1:8" hidden="1" outlineLevel="3">
      <c r="A406" s="29"/>
      <c r="B406" s="28" t="s">
        <v>324</v>
      </c>
      <c r="C406" s="30">
        <v>700</v>
      </c>
      <c r="D406" s="30">
        <f t="shared" si="45"/>
        <v>700</v>
      </c>
      <c r="E406" s="30">
        <f t="shared" si="45"/>
        <v>700</v>
      </c>
      <c r="H406" s="41">
        <f t="shared" si="41"/>
        <v>700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  <c r="H409" s="41">
        <f t="shared" si="41"/>
        <v>1000</v>
      </c>
    </row>
    <row r="410" spans="1:8" hidden="1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4000</v>
      </c>
      <c r="D412" s="5">
        <f>SUM(D413:D414)</f>
        <v>4000</v>
      </c>
      <c r="E412" s="5">
        <f>SUM(E413:E414)</f>
        <v>4000</v>
      </c>
      <c r="H412" s="41">
        <f t="shared" si="41"/>
        <v>4000</v>
      </c>
    </row>
    <row r="413" spans="1:8" hidden="1" outlineLevel="3" collapsed="1">
      <c r="A413" s="29"/>
      <c r="B413" s="28" t="s">
        <v>328</v>
      </c>
      <c r="C413" s="30">
        <v>4000</v>
      </c>
      <c r="D413" s="30">
        <f t="shared" ref="D413:E415" si="46">C413</f>
        <v>4000</v>
      </c>
      <c r="E413" s="30">
        <f t="shared" si="46"/>
        <v>4000</v>
      </c>
      <c r="H413" s="41">
        <f t="shared" si="41"/>
        <v>4000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2000</v>
      </c>
      <c r="D415" s="5">
        <f t="shared" si="46"/>
        <v>2000</v>
      </c>
      <c r="E415" s="5">
        <f t="shared" si="46"/>
        <v>2000</v>
      </c>
      <c r="H415" s="41">
        <f t="shared" si="41"/>
        <v>2000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120</v>
      </c>
      <c r="D416" s="5">
        <f>SUM(D417:D418)</f>
        <v>120</v>
      </c>
      <c r="E416" s="5">
        <f>SUM(E417:E418)</f>
        <v>120</v>
      </c>
      <c r="H416" s="41">
        <f t="shared" si="41"/>
        <v>120</v>
      </c>
    </row>
    <row r="417" spans="1:8" hidden="1" outlineLevel="3" collapsed="1">
      <c r="A417" s="29"/>
      <c r="B417" s="28" t="s">
        <v>330</v>
      </c>
      <c r="C417" s="30">
        <v>120</v>
      </c>
      <c r="D417" s="30">
        <f t="shared" ref="D417:E421" si="47">C417</f>
        <v>120</v>
      </c>
      <c r="E417" s="30">
        <f t="shared" si="47"/>
        <v>120</v>
      </c>
      <c r="H417" s="41">
        <f t="shared" si="41"/>
        <v>120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1000</v>
      </c>
      <c r="D419" s="5">
        <f t="shared" si="47"/>
        <v>1000</v>
      </c>
      <c r="E419" s="5">
        <f t="shared" si="47"/>
        <v>1000</v>
      </c>
      <c r="H419" s="41">
        <f t="shared" si="41"/>
        <v>1000</v>
      </c>
    </row>
    <row r="420" spans="1:8" hidden="1" outlineLevel="2">
      <c r="A420" s="6">
        <v>2201</v>
      </c>
      <c r="B420" s="4" t="s">
        <v>334</v>
      </c>
      <c r="C420" s="5">
        <v>2000</v>
      </c>
      <c r="D420" s="5">
        <f t="shared" si="47"/>
        <v>2000</v>
      </c>
      <c r="E420" s="5">
        <f t="shared" si="47"/>
        <v>2000</v>
      </c>
      <c r="H420" s="41">
        <f t="shared" si="41"/>
        <v>2000</v>
      </c>
    </row>
    <row r="421" spans="1:8" hidden="1" outlineLevel="2" collapsed="1">
      <c r="A421" s="6">
        <v>2201</v>
      </c>
      <c r="B421" s="4" t="s">
        <v>335</v>
      </c>
      <c r="C421" s="5">
        <v>200</v>
      </c>
      <c r="D421" s="5">
        <f t="shared" si="47"/>
        <v>200</v>
      </c>
      <c r="E421" s="5">
        <f t="shared" si="47"/>
        <v>200</v>
      </c>
      <c r="H421" s="41">
        <f t="shared" si="41"/>
        <v>200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450</v>
      </c>
      <c r="D422" s="5">
        <f>SUM(D423:D428)</f>
        <v>450</v>
      </c>
      <c r="E422" s="5">
        <f>SUM(E423:E428)</f>
        <v>450</v>
      </c>
      <c r="H422" s="41">
        <f t="shared" si="41"/>
        <v>450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>
        <v>100</v>
      </c>
      <c r="D425" s="30">
        <f t="shared" si="48"/>
        <v>100</v>
      </c>
      <c r="E425" s="30">
        <f t="shared" si="48"/>
        <v>100</v>
      </c>
      <c r="H425" s="41">
        <f t="shared" si="41"/>
        <v>100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>
        <v>350</v>
      </c>
      <c r="D427" s="30">
        <f t="shared" si="48"/>
        <v>350</v>
      </c>
      <c r="E427" s="30">
        <f t="shared" si="48"/>
        <v>350</v>
      </c>
      <c r="H427" s="41">
        <f t="shared" si="41"/>
        <v>350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19209</v>
      </c>
      <c r="D429" s="5">
        <f>SUM(D430:D442)</f>
        <v>19209</v>
      </c>
      <c r="E429" s="5">
        <f>SUM(E430:E442)</f>
        <v>19209</v>
      </c>
      <c r="H429" s="41">
        <f t="shared" si="41"/>
        <v>19209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18209</v>
      </c>
      <c r="D431" s="30">
        <f t="shared" ref="D431:E442" si="49">C431</f>
        <v>18209</v>
      </c>
      <c r="E431" s="30">
        <f t="shared" si="49"/>
        <v>18209</v>
      </c>
      <c r="H431" s="41">
        <f t="shared" si="41"/>
        <v>18209</v>
      </c>
    </row>
    <row r="432" spans="1:8" hidden="1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hidden="1" outlineLevel="3">
      <c r="A433" s="29"/>
      <c r="B433" s="28" t="s">
        <v>346</v>
      </c>
      <c r="C433" s="30">
        <v>1000</v>
      </c>
      <c r="D433" s="30">
        <f t="shared" si="49"/>
        <v>1000</v>
      </c>
      <c r="E433" s="30">
        <f t="shared" si="49"/>
        <v>1000</v>
      </c>
      <c r="H433" s="41">
        <f t="shared" si="41"/>
        <v>1000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hidden="1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65" t="s">
        <v>357</v>
      </c>
      <c r="B444" s="166"/>
      <c r="C444" s="32">
        <f>C445+C454+C455+C459+C462+C463+C468+C474+C477+C480+C481+C450</f>
        <v>32398</v>
      </c>
      <c r="D444" s="32">
        <f>D445+D454+D455+D459+D462+D463+D468+D474+D477+D480+D481+D450</f>
        <v>32398</v>
      </c>
      <c r="E444" s="32">
        <f>E445+E454+E455+E459+E462+E463+E468+E474+E477+E480+E481+E450</f>
        <v>32398</v>
      </c>
      <c r="H444" s="41">
        <f t="shared" si="41"/>
        <v>32398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14500</v>
      </c>
      <c r="D445" s="5">
        <f>SUM(D446:D449)</f>
        <v>14500</v>
      </c>
      <c r="E445" s="5">
        <f>SUM(E446:E449)</f>
        <v>14500</v>
      </c>
      <c r="H445" s="41">
        <f t="shared" si="41"/>
        <v>14500</v>
      </c>
    </row>
    <row r="446" spans="1:8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hidden="1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14500</v>
      </c>
      <c r="D449" s="30">
        <f t="shared" si="50"/>
        <v>14500</v>
      </c>
      <c r="E449" s="30">
        <f t="shared" si="50"/>
        <v>14500</v>
      </c>
      <c r="H449" s="41">
        <f t="shared" si="41"/>
        <v>14500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7000</v>
      </c>
      <c r="D454" s="5">
        <f>C454</f>
        <v>7000</v>
      </c>
      <c r="E454" s="5">
        <f>D454</f>
        <v>7000</v>
      </c>
      <c r="H454" s="41">
        <f t="shared" si="51"/>
        <v>7000</v>
      </c>
    </row>
    <row r="455" spans="1:8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500</v>
      </c>
      <c r="D459" s="5">
        <f>SUM(D460:D461)</f>
        <v>500</v>
      </c>
      <c r="E459" s="5">
        <f>SUM(E460:E461)</f>
        <v>500</v>
      </c>
      <c r="H459" s="41">
        <f t="shared" si="51"/>
        <v>500</v>
      </c>
    </row>
    <row r="460" spans="1:8" ht="15" hidden="1" customHeight="1" outlineLevel="3">
      <c r="A460" s="28"/>
      <c r="B460" s="28" t="s">
        <v>369</v>
      </c>
      <c r="C460" s="30">
        <v>500</v>
      </c>
      <c r="D460" s="30">
        <f t="shared" ref="D460:E462" si="54">C460</f>
        <v>500</v>
      </c>
      <c r="E460" s="30">
        <f t="shared" si="54"/>
        <v>500</v>
      </c>
      <c r="H460" s="41">
        <f t="shared" si="51"/>
        <v>500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3500</v>
      </c>
      <c r="D462" s="5">
        <f t="shared" si="54"/>
        <v>3500</v>
      </c>
      <c r="E462" s="5">
        <f t="shared" si="54"/>
        <v>3500</v>
      </c>
      <c r="H462" s="41">
        <f t="shared" si="51"/>
        <v>3500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2500</v>
      </c>
      <c r="D474" s="5">
        <f>SUM(D475:D476)</f>
        <v>2500</v>
      </c>
      <c r="E474" s="5">
        <f>SUM(E475:E476)</f>
        <v>2500</v>
      </c>
      <c r="H474" s="41">
        <f t="shared" si="51"/>
        <v>2500</v>
      </c>
    </row>
    <row r="475" spans="1:8" ht="15" hidden="1" customHeight="1" outlineLevel="3">
      <c r="A475" s="28"/>
      <c r="B475" s="28" t="s">
        <v>383</v>
      </c>
      <c r="C475" s="30">
        <v>2500</v>
      </c>
      <c r="D475" s="30">
        <f>C475</f>
        <v>2500</v>
      </c>
      <c r="E475" s="30">
        <f>D475</f>
        <v>2500</v>
      </c>
      <c r="H475" s="41">
        <f t="shared" si="51"/>
        <v>2500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1398</v>
      </c>
      <c r="D477" s="5">
        <f>SUM(D478:D479)</f>
        <v>1398</v>
      </c>
      <c r="E477" s="5">
        <f>SUM(E478:E479)</f>
        <v>1398</v>
      </c>
      <c r="H477" s="41">
        <f t="shared" si="51"/>
        <v>1398</v>
      </c>
    </row>
    <row r="478" spans="1:8" ht="15" hidden="1" customHeight="1" outlineLevel="3">
      <c r="A478" s="28"/>
      <c r="B478" s="28" t="s">
        <v>383</v>
      </c>
      <c r="C478" s="30">
        <v>1398</v>
      </c>
      <c r="D478" s="30">
        <f t="shared" ref="D478:E481" si="57">C478</f>
        <v>1398</v>
      </c>
      <c r="E478" s="30">
        <f t="shared" si="57"/>
        <v>1398</v>
      </c>
      <c r="H478" s="41">
        <f t="shared" si="51"/>
        <v>1398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3000</v>
      </c>
      <c r="D480" s="5">
        <f t="shared" si="57"/>
        <v>3000</v>
      </c>
      <c r="E480" s="5">
        <f t="shared" si="57"/>
        <v>3000</v>
      </c>
      <c r="H480" s="41">
        <f t="shared" si="51"/>
        <v>3000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65" t="s">
        <v>388</v>
      </c>
      <c r="B482" s="166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75" t="s">
        <v>389</v>
      </c>
      <c r="B483" s="176"/>
      <c r="C483" s="35">
        <f>C484+C504+C509+C522+C528+C538</f>
        <v>53997</v>
      </c>
      <c r="D483" s="35">
        <f>D484+D504+D509+D522+D528+D538</f>
        <v>53997</v>
      </c>
      <c r="E483" s="35">
        <f>E484+E504+E509+E522+E528+E538</f>
        <v>53997</v>
      </c>
      <c r="G483" s="39" t="s">
        <v>592</v>
      </c>
      <c r="H483" s="41">
        <f t="shared" si="51"/>
        <v>53997</v>
      </c>
      <c r="I483" s="42"/>
      <c r="J483" s="40" t="b">
        <f>AND(H483=I483)</f>
        <v>0</v>
      </c>
    </row>
    <row r="484" spans="1:10" hidden="1" outlineLevel="1">
      <c r="A484" s="165" t="s">
        <v>390</v>
      </c>
      <c r="B484" s="166"/>
      <c r="C484" s="32">
        <f>C485+C486+C490+C491+C494+C497+C500+C501+C502+C503</f>
        <v>16476</v>
      </c>
      <c r="D484" s="32">
        <f>D485+D486+D490+D491+D494+D497+D500+D501+D502+D503</f>
        <v>16476</v>
      </c>
      <c r="E484" s="32">
        <f>E485+E486+E490+E491+E494+E497+E500+E501+E502+E503</f>
        <v>16476</v>
      </c>
      <c r="H484" s="41">
        <f t="shared" si="51"/>
        <v>16476</v>
      </c>
    </row>
    <row r="485" spans="1:10" hidden="1" outlineLevel="2">
      <c r="A485" s="6">
        <v>3302</v>
      </c>
      <c r="B485" s="4" t="s">
        <v>391</v>
      </c>
      <c r="C485" s="5">
        <v>2900</v>
      </c>
      <c r="D485" s="5">
        <f>C485</f>
        <v>2900</v>
      </c>
      <c r="E485" s="5">
        <f>D485</f>
        <v>2900</v>
      </c>
      <c r="H485" s="41">
        <f t="shared" si="51"/>
        <v>2900</v>
      </c>
    </row>
    <row r="486" spans="1:10" hidden="1" outlineLevel="2">
      <c r="A486" s="6">
        <v>3302</v>
      </c>
      <c r="B486" s="4" t="s">
        <v>392</v>
      </c>
      <c r="C486" s="5">
        <f>SUM(C487:C489)</f>
        <v>7076</v>
      </c>
      <c r="D486" s="5">
        <f>SUM(D487:D489)</f>
        <v>7076</v>
      </c>
      <c r="E486" s="5">
        <f>SUM(E487:E489)</f>
        <v>7076</v>
      </c>
      <c r="H486" s="41">
        <f t="shared" si="51"/>
        <v>7076</v>
      </c>
    </row>
    <row r="487" spans="1:10" ht="15" hidden="1" customHeight="1" outlineLevel="3">
      <c r="A487" s="28"/>
      <c r="B487" s="28" t="s">
        <v>393</v>
      </c>
      <c r="C487" s="30">
        <v>5100</v>
      </c>
      <c r="D487" s="30">
        <f>C487</f>
        <v>5100</v>
      </c>
      <c r="E487" s="30">
        <f>D487</f>
        <v>5100</v>
      </c>
      <c r="H487" s="41">
        <f t="shared" si="51"/>
        <v>5100</v>
      </c>
    </row>
    <row r="488" spans="1:10" ht="15" hidden="1" customHeight="1" outlineLevel="3">
      <c r="A488" s="28"/>
      <c r="B488" s="28" t="s">
        <v>394</v>
      </c>
      <c r="C488" s="30">
        <v>1976</v>
      </c>
      <c r="D488" s="30">
        <f t="shared" ref="D488:E489" si="58">C488</f>
        <v>1976</v>
      </c>
      <c r="E488" s="30">
        <f t="shared" si="58"/>
        <v>1976</v>
      </c>
      <c r="H488" s="41">
        <f t="shared" si="51"/>
        <v>1976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4500</v>
      </c>
      <c r="D494" s="5">
        <f>SUM(D495:D496)</f>
        <v>4500</v>
      </c>
      <c r="E494" s="5">
        <f>SUM(E495:E496)</f>
        <v>4500</v>
      </c>
      <c r="H494" s="41">
        <f t="shared" si="51"/>
        <v>4500</v>
      </c>
    </row>
    <row r="495" spans="1:10" ht="15" hidden="1" customHeight="1" outlineLevel="3">
      <c r="A495" s="28"/>
      <c r="B495" s="28" t="s">
        <v>401</v>
      </c>
      <c r="C495" s="30">
        <v>4000</v>
      </c>
      <c r="D495" s="30">
        <f>C495</f>
        <v>4000</v>
      </c>
      <c r="E495" s="30">
        <f>D495</f>
        <v>4000</v>
      </c>
      <c r="H495" s="41">
        <f t="shared" si="51"/>
        <v>4000</v>
      </c>
    </row>
    <row r="496" spans="1:10" ht="15" hidden="1" customHeight="1" outlineLevel="3">
      <c r="A496" s="28"/>
      <c r="B496" s="28" t="s">
        <v>402</v>
      </c>
      <c r="C496" s="30">
        <v>500</v>
      </c>
      <c r="D496" s="30">
        <f>C496</f>
        <v>500</v>
      </c>
      <c r="E496" s="30">
        <f>D496</f>
        <v>500</v>
      </c>
      <c r="H496" s="41">
        <f t="shared" si="51"/>
        <v>500</v>
      </c>
    </row>
    <row r="497" spans="1:12" hidden="1" outlineLevel="2">
      <c r="A497" s="6">
        <v>3302</v>
      </c>
      <c r="B497" s="4" t="s">
        <v>403</v>
      </c>
      <c r="C497" s="5">
        <f>SUM(C498:C499)</f>
        <v>1300</v>
      </c>
      <c r="D497" s="5">
        <f>SUM(D498:D499)</f>
        <v>1300</v>
      </c>
      <c r="E497" s="5">
        <f>SUM(E498:E499)</f>
        <v>1300</v>
      </c>
      <c r="H497" s="41">
        <f t="shared" si="51"/>
        <v>1300</v>
      </c>
    </row>
    <row r="498" spans="1:12" ht="15" hidden="1" customHeight="1" outlineLevel="3">
      <c r="A498" s="28"/>
      <c r="B498" s="28" t="s">
        <v>404</v>
      </c>
      <c r="C498" s="30">
        <v>650</v>
      </c>
      <c r="D498" s="30">
        <f t="shared" ref="D498:E503" si="59">C498</f>
        <v>650</v>
      </c>
      <c r="E498" s="30">
        <f t="shared" si="59"/>
        <v>650</v>
      </c>
      <c r="H498" s="41">
        <f t="shared" si="51"/>
        <v>650</v>
      </c>
    </row>
    <row r="499" spans="1:12" ht="15" hidden="1" customHeight="1" outlineLevel="3">
      <c r="A499" s="28"/>
      <c r="B499" s="28" t="s">
        <v>405</v>
      </c>
      <c r="C499" s="30">
        <v>650</v>
      </c>
      <c r="D499" s="30">
        <f t="shared" si="59"/>
        <v>650</v>
      </c>
      <c r="E499" s="30">
        <f t="shared" si="59"/>
        <v>650</v>
      </c>
      <c r="H499" s="41">
        <f t="shared" si="51"/>
        <v>650</v>
      </c>
    </row>
    <row r="500" spans="1:12" hidden="1" outlineLevel="2">
      <c r="A500" s="6">
        <v>3302</v>
      </c>
      <c r="B500" s="4" t="s">
        <v>406</v>
      </c>
      <c r="C500" s="5">
        <v>700</v>
      </c>
      <c r="D500" s="5">
        <f t="shared" si="59"/>
        <v>700</v>
      </c>
      <c r="E500" s="5">
        <f t="shared" si="59"/>
        <v>700</v>
      </c>
      <c r="H500" s="41">
        <f t="shared" si="51"/>
        <v>700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65" t="s">
        <v>410</v>
      </c>
      <c r="B504" s="166"/>
      <c r="C504" s="32">
        <f>SUM(C505:C508)</f>
        <v>4336</v>
      </c>
      <c r="D504" s="32">
        <f>SUM(D505:D508)</f>
        <v>4336</v>
      </c>
      <c r="E504" s="32">
        <f>SUM(E505:E508)</f>
        <v>4336</v>
      </c>
      <c r="H504" s="41">
        <f t="shared" si="51"/>
        <v>4336</v>
      </c>
    </row>
    <row r="505" spans="1:12" hidden="1" outlineLevel="2" collapsed="1">
      <c r="A505" s="6">
        <v>3303</v>
      </c>
      <c r="B505" s="4" t="s">
        <v>411</v>
      </c>
      <c r="C505" s="5">
        <v>3336</v>
      </c>
      <c r="D505" s="5">
        <f>C505</f>
        <v>3336</v>
      </c>
      <c r="E505" s="5">
        <f>D505</f>
        <v>3336</v>
      </c>
      <c r="H505" s="41">
        <f t="shared" si="51"/>
        <v>3336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1000</v>
      </c>
      <c r="D507" s="5">
        <f t="shared" si="60"/>
        <v>1000</v>
      </c>
      <c r="E507" s="5">
        <f t="shared" si="60"/>
        <v>1000</v>
      </c>
      <c r="H507" s="41">
        <f t="shared" si="51"/>
        <v>1000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65" t="s">
        <v>414</v>
      </c>
      <c r="B509" s="166"/>
      <c r="C509" s="32">
        <f>C510+C511+C512+C513+C517+C518+C519+C520+C521</f>
        <v>31850</v>
      </c>
      <c r="D509" s="32">
        <f>D510+D511+D512+D513+D517+D518+D519+D520+D521</f>
        <v>31850</v>
      </c>
      <c r="E509" s="32">
        <f>E510+E511+E512+E513+E517+E518+E519+E520+E521</f>
        <v>31850</v>
      </c>
      <c r="F509" s="51"/>
      <c r="H509" s="41">
        <f t="shared" si="51"/>
        <v>31850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7550</v>
      </c>
      <c r="D517" s="5">
        <f t="shared" si="62"/>
        <v>7550</v>
      </c>
      <c r="E517" s="5">
        <f t="shared" si="62"/>
        <v>7550</v>
      </c>
      <c r="H517" s="41">
        <f t="shared" si="63"/>
        <v>7550</v>
      </c>
    </row>
    <row r="518" spans="1:8" hidden="1" outlineLevel="2">
      <c r="A518" s="6">
        <v>3305</v>
      </c>
      <c r="B518" s="4" t="s">
        <v>423</v>
      </c>
      <c r="C518" s="5">
        <v>2500</v>
      </c>
      <c r="D518" s="5">
        <f t="shared" si="62"/>
        <v>2500</v>
      </c>
      <c r="E518" s="5">
        <f t="shared" si="62"/>
        <v>2500</v>
      </c>
      <c r="H518" s="41">
        <f t="shared" si="63"/>
        <v>2500</v>
      </c>
    </row>
    <row r="519" spans="1:8" hidden="1" outlineLevel="2">
      <c r="A519" s="6">
        <v>3305</v>
      </c>
      <c r="B519" s="4" t="s">
        <v>424</v>
      </c>
      <c r="C519" s="5">
        <v>1000</v>
      </c>
      <c r="D519" s="5">
        <f t="shared" si="62"/>
        <v>1000</v>
      </c>
      <c r="E519" s="5">
        <f t="shared" si="62"/>
        <v>1000</v>
      </c>
      <c r="H519" s="41">
        <f t="shared" si="63"/>
        <v>1000</v>
      </c>
    </row>
    <row r="520" spans="1:8" hidden="1" outlineLevel="2">
      <c r="A520" s="6">
        <v>3305</v>
      </c>
      <c r="B520" s="4" t="s">
        <v>425</v>
      </c>
      <c r="C520" s="5">
        <v>20800</v>
      </c>
      <c r="D520" s="5">
        <f t="shared" si="62"/>
        <v>20800</v>
      </c>
      <c r="E520" s="5">
        <f t="shared" si="62"/>
        <v>20800</v>
      </c>
      <c r="H520" s="41">
        <f t="shared" si="63"/>
        <v>20800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65" t="s">
        <v>426</v>
      </c>
      <c r="B522" s="16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65" t="s">
        <v>432</v>
      </c>
      <c r="B528" s="16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65" t="s">
        <v>441</v>
      </c>
      <c r="B538" s="166"/>
      <c r="C538" s="32">
        <f>SUM(C539:C544)</f>
        <v>1335</v>
      </c>
      <c r="D538" s="32">
        <f>SUM(D539:D544)</f>
        <v>1335</v>
      </c>
      <c r="E538" s="32">
        <f>SUM(E539:E544)</f>
        <v>1335</v>
      </c>
      <c r="H538" s="41">
        <f t="shared" si="63"/>
        <v>1335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1335</v>
      </c>
      <c r="D540" s="5">
        <f t="shared" ref="D540:E543" si="66">C540</f>
        <v>1335</v>
      </c>
      <c r="E540" s="5">
        <f t="shared" si="66"/>
        <v>1335</v>
      </c>
      <c r="H540" s="41">
        <f t="shared" si="63"/>
        <v>1335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73" t="s">
        <v>449</v>
      </c>
      <c r="B547" s="17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65" t="s">
        <v>450</v>
      </c>
      <c r="B548" s="166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65" t="s">
        <v>451</v>
      </c>
      <c r="B549" s="166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71" t="s">
        <v>455</v>
      </c>
      <c r="B550" s="172"/>
      <c r="C550" s="36">
        <f>C551</f>
        <v>116565</v>
      </c>
      <c r="D550" s="36">
        <f>D551</f>
        <v>116565</v>
      </c>
      <c r="E550" s="36">
        <f>E551</f>
        <v>116565</v>
      </c>
      <c r="G550" s="39" t="s">
        <v>59</v>
      </c>
      <c r="H550" s="41">
        <f t="shared" si="63"/>
        <v>116565</v>
      </c>
      <c r="I550" s="42"/>
      <c r="J550" s="40" t="b">
        <f>AND(H550=I550)</f>
        <v>0</v>
      </c>
    </row>
    <row r="551" spans="1:10">
      <c r="A551" s="167" t="s">
        <v>456</v>
      </c>
      <c r="B551" s="168"/>
      <c r="C551" s="33">
        <f>C552+C556</f>
        <v>116565</v>
      </c>
      <c r="D551" s="33">
        <f>D552+D556</f>
        <v>116565</v>
      </c>
      <c r="E551" s="33">
        <f>E552+E556</f>
        <v>116565</v>
      </c>
      <c r="G551" s="39" t="s">
        <v>594</v>
      </c>
      <c r="H551" s="41">
        <f t="shared" si="63"/>
        <v>116565</v>
      </c>
      <c r="I551" s="42"/>
      <c r="J551" s="40" t="b">
        <f>AND(H551=I551)</f>
        <v>0</v>
      </c>
    </row>
    <row r="552" spans="1:10" hidden="1" outlineLevel="1">
      <c r="A552" s="165" t="s">
        <v>457</v>
      </c>
      <c r="B552" s="166"/>
      <c r="C552" s="32">
        <f>SUM(C553:C555)</f>
        <v>116565</v>
      </c>
      <c r="D552" s="32">
        <f>SUM(D553:D555)</f>
        <v>116565</v>
      </c>
      <c r="E552" s="32">
        <f>SUM(E553:E555)</f>
        <v>116565</v>
      </c>
      <c r="H552" s="41">
        <f t="shared" si="63"/>
        <v>116565</v>
      </c>
    </row>
    <row r="553" spans="1:10" hidden="1" outlineLevel="2" collapsed="1">
      <c r="A553" s="6">
        <v>5500</v>
      </c>
      <c r="B553" s="4" t="s">
        <v>458</v>
      </c>
      <c r="C553" s="5">
        <v>116565</v>
      </c>
      <c r="D553" s="5">
        <f t="shared" ref="D553:E555" si="67">C553</f>
        <v>116565</v>
      </c>
      <c r="E553" s="5">
        <f t="shared" si="67"/>
        <v>116565</v>
      </c>
      <c r="H553" s="41">
        <f t="shared" si="63"/>
        <v>116565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65" t="s">
        <v>461</v>
      </c>
      <c r="B556" s="16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69" t="s">
        <v>62</v>
      </c>
      <c r="B559" s="170"/>
      <c r="C559" s="37">
        <f>C560+C716+C725</f>
        <v>535981</v>
      </c>
      <c r="D559" s="37">
        <f>D560+D716+D725</f>
        <v>535981</v>
      </c>
      <c r="E559" s="37">
        <f>E560+E716+E725</f>
        <v>535981</v>
      </c>
      <c r="G559" s="39" t="s">
        <v>62</v>
      </c>
      <c r="H559" s="41">
        <f t="shared" si="63"/>
        <v>535981</v>
      </c>
      <c r="I559" s="42"/>
      <c r="J559" s="40" t="b">
        <f>AND(H559=I559)</f>
        <v>0</v>
      </c>
    </row>
    <row r="560" spans="1:10">
      <c r="A560" s="171" t="s">
        <v>464</v>
      </c>
      <c r="B560" s="172"/>
      <c r="C560" s="36">
        <f>C561+C638+C642+C645</f>
        <v>384855</v>
      </c>
      <c r="D560" s="36">
        <f>D561+D638+D642+D645</f>
        <v>384855</v>
      </c>
      <c r="E560" s="36">
        <f>E561+E638+E642+E645</f>
        <v>384855</v>
      </c>
      <c r="G560" s="39" t="s">
        <v>61</v>
      </c>
      <c r="H560" s="41">
        <f t="shared" si="63"/>
        <v>384855</v>
      </c>
      <c r="I560" s="42"/>
      <c r="J560" s="40" t="b">
        <f>AND(H560=I560)</f>
        <v>0</v>
      </c>
    </row>
    <row r="561" spans="1:10">
      <c r="A561" s="167" t="s">
        <v>465</v>
      </c>
      <c r="B561" s="168"/>
      <c r="C561" s="38">
        <f>C562+C567+C568+C569+C576+C577+C581+C584+C585+C586+C587+C592+C595+C599+C603+C610+C616+C628</f>
        <v>384855</v>
      </c>
      <c r="D561" s="38">
        <f>D562+D567+D568+D569+D576+D577+D581+D584+D585+D586+D587+D592+D595+D599+D603+D610+D616+D628</f>
        <v>384855</v>
      </c>
      <c r="E561" s="38">
        <f>E562+E567+E568+E569+E576+E577+E581+E584+E585+E586+E587+E592+E595+E599+E603+E610+E616+E628</f>
        <v>384855</v>
      </c>
      <c r="G561" s="39" t="s">
        <v>595</v>
      </c>
      <c r="H561" s="41">
        <f t="shared" si="63"/>
        <v>384855</v>
      </c>
      <c r="I561" s="42"/>
      <c r="J561" s="40" t="b">
        <f>AND(H561=I561)</f>
        <v>0</v>
      </c>
    </row>
    <row r="562" spans="1:10" hidden="1" outlineLevel="1">
      <c r="A562" s="165" t="s">
        <v>466</v>
      </c>
      <c r="B562" s="166"/>
      <c r="C562" s="32">
        <f>SUM(C563:C566)</f>
        <v>34938</v>
      </c>
      <c r="D562" s="32">
        <f>SUM(D563:D566)</f>
        <v>34938</v>
      </c>
      <c r="E562" s="32">
        <f>SUM(E563:E566)</f>
        <v>34938</v>
      </c>
      <c r="H562" s="41">
        <f t="shared" si="63"/>
        <v>34938</v>
      </c>
    </row>
    <row r="563" spans="1:10" hidden="1" outlineLevel="2">
      <c r="A563" s="7">
        <v>6600</v>
      </c>
      <c r="B563" s="4" t="s">
        <v>468</v>
      </c>
      <c r="C563" s="5">
        <v>20831</v>
      </c>
      <c r="D563" s="5">
        <f>C563</f>
        <v>20831</v>
      </c>
      <c r="E563" s="5">
        <f>D563</f>
        <v>20831</v>
      </c>
      <c r="H563" s="41">
        <f t="shared" si="63"/>
        <v>20831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14107</v>
      </c>
      <c r="D566" s="5">
        <f t="shared" si="68"/>
        <v>14107</v>
      </c>
      <c r="E566" s="5">
        <f t="shared" si="68"/>
        <v>14107</v>
      </c>
      <c r="H566" s="41">
        <f t="shared" si="63"/>
        <v>14107</v>
      </c>
    </row>
    <row r="567" spans="1:10" hidden="1" outlineLevel="1">
      <c r="A567" s="165" t="s">
        <v>467</v>
      </c>
      <c r="B567" s="166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65" t="s">
        <v>472</v>
      </c>
      <c r="B568" s="166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65" t="s">
        <v>473</v>
      </c>
      <c r="B569" s="166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65" t="s">
        <v>480</v>
      </c>
      <c r="B576" s="166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65" t="s">
        <v>481</v>
      </c>
      <c r="B577" s="166"/>
      <c r="C577" s="32">
        <f>SUM(C578:C580)</f>
        <v>4000</v>
      </c>
      <c r="D577" s="32">
        <f>SUM(D578:D580)</f>
        <v>4000</v>
      </c>
      <c r="E577" s="32">
        <f>SUM(E578:E580)</f>
        <v>4000</v>
      </c>
      <c r="H577" s="41">
        <f t="shared" si="63"/>
        <v>4000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4000</v>
      </c>
      <c r="D580" s="5">
        <f t="shared" si="70"/>
        <v>4000</v>
      </c>
      <c r="E580" s="5">
        <f t="shared" si="70"/>
        <v>4000</v>
      </c>
      <c r="H580" s="41">
        <f t="shared" si="71"/>
        <v>4000</v>
      </c>
    </row>
    <row r="581" spans="1:8" hidden="1" outlineLevel="1">
      <c r="A581" s="165" t="s">
        <v>485</v>
      </c>
      <c r="B581" s="166"/>
      <c r="C581" s="32">
        <f>SUM(C582:C583)</f>
        <v>60735</v>
      </c>
      <c r="D581" s="32">
        <f>SUM(D582:D583)</f>
        <v>60735</v>
      </c>
      <c r="E581" s="32">
        <f>SUM(E582:E583)</f>
        <v>60735</v>
      </c>
      <c r="H581" s="41">
        <f t="shared" si="71"/>
        <v>60735</v>
      </c>
    </row>
    <row r="582" spans="1:8" hidden="1" outlineLevel="2">
      <c r="A582" s="7">
        <v>6606</v>
      </c>
      <c r="B582" s="4" t="s">
        <v>486</v>
      </c>
      <c r="C582" s="5">
        <v>53235</v>
      </c>
      <c r="D582" s="5">
        <f t="shared" ref="D582:E586" si="72">C582</f>
        <v>53235</v>
      </c>
      <c r="E582" s="5">
        <f t="shared" si="72"/>
        <v>53235</v>
      </c>
      <c r="H582" s="41">
        <f t="shared" si="71"/>
        <v>53235</v>
      </c>
    </row>
    <row r="583" spans="1:8" hidden="1" outlineLevel="2">
      <c r="A583" s="7">
        <v>6606</v>
      </c>
      <c r="B583" s="4" t="s">
        <v>487</v>
      </c>
      <c r="C583" s="5">
        <v>7500</v>
      </c>
      <c r="D583" s="5">
        <f t="shared" si="72"/>
        <v>7500</v>
      </c>
      <c r="E583" s="5">
        <f t="shared" si="72"/>
        <v>7500</v>
      </c>
      <c r="H583" s="41">
        <f t="shared" si="71"/>
        <v>7500</v>
      </c>
    </row>
    <row r="584" spans="1:8" hidden="1" outlineLevel="1">
      <c r="A584" s="165" t="s">
        <v>488</v>
      </c>
      <c r="B584" s="166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65" t="s">
        <v>489</v>
      </c>
      <c r="B585" s="166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65" t="s">
        <v>490</v>
      </c>
      <c r="B586" s="166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65" t="s">
        <v>491</v>
      </c>
      <c r="B587" s="166"/>
      <c r="C587" s="32">
        <f>SUM(C588:C591)</f>
        <v>6465</v>
      </c>
      <c r="D587" s="32">
        <f>SUM(D588:D591)</f>
        <v>6465</v>
      </c>
      <c r="E587" s="32">
        <f>SUM(E588:E591)</f>
        <v>6465</v>
      </c>
      <c r="H587" s="41">
        <f t="shared" si="71"/>
        <v>6465</v>
      </c>
    </row>
    <row r="588" spans="1:8" hidden="1" outlineLevel="2">
      <c r="A588" s="7">
        <v>6610</v>
      </c>
      <c r="B588" s="4" t="s">
        <v>492</v>
      </c>
      <c r="C588" s="5">
        <v>6465</v>
      </c>
      <c r="D588" s="5">
        <f>C588</f>
        <v>6465</v>
      </c>
      <c r="E588" s="5">
        <f>D588</f>
        <v>6465</v>
      </c>
      <c r="H588" s="41">
        <f t="shared" si="71"/>
        <v>6465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65" t="s">
        <v>498</v>
      </c>
      <c r="B592" s="16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65" t="s">
        <v>502</v>
      </c>
      <c r="B595" s="166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65" t="s">
        <v>503</v>
      </c>
      <c r="B599" s="166"/>
      <c r="C599" s="32">
        <f>SUM(C600:C602)</f>
        <v>83000</v>
      </c>
      <c r="D599" s="32">
        <f>SUM(D600:D602)</f>
        <v>83000</v>
      </c>
      <c r="E599" s="32">
        <f>SUM(E600:E602)</f>
        <v>83000</v>
      </c>
      <c r="H599" s="41">
        <f t="shared" si="71"/>
        <v>83000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83000</v>
      </c>
      <c r="D601" s="5">
        <f t="shared" si="75"/>
        <v>83000</v>
      </c>
      <c r="E601" s="5">
        <f t="shared" si="75"/>
        <v>83000</v>
      </c>
      <c r="H601" s="41">
        <f t="shared" si="71"/>
        <v>83000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65" t="s">
        <v>506</v>
      </c>
      <c r="B603" s="166"/>
      <c r="C603" s="32">
        <f>SUM(C604:C609)</f>
        <v>15875</v>
      </c>
      <c r="D603" s="32">
        <f>SUM(D604:D609)</f>
        <v>15875</v>
      </c>
      <c r="E603" s="32">
        <f>SUM(E604:E609)</f>
        <v>15875</v>
      </c>
      <c r="H603" s="41">
        <f t="shared" si="71"/>
        <v>15875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15875</v>
      </c>
      <c r="D609" s="5">
        <f t="shared" si="76"/>
        <v>15875</v>
      </c>
      <c r="E609" s="5">
        <f t="shared" si="76"/>
        <v>15875</v>
      </c>
      <c r="H609" s="41">
        <f t="shared" si="71"/>
        <v>15875</v>
      </c>
    </row>
    <row r="610" spans="1:8" hidden="1" outlineLevel="1">
      <c r="A610" s="165" t="s">
        <v>513</v>
      </c>
      <c r="B610" s="166"/>
      <c r="C610" s="32">
        <f>SUM(C611:C615)</f>
        <v>41186</v>
      </c>
      <c r="D610" s="32">
        <f>SUM(D611:D615)</f>
        <v>41186</v>
      </c>
      <c r="E610" s="32">
        <f>SUM(E611:E615)</f>
        <v>41186</v>
      </c>
      <c r="H610" s="41">
        <f t="shared" si="71"/>
        <v>41186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41186</v>
      </c>
      <c r="D613" s="5">
        <f t="shared" si="77"/>
        <v>41186</v>
      </c>
      <c r="E613" s="5">
        <f t="shared" si="77"/>
        <v>41186</v>
      </c>
      <c r="H613" s="41">
        <f t="shared" si="71"/>
        <v>41186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65" t="s">
        <v>519</v>
      </c>
      <c r="B616" s="166"/>
      <c r="C616" s="32">
        <f>SUM(C617:C627)</f>
        <v>68656</v>
      </c>
      <c r="D616" s="32">
        <f>SUM(D617:D627)</f>
        <v>68656</v>
      </c>
      <c r="E616" s="32">
        <f>SUM(E617:E627)</f>
        <v>68656</v>
      </c>
      <c r="H616" s="41">
        <f t="shared" si="71"/>
        <v>68656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8500</v>
      </c>
      <c r="D622" s="5">
        <f t="shared" si="78"/>
        <v>8500</v>
      </c>
      <c r="E622" s="5">
        <f t="shared" si="78"/>
        <v>8500</v>
      </c>
      <c r="H622" s="41">
        <f t="shared" si="71"/>
        <v>8500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60156</v>
      </c>
      <c r="D627" s="5">
        <f t="shared" si="78"/>
        <v>60156</v>
      </c>
      <c r="E627" s="5">
        <f t="shared" si="78"/>
        <v>60156</v>
      </c>
      <c r="H627" s="41">
        <f t="shared" si="71"/>
        <v>60156</v>
      </c>
    </row>
    <row r="628" spans="1:10" hidden="1" outlineLevel="1">
      <c r="A628" s="165" t="s">
        <v>531</v>
      </c>
      <c r="B628" s="166"/>
      <c r="C628" s="32">
        <f>SUM(C629:C637)</f>
        <v>70000</v>
      </c>
      <c r="D628" s="32">
        <f>SUM(D629:D637)</f>
        <v>70000</v>
      </c>
      <c r="E628" s="32">
        <f>SUM(E629:E637)</f>
        <v>70000</v>
      </c>
      <c r="H628" s="41">
        <f t="shared" si="71"/>
        <v>70000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70000</v>
      </c>
      <c r="D637" s="5">
        <f t="shared" si="79"/>
        <v>70000</v>
      </c>
      <c r="E637" s="5">
        <f t="shared" si="79"/>
        <v>70000</v>
      </c>
      <c r="H637" s="41">
        <f t="shared" si="71"/>
        <v>70000</v>
      </c>
    </row>
    <row r="638" spans="1:10" collapsed="1">
      <c r="A638" s="167" t="s">
        <v>541</v>
      </c>
      <c r="B638" s="16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65" t="s">
        <v>542</v>
      </c>
      <c r="B639" s="166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65" t="s">
        <v>543</v>
      </c>
      <c r="B640" s="166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65" t="s">
        <v>544</v>
      </c>
      <c r="B641" s="166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67" t="s">
        <v>545</v>
      </c>
      <c r="B642" s="16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65" t="s">
        <v>546</v>
      </c>
      <c r="B643" s="166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65" t="s">
        <v>547</v>
      </c>
      <c r="B644" s="166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67" t="s">
        <v>548</v>
      </c>
      <c r="B645" s="16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65" t="s">
        <v>549</v>
      </c>
      <c r="B646" s="16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65" t="s">
        <v>550</v>
      </c>
      <c r="B651" s="166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65" t="s">
        <v>551</v>
      </c>
      <c r="B652" s="166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65" t="s">
        <v>552</v>
      </c>
      <c r="B653" s="16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65" t="s">
        <v>553</v>
      </c>
      <c r="B660" s="166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65" t="s">
        <v>554</v>
      </c>
      <c r="B661" s="16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65" t="s">
        <v>555</v>
      </c>
      <c r="B665" s="16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65" t="s">
        <v>556</v>
      </c>
      <c r="B668" s="166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65" t="s">
        <v>557</v>
      </c>
      <c r="B669" s="166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65" t="s">
        <v>558</v>
      </c>
      <c r="B670" s="166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65" t="s">
        <v>559</v>
      </c>
      <c r="B671" s="16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65" t="s">
        <v>560</v>
      </c>
      <c r="B676" s="16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65" t="s">
        <v>561</v>
      </c>
      <c r="B679" s="16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65" t="s">
        <v>562</v>
      </c>
      <c r="B683" s="16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65" t="s">
        <v>563</v>
      </c>
      <c r="B687" s="16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65" t="s">
        <v>564</v>
      </c>
      <c r="B694" s="16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65" t="s">
        <v>565</v>
      </c>
      <c r="B700" s="16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65" t="s">
        <v>566</v>
      </c>
      <c r="B712" s="166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65" t="s">
        <v>567</v>
      </c>
      <c r="B713" s="166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65" t="s">
        <v>568</v>
      </c>
      <c r="B714" s="166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65" t="s">
        <v>569</v>
      </c>
      <c r="B715" s="166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71" t="s">
        <v>570</v>
      </c>
      <c r="B716" s="172"/>
      <c r="C716" s="36">
        <f>C717</f>
        <v>151126</v>
      </c>
      <c r="D716" s="36">
        <f>D717</f>
        <v>151126</v>
      </c>
      <c r="E716" s="36">
        <f>E717</f>
        <v>151126</v>
      </c>
      <c r="G716" s="39" t="s">
        <v>66</v>
      </c>
      <c r="H716" s="41">
        <f t="shared" si="92"/>
        <v>151126</v>
      </c>
      <c r="I716" s="42"/>
      <c r="J716" s="40" t="b">
        <f>AND(H716=I716)</f>
        <v>0</v>
      </c>
    </row>
    <row r="717" spans="1:10">
      <c r="A717" s="167" t="s">
        <v>571</v>
      </c>
      <c r="B717" s="168"/>
      <c r="C717" s="33">
        <f>C718+C722</f>
        <v>151126</v>
      </c>
      <c r="D717" s="33">
        <f>D718+D722</f>
        <v>151126</v>
      </c>
      <c r="E717" s="33">
        <f>E718+E722</f>
        <v>151126</v>
      </c>
      <c r="G717" s="39" t="s">
        <v>599</v>
      </c>
      <c r="H717" s="41">
        <f t="shared" si="92"/>
        <v>151126</v>
      </c>
      <c r="I717" s="42"/>
      <c r="J717" s="40" t="b">
        <f>AND(H717=I717)</f>
        <v>0</v>
      </c>
    </row>
    <row r="718" spans="1:10" hidden="1" outlineLevel="1" collapsed="1">
      <c r="A718" s="177" t="s">
        <v>851</v>
      </c>
      <c r="B718" s="178"/>
      <c r="C718" s="31">
        <f>SUM(C719:C721)</f>
        <v>151126</v>
      </c>
      <c r="D718" s="31">
        <f>SUM(D719:D721)</f>
        <v>151126</v>
      </c>
      <c r="E718" s="31">
        <f>SUM(E719:E721)</f>
        <v>151126</v>
      </c>
      <c r="H718" s="41">
        <f t="shared" si="92"/>
        <v>151126</v>
      </c>
    </row>
    <row r="719" spans="1:10" ht="15" hidden="1" customHeight="1" outlineLevel="2">
      <c r="A719" s="6">
        <v>10950</v>
      </c>
      <c r="B719" s="4" t="s">
        <v>572</v>
      </c>
      <c r="C719" s="5">
        <v>151126</v>
      </c>
      <c r="D719" s="5">
        <f>C719</f>
        <v>151126</v>
      </c>
      <c r="E719" s="5">
        <f>D719</f>
        <v>151126</v>
      </c>
      <c r="H719" s="41">
        <f t="shared" si="92"/>
        <v>151126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77" t="s">
        <v>850</v>
      </c>
      <c r="B722" s="17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71" t="s">
        <v>577</v>
      </c>
      <c r="B725" s="17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7" t="s">
        <v>588</v>
      </c>
      <c r="B726" s="16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77" t="s">
        <v>849</v>
      </c>
      <c r="B727" s="17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77" t="s">
        <v>848</v>
      </c>
      <c r="B730" s="178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77" t="s">
        <v>846</v>
      </c>
      <c r="B733" s="17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77" t="s">
        <v>843</v>
      </c>
      <c r="B739" s="178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77" t="s">
        <v>842</v>
      </c>
      <c r="B741" s="17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77" t="s">
        <v>841</v>
      </c>
      <c r="B743" s="17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77" t="s">
        <v>836</v>
      </c>
      <c r="B750" s="17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77" t="s">
        <v>834</v>
      </c>
      <c r="B755" s="178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77" t="s">
        <v>830</v>
      </c>
      <c r="B760" s="17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77" t="s">
        <v>828</v>
      </c>
      <c r="B765" s="17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77" t="s">
        <v>826</v>
      </c>
      <c r="B767" s="178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77" t="s">
        <v>823</v>
      </c>
      <c r="B771" s="178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77" t="s">
        <v>817</v>
      </c>
      <c r="B777" s="178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Y25"/>
  <sheetViews>
    <sheetView rightToLeft="1" zoomScale="130" zoomScaleNormal="130" workbookViewId="0">
      <selection activeCell="A2" sqref="A2"/>
    </sheetView>
  </sheetViews>
  <sheetFormatPr baseColWidth="10" defaultColWidth="9.140625" defaultRowHeight="15"/>
  <cols>
    <col min="1" max="1" width="22.5703125" style="117" customWidth="1"/>
    <col min="2" max="2" width="28.28515625" style="117" customWidth="1"/>
    <col min="3" max="3" width="15" style="117" customWidth="1"/>
    <col min="4" max="4" width="15.28515625" style="117" customWidth="1"/>
    <col min="5" max="25" width="9.140625" style="117"/>
  </cols>
  <sheetData>
    <row r="1" spans="1:4" customFormat="1">
      <c r="A1" s="114" t="s">
        <v>788</v>
      </c>
      <c r="B1" s="134" t="s">
        <v>789</v>
      </c>
      <c r="C1" s="114" t="s">
        <v>790</v>
      </c>
      <c r="D1" s="114" t="s">
        <v>791</v>
      </c>
    </row>
    <row r="2" spans="1:4" customFormat="1">
      <c r="A2" s="102"/>
      <c r="B2" s="135"/>
      <c r="C2" s="96"/>
      <c r="D2" s="96"/>
    </row>
    <row r="3" spans="1:4" customFormat="1">
      <c r="A3" s="102"/>
      <c r="B3" s="135"/>
      <c r="C3" s="96"/>
      <c r="D3" s="96"/>
    </row>
    <row r="4" spans="1:4" customFormat="1">
      <c r="A4" s="102"/>
      <c r="B4" s="135"/>
      <c r="C4" s="96"/>
      <c r="D4" s="96"/>
    </row>
    <row r="5" spans="1:4" customFormat="1">
      <c r="A5" s="105"/>
      <c r="B5" s="135"/>
      <c r="C5" s="105"/>
      <c r="D5" s="105"/>
    </row>
    <row r="6" spans="1:4" customFormat="1">
      <c r="A6" s="136"/>
      <c r="B6" s="106"/>
      <c r="C6" s="96"/>
      <c r="D6" s="96"/>
    </row>
    <row r="7" spans="1:4" customFormat="1">
      <c r="A7" s="105"/>
      <c r="B7" s="102"/>
      <c r="C7" s="96"/>
      <c r="D7" s="96"/>
    </row>
    <row r="8" spans="1:4" customFormat="1">
      <c r="A8" s="102"/>
      <c r="B8" s="102"/>
      <c r="C8" s="96"/>
      <c r="D8" s="96"/>
    </row>
    <row r="9" spans="1:4" customFormat="1">
      <c r="A9" s="102"/>
      <c r="B9" s="102"/>
      <c r="C9" s="105"/>
      <c r="D9" s="96"/>
    </row>
    <row r="10" spans="1:4" customFormat="1">
      <c r="A10" s="105"/>
      <c r="B10" s="136"/>
      <c r="C10" s="96"/>
      <c r="D10" s="96"/>
    </row>
    <row r="11" spans="1:4" customFormat="1">
      <c r="A11" s="136"/>
      <c r="B11" s="102"/>
      <c r="C11" s="96"/>
      <c r="D11" s="96"/>
    </row>
    <row r="12" spans="1:4" customFormat="1">
      <c r="A12" s="105"/>
      <c r="B12" s="136"/>
      <c r="C12" s="96"/>
      <c r="D12" s="96"/>
    </row>
    <row r="13" spans="1:4" customFormat="1">
      <c r="A13" s="105"/>
      <c r="B13" s="102"/>
      <c r="C13" s="96"/>
      <c r="D13" s="96"/>
    </row>
    <row r="14" spans="1:4" customFormat="1">
      <c r="A14" s="102"/>
      <c r="B14" s="105"/>
      <c r="C14" s="96"/>
      <c r="D14" s="96"/>
    </row>
    <row r="15" spans="1:4" customFormat="1">
      <c r="A15" s="105"/>
      <c r="B15" s="102"/>
      <c r="C15" s="96"/>
      <c r="D15" s="96"/>
    </row>
    <row r="16" spans="1:4" customFormat="1">
      <c r="A16" s="105"/>
      <c r="B16" s="105"/>
      <c r="C16" s="96"/>
      <c r="D16" s="96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</sheetData>
  <protectedRanges>
    <protectedRange password="CC3D" sqref="A2:D16" name="Range1"/>
  </protectedRanges>
  <conditionalFormatting sqref="A2:D16">
    <cfRule type="cellIs" dxfId="67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H1"/>
  <sheetViews>
    <sheetView rightToLeft="1" workbookViewId="0">
      <selection activeCell="E18" sqref="E18"/>
    </sheetView>
  </sheetViews>
  <sheetFormatPr baseColWidth="10"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189" t="s">
        <v>68</v>
      </c>
      <c r="B1" s="189" t="s">
        <v>793</v>
      </c>
      <c r="C1" s="189" t="s">
        <v>794</v>
      </c>
      <c r="D1" s="190" t="s">
        <v>792</v>
      </c>
      <c r="E1" s="192" t="s">
        <v>739</v>
      </c>
      <c r="F1" s="193"/>
      <c r="G1" s="193"/>
      <c r="H1" s="194"/>
      <c r="I1" s="189" t="s">
        <v>799</v>
      </c>
    </row>
    <row r="2" spans="1:9" s="113" customFormat="1" ht="23.25" customHeight="1">
      <c r="A2" s="189"/>
      <c r="B2" s="189"/>
      <c r="C2" s="189"/>
      <c r="D2" s="191"/>
      <c r="E2" s="114" t="s">
        <v>788</v>
      </c>
      <c r="F2" s="114" t="s">
        <v>789</v>
      </c>
      <c r="G2" s="114" t="s">
        <v>790</v>
      </c>
      <c r="H2" s="114" t="s">
        <v>791</v>
      </c>
      <c r="I2" s="189"/>
    </row>
    <row r="3" spans="1:9" s="113" customFormat="1">
      <c r="A3" s="137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6" priority="28" operator="equal">
      <formula>0</formula>
    </cfRule>
  </conditionalFormatting>
  <conditionalFormatting sqref="A58:H77">
    <cfRule type="cellIs" dxfId="65" priority="27" operator="equal">
      <formula>0</formula>
    </cfRule>
  </conditionalFormatting>
  <conditionalFormatting sqref="A78:H97">
    <cfRule type="cellIs" dxfId="64" priority="26" operator="equal">
      <formula>0</formula>
    </cfRule>
  </conditionalFormatting>
  <conditionalFormatting sqref="A98:H117">
    <cfRule type="cellIs" dxfId="63" priority="25" operator="equal">
      <formula>0</formula>
    </cfRule>
  </conditionalFormatting>
  <conditionalFormatting sqref="A118:H137">
    <cfRule type="cellIs" dxfId="62" priority="24" operator="equal">
      <formula>0</formula>
    </cfRule>
  </conditionalFormatting>
  <conditionalFormatting sqref="A138:H157">
    <cfRule type="cellIs" dxfId="61" priority="23" operator="equal">
      <formula>0</formula>
    </cfRule>
  </conditionalFormatting>
  <conditionalFormatting sqref="A158:H177">
    <cfRule type="cellIs" dxfId="60" priority="22" operator="equal">
      <formula>0</formula>
    </cfRule>
  </conditionalFormatting>
  <conditionalFormatting sqref="A178:H197">
    <cfRule type="cellIs" dxfId="59" priority="21" operator="equal">
      <formula>0</formula>
    </cfRule>
  </conditionalFormatting>
  <conditionalFormatting sqref="A198:H217">
    <cfRule type="cellIs" dxfId="58" priority="20" operator="equal">
      <formula>0</formula>
    </cfRule>
  </conditionalFormatting>
  <conditionalFormatting sqref="A218:H237">
    <cfRule type="cellIs" dxfId="57" priority="19" operator="equal">
      <formula>0</formula>
    </cfRule>
  </conditionalFormatting>
  <conditionalFormatting sqref="A238:H257">
    <cfRule type="cellIs" dxfId="56" priority="18" operator="equal">
      <formula>0</formula>
    </cfRule>
  </conditionalFormatting>
  <conditionalFormatting sqref="A258:H277">
    <cfRule type="cellIs" dxfId="55" priority="17" operator="equal">
      <formula>0</formula>
    </cfRule>
  </conditionalFormatting>
  <conditionalFormatting sqref="A278:H297">
    <cfRule type="cellIs" dxfId="54" priority="16" operator="equal">
      <formula>0</formula>
    </cfRule>
  </conditionalFormatting>
  <conditionalFormatting sqref="A298:H317">
    <cfRule type="cellIs" dxfId="53" priority="15" operator="equal">
      <formula>0</formula>
    </cfRule>
  </conditionalFormatting>
  <conditionalFormatting sqref="I3:I57">
    <cfRule type="cellIs" dxfId="52" priority="14" operator="equal">
      <formula>0</formula>
    </cfRule>
  </conditionalFormatting>
  <conditionalFormatting sqref="I58:I77">
    <cfRule type="cellIs" dxfId="51" priority="13" operator="equal">
      <formula>0</formula>
    </cfRule>
  </conditionalFormatting>
  <conditionalFormatting sqref="I78:I97">
    <cfRule type="cellIs" dxfId="50" priority="12" operator="equal">
      <formula>0</formula>
    </cfRule>
  </conditionalFormatting>
  <conditionalFormatting sqref="I98:I117">
    <cfRule type="cellIs" dxfId="49" priority="11" operator="equal">
      <formula>0</formula>
    </cfRule>
  </conditionalFormatting>
  <conditionalFormatting sqref="I118:I137">
    <cfRule type="cellIs" dxfId="48" priority="10" operator="equal">
      <formula>0</formula>
    </cfRule>
  </conditionalFormatting>
  <conditionalFormatting sqref="I138:I157">
    <cfRule type="cellIs" dxfId="47" priority="9" operator="equal">
      <formula>0</formula>
    </cfRule>
  </conditionalFormatting>
  <conditionalFormatting sqref="I158:I177">
    <cfRule type="cellIs" dxfId="46" priority="8" operator="equal">
      <formula>0</formula>
    </cfRule>
  </conditionalFormatting>
  <conditionalFormatting sqref="I178:I197">
    <cfRule type="cellIs" dxfId="45" priority="7" operator="equal">
      <formula>0</formula>
    </cfRule>
  </conditionalFormatting>
  <conditionalFormatting sqref="I198:I217">
    <cfRule type="cellIs" dxfId="44" priority="6" operator="equal">
      <formula>0</formula>
    </cfRule>
  </conditionalFormatting>
  <conditionalFormatting sqref="I218:I237">
    <cfRule type="cellIs" dxfId="43" priority="5" operator="equal">
      <formula>0</formula>
    </cfRule>
  </conditionalFormatting>
  <conditionalFormatting sqref="I238:I257">
    <cfRule type="cellIs" dxfId="42" priority="4" operator="equal">
      <formula>0</formula>
    </cfRule>
  </conditionalFormatting>
  <conditionalFormatting sqref="I258:I277">
    <cfRule type="cellIs" dxfId="41" priority="3" operator="equal">
      <formula>0</formula>
    </cfRule>
  </conditionalFormatting>
  <conditionalFormatting sqref="I278:I297">
    <cfRule type="cellIs" dxfId="40" priority="2" operator="equal">
      <formula>0</formula>
    </cfRule>
  </conditionalFormatting>
  <conditionalFormatting sqref="I298:I317">
    <cfRule type="cellIs" dxfId="39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الدوائر!$A:$A</xm:f>
          </x14:formula1>
          <xm:sqref>I1:I1048576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dimension ref="A1:AL747"/>
  <sheetViews>
    <sheetView rightToLeft="1"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baseColWidth="10"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189" t="s">
        <v>68</v>
      </c>
      <c r="B1" s="189" t="s">
        <v>793</v>
      </c>
      <c r="C1" s="189" t="s">
        <v>795</v>
      </c>
      <c r="D1" s="189" t="s">
        <v>799</v>
      </c>
    </row>
    <row r="2" spans="1:10" s="113" customFormat="1" ht="23.25" customHeight="1">
      <c r="A2" s="189"/>
      <c r="B2" s="189"/>
      <c r="C2" s="189"/>
      <c r="D2" s="189"/>
    </row>
    <row r="3" spans="1:10" s="113" customFormat="1">
      <c r="A3" s="137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8"/>
      <c r="B50" s="96"/>
      <c r="C50" s="96"/>
      <c r="D50" s="96"/>
    </row>
    <row r="51" spans="1:4" s="113" customFormat="1">
      <c r="A51" s="138"/>
      <c r="B51" s="96"/>
      <c r="C51" s="96"/>
      <c r="D51" s="96"/>
    </row>
    <row r="52" spans="1:4" s="113" customFormat="1">
      <c r="A52" s="138"/>
      <c r="B52" s="96"/>
      <c r="C52" s="96"/>
      <c r="D52" s="96"/>
    </row>
    <row r="53" spans="1:4" s="113" customFormat="1">
      <c r="A53" s="138"/>
      <c r="B53" s="96"/>
      <c r="C53" s="96"/>
      <c r="D53" s="96"/>
    </row>
    <row r="54" spans="1:4" s="113" customFormat="1">
      <c r="A54" s="138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8" priority="28" operator="equal">
      <formula>0</formula>
    </cfRule>
  </conditionalFormatting>
  <conditionalFormatting sqref="D3:D57">
    <cfRule type="cellIs" dxfId="37" priority="14" operator="equal">
      <formula>0</formula>
    </cfRule>
  </conditionalFormatting>
  <conditionalFormatting sqref="D58:D77">
    <cfRule type="cellIs" dxfId="36" priority="13" operator="equal">
      <formula>0</formula>
    </cfRule>
  </conditionalFormatting>
  <conditionalFormatting sqref="D78:D97">
    <cfRule type="cellIs" dxfId="35" priority="12" operator="equal">
      <formula>0</formula>
    </cfRule>
  </conditionalFormatting>
  <conditionalFormatting sqref="D98:D117">
    <cfRule type="cellIs" dxfId="34" priority="11" operator="equal">
      <formula>0</formula>
    </cfRule>
  </conditionalFormatting>
  <conditionalFormatting sqref="D118:D137">
    <cfRule type="cellIs" dxfId="33" priority="10" operator="equal">
      <formula>0</formula>
    </cfRule>
  </conditionalFormatting>
  <conditionalFormatting sqref="D138:D157">
    <cfRule type="cellIs" dxfId="32" priority="9" operator="equal">
      <formula>0</formula>
    </cfRule>
  </conditionalFormatting>
  <conditionalFormatting sqref="D158:D177">
    <cfRule type="cellIs" dxfId="31" priority="8" operator="equal">
      <formula>0</formula>
    </cfRule>
  </conditionalFormatting>
  <conditionalFormatting sqref="D178:D197">
    <cfRule type="cellIs" dxfId="30" priority="7" operator="equal">
      <formula>0</formula>
    </cfRule>
  </conditionalFormatting>
  <conditionalFormatting sqref="D198:D217">
    <cfRule type="cellIs" dxfId="29" priority="6" operator="equal">
      <formula>0</formula>
    </cfRule>
  </conditionalFormatting>
  <conditionalFormatting sqref="D218:D237">
    <cfRule type="cellIs" dxfId="28" priority="5" operator="equal">
      <formula>0</formula>
    </cfRule>
  </conditionalFormatting>
  <conditionalFormatting sqref="D238:D257">
    <cfRule type="cellIs" dxfId="27" priority="4" operator="equal">
      <formula>0</formula>
    </cfRule>
  </conditionalFormatting>
  <conditionalFormatting sqref="D258:D277">
    <cfRule type="cellIs" dxfId="26" priority="3" operator="equal">
      <formula>0</formula>
    </cfRule>
  </conditionalFormatting>
  <conditionalFormatting sqref="D278:D297">
    <cfRule type="cellIs" dxfId="25" priority="2" operator="equal">
      <formula>0</formula>
    </cfRule>
  </conditionalFormatting>
  <conditionalFormatting sqref="D298:D317">
    <cfRule type="cellIs" dxfId="24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dimension ref="A1:AA175"/>
  <sheetViews>
    <sheetView rightToLeft="1" workbookViewId="0">
      <selection activeCell="C21" sqref="C21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197" t="s">
        <v>82</v>
      </c>
      <c r="B1" s="197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198" t="s">
        <v>780</v>
      </c>
      <c r="B6" s="198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195" t="s">
        <v>749</v>
      </c>
      <c r="B9" s="196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195" t="s">
        <v>73</v>
      </c>
      <c r="B12" s="196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195" t="s">
        <v>76</v>
      </c>
      <c r="B15" s="196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195" t="s">
        <v>78</v>
      </c>
      <c r="B17" s="196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195" t="s">
        <v>747</v>
      </c>
      <c r="B19" s="196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195" t="s">
        <v>784</v>
      </c>
      <c r="B21" s="196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B189"/>
  <sheetViews>
    <sheetView rightToLeft="1" topLeftCell="A40" workbookViewId="0">
      <selection activeCell="A61" sqref="A61"/>
    </sheetView>
  </sheetViews>
  <sheetFormatPr baseColWidth="10"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199" t="s">
        <v>83</v>
      </c>
      <c r="B1" s="199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197" t="s">
        <v>85</v>
      </c>
      <c r="B5" s="200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7 B35:B47">
    <cfRule type="cellIs" dxfId="12" priority="7" operator="equal">
      <formula>0</formula>
    </cfRule>
  </conditionalFormatting>
  <conditionalFormatting sqref="B49:B56">
    <cfRule type="cellIs" dxfId="11" priority="6" operator="equal">
      <formula>0</formula>
    </cfRule>
  </conditionalFormatting>
  <conditionalFormatting sqref="A58:B60">
    <cfRule type="cellIs" dxfId="10" priority="5" operator="equal">
      <formula>0</formula>
    </cfRule>
  </conditionalFormatting>
  <conditionalFormatting sqref="B8:B19 B34">
    <cfRule type="cellIs" dxfId="9" priority="4" operator="equal">
      <formula>0</formula>
    </cfRule>
  </conditionalFormatting>
  <conditionalFormatting sqref="B21:B33">
    <cfRule type="cellIs" dxfId="8" priority="3" operator="equal">
      <formula>0</formula>
    </cfRule>
  </conditionalFormatting>
  <conditionalFormatting sqref="B20">
    <cfRule type="cellIs" dxfId="7" priority="2" operator="equal">
      <formula>0</formula>
    </cfRule>
  </conditionalFormatting>
  <conditionalFormatting sqref="A61:B63">
    <cfRule type="cellIs" dxfId="6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7" sqref="B7:B10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7" sqref="B7:B10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39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13" sqref="B13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42441</v>
      </c>
    </row>
    <row r="3" spans="1:11">
      <c r="A3" s="10" t="s">
        <v>98</v>
      </c>
      <c r="B3" s="12">
        <v>42532</v>
      </c>
    </row>
    <row r="4" spans="1:11">
      <c r="A4" s="10" t="s">
        <v>99</v>
      </c>
      <c r="B4" s="12">
        <v>42584</v>
      </c>
    </row>
    <row r="5" spans="1:11">
      <c r="A5" s="10" t="s">
        <v>100</v>
      </c>
      <c r="B5" s="12">
        <v>42702</v>
      </c>
    </row>
    <row r="6" spans="1:11">
      <c r="A6" s="111" t="s">
        <v>101</v>
      </c>
      <c r="B6" s="144" t="s">
        <v>763</v>
      </c>
    </row>
    <row r="7" spans="1:11">
      <c r="A7" s="10" t="s">
        <v>97</v>
      </c>
      <c r="B7" s="12">
        <v>42406</v>
      </c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4" t="s">
        <v>763</v>
      </c>
    </row>
    <row r="12" spans="1:11">
      <c r="A12" s="10"/>
      <c r="B12" s="12">
        <v>42732</v>
      </c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3" sqref="B3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42797</v>
      </c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5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5" t="s">
        <v>763</v>
      </c>
    </row>
    <row r="12" spans="1:11">
      <c r="A12" s="10"/>
      <c r="B12" s="12">
        <v>42760</v>
      </c>
    </row>
    <row r="13" spans="1:11">
      <c r="A13" s="10"/>
      <c r="B13" s="12">
        <v>42842</v>
      </c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152" zoomScale="75" zoomScaleNormal="75" workbookViewId="0">
      <selection activeCell="E339" sqref="E339"/>
    </sheetView>
  </sheetViews>
  <sheetFormatPr baseColWidth="10" defaultColWidth="9.140625" defaultRowHeight="15" outlineLevelRow="3"/>
  <cols>
    <col min="1" max="1" width="7" bestFit="1" customWidth="1"/>
    <col min="2" max="2" width="38.28515625" customWidth="1"/>
    <col min="3" max="3" width="27.5703125" customWidth="1"/>
    <col min="4" max="4" width="18.85546875" customWidth="1"/>
    <col min="5" max="5" width="21.42578125" customWidth="1"/>
    <col min="7" max="7" width="15.5703125" bestFit="1" customWidth="1"/>
    <col min="8" max="8" width="19.28515625" customWidth="1"/>
    <col min="9" max="9" width="15.42578125" bestFit="1" customWidth="1"/>
    <col min="10" max="10" width="20.42578125" bestFit="1" customWidth="1"/>
  </cols>
  <sheetData>
    <row r="1" spans="1:14" ht="18.75">
      <c r="A1" s="154" t="s">
        <v>30</v>
      </c>
      <c r="B1" s="154"/>
      <c r="C1" s="154"/>
      <c r="D1" s="142" t="s">
        <v>853</v>
      </c>
      <c r="E1" s="142" t="s">
        <v>852</v>
      </c>
      <c r="G1" s="43" t="s">
        <v>31</v>
      </c>
      <c r="H1" s="44">
        <f>C2+C114</f>
        <v>1997053</v>
      </c>
      <c r="I1" s="45"/>
      <c r="J1" s="46" t="b">
        <f>AND(H1=I1)</f>
        <v>0</v>
      </c>
    </row>
    <row r="2" spans="1:14">
      <c r="A2" s="155" t="s">
        <v>60</v>
      </c>
      <c r="B2" s="155"/>
      <c r="C2" s="26">
        <f>C3+C67</f>
        <v>1502600</v>
      </c>
      <c r="D2" s="26">
        <f>D3+D67</f>
        <v>1502600</v>
      </c>
      <c r="E2" s="26">
        <f>E3+E67</f>
        <v>1502600</v>
      </c>
      <c r="G2" s="39" t="s">
        <v>60</v>
      </c>
      <c r="H2" s="41">
        <f>C2</f>
        <v>1502600</v>
      </c>
      <c r="I2" s="42"/>
      <c r="J2" s="40" t="b">
        <f>AND(H2=I2)</f>
        <v>0</v>
      </c>
    </row>
    <row r="3" spans="1:14">
      <c r="A3" s="156" t="s">
        <v>578</v>
      </c>
      <c r="B3" s="156"/>
      <c r="C3" s="23">
        <f>C4+C11+C38+C61</f>
        <v>998900</v>
      </c>
      <c r="D3" s="23">
        <f>D4+D11+D38+D61</f>
        <v>998900</v>
      </c>
      <c r="E3" s="23">
        <f>E4+E11+E38+E61</f>
        <v>998900</v>
      </c>
      <c r="G3" s="39" t="s">
        <v>57</v>
      </c>
      <c r="H3" s="41">
        <f t="shared" ref="H3:H66" si="0">C3</f>
        <v>998900</v>
      </c>
      <c r="I3" s="42"/>
      <c r="J3" s="40" t="b">
        <f>AND(H3=I3)</f>
        <v>0</v>
      </c>
    </row>
    <row r="4" spans="1:14" ht="15" customHeight="1">
      <c r="A4" s="157" t="s">
        <v>124</v>
      </c>
      <c r="B4" s="158"/>
      <c r="C4" s="21">
        <f>SUM(C5:C10)</f>
        <v>133200</v>
      </c>
      <c r="D4" s="21">
        <f>SUM(D5:D10)</f>
        <v>133200</v>
      </c>
      <c r="E4" s="21">
        <f>SUM(E5:E10)</f>
        <v>133200</v>
      </c>
      <c r="F4" s="17"/>
      <c r="G4" s="39" t="s">
        <v>53</v>
      </c>
      <c r="H4" s="41">
        <f t="shared" si="0"/>
        <v>133200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80000</v>
      </c>
      <c r="D5" s="2">
        <f>C5</f>
        <v>80000</v>
      </c>
      <c r="E5" s="2">
        <f>D5</f>
        <v>80000</v>
      </c>
      <c r="F5" s="17"/>
      <c r="G5" s="17"/>
      <c r="H5" s="41">
        <f t="shared" si="0"/>
        <v>80000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13000</v>
      </c>
      <c r="D6" s="2">
        <f t="shared" ref="D6:E10" si="1">C6</f>
        <v>13000</v>
      </c>
      <c r="E6" s="2">
        <f t="shared" si="1"/>
        <v>13000</v>
      </c>
      <c r="F6" s="17"/>
      <c r="G6" s="17"/>
      <c r="H6" s="41">
        <f t="shared" si="0"/>
        <v>13000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40000</v>
      </c>
      <c r="D7" s="2">
        <f t="shared" si="1"/>
        <v>40000</v>
      </c>
      <c r="E7" s="2">
        <f t="shared" si="1"/>
        <v>40000</v>
      </c>
      <c r="F7" s="17"/>
      <c r="G7" s="17"/>
      <c r="H7" s="41">
        <f t="shared" si="0"/>
        <v>40000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200</v>
      </c>
      <c r="D10" s="2">
        <f t="shared" si="1"/>
        <v>200</v>
      </c>
      <c r="E10" s="2">
        <f t="shared" si="1"/>
        <v>200</v>
      </c>
      <c r="F10" s="17"/>
      <c r="G10" s="17"/>
      <c r="H10" s="41">
        <f t="shared" si="0"/>
        <v>200</v>
      </c>
      <c r="I10" s="17"/>
      <c r="J10" s="17"/>
      <c r="K10" s="17"/>
      <c r="L10" s="17"/>
      <c r="M10" s="17"/>
      <c r="N10" s="17"/>
    </row>
    <row r="11" spans="1:14" ht="15" customHeight="1" collapsed="1">
      <c r="A11" s="157" t="s">
        <v>125</v>
      </c>
      <c r="B11" s="158"/>
      <c r="C11" s="21">
        <f>SUM(C12:C37)</f>
        <v>747200</v>
      </c>
      <c r="D11" s="21">
        <f>SUM(D12:D37)</f>
        <v>747200</v>
      </c>
      <c r="E11" s="21">
        <f>SUM(E12:E37)</f>
        <v>747200</v>
      </c>
      <c r="F11" s="17"/>
      <c r="G11" s="39" t="s">
        <v>54</v>
      </c>
      <c r="H11" s="41">
        <f t="shared" si="0"/>
        <v>747200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7000</v>
      </c>
      <c r="D12" s="2">
        <f>C12</f>
        <v>7000</v>
      </c>
      <c r="E12" s="2">
        <f>D12</f>
        <v>7000</v>
      </c>
      <c r="H12" s="41">
        <f t="shared" si="0"/>
        <v>7000</v>
      </c>
    </row>
    <row r="13" spans="1:14" hidden="1" outlineLevel="1">
      <c r="A13" s="3">
        <v>2102</v>
      </c>
      <c r="B13" s="1" t="s">
        <v>126</v>
      </c>
      <c r="C13" s="2">
        <v>706200</v>
      </c>
      <c r="D13" s="2">
        <f t="shared" ref="D13:E28" si="2">C13</f>
        <v>706200</v>
      </c>
      <c r="E13" s="2">
        <f t="shared" si="2"/>
        <v>706200</v>
      </c>
      <c r="H13" s="41">
        <f t="shared" si="0"/>
        <v>706200</v>
      </c>
    </row>
    <row r="14" spans="1:14" hidden="1" outlineLevel="1">
      <c r="A14" s="3">
        <v>2201</v>
      </c>
      <c r="B14" s="1" t="s">
        <v>5</v>
      </c>
      <c r="C14" s="2">
        <v>12000</v>
      </c>
      <c r="D14" s="2">
        <f t="shared" si="2"/>
        <v>12000</v>
      </c>
      <c r="E14" s="2">
        <f t="shared" si="2"/>
        <v>12000</v>
      </c>
      <c r="H14" s="41">
        <f t="shared" si="0"/>
        <v>12000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4000</v>
      </c>
      <c r="D32" s="2">
        <f t="shared" si="3"/>
        <v>4000</v>
      </c>
      <c r="E32" s="2">
        <f t="shared" si="3"/>
        <v>4000</v>
      </c>
      <c r="H32" s="41">
        <f t="shared" si="0"/>
        <v>4000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12000</v>
      </c>
      <c r="D34" s="2">
        <f t="shared" si="3"/>
        <v>12000</v>
      </c>
      <c r="E34" s="2">
        <f t="shared" si="3"/>
        <v>12000</v>
      </c>
      <c r="H34" s="41">
        <f t="shared" si="0"/>
        <v>12000</v>
      </c>
    </row>
    <row r="35" spans="1:10" hidden="1" outlineLevel="1">
      <c r="A35" s="3">
        <v>2405</v>
      </c>
      <c r="B35" s="1" t="s">
        <v>8</v>
      </c>
      <c r="C35" s="2">
        <v>3000</v>
      </c>
      <c r="D35" s="2">
        <f t="shared" si="3"/>
        <v>3000</v>
      </c>
      <c r="E35" s="2">
        <f t="shared" si="3"/>
        <v>3000</v>
      </c>
      <c r="H35" s="41">
        <f t="shared" si="0"/>
        <v>3000</v>
      </c>
    </row>
    <row r="36" spans="1:10" hidden="1" outlineLevel="1">
      <c r="A36" s="3">
        <v>2406</v>
      </c>
      <c r="B36" s="1" t="s">
        <v>9</v>
      </c>
      <c r="C36" s="2">
        <v>3000</v>
      </c>
      <c r="D36" s="2">
        <f t="shared" si="3"/>
        <v>3000</v>
      </c>
      <c r="E36" s="2">
        <f t="shared" si="3"/>
        <v>3000</v>
      </c>
      <c r="H36" s="41">
        <f t="shared" si="0"/>
        <v>3000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57" t="s">
        <v>145</v>
      </c>
      <c r="B38" s="158"/>
      <c r="C38" s="21">
        <f>SUM(C39:C60)</f>
        <v>118500</v>
      </c>
      <c r="D38" s="21">
        <f>SUM(D39:D60)</f>
        <v>118500</v>
      </c>
      <c r="E38" s="21">
        <f>SUM(E39:E60)</f>
        <v>118500</v>
      </c>
      <c r="G38" s="39" t="s">
        <v>55</v>
      </c>
      <c r="H38" s="41">
        <f t="shared" si="0"/>
        <v>118500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6000</v>
      </c>
      <c r="D39" s="2">
        <f>C39</f>
        <v>6000</v>
      </c>
      <c r="E39" s="2">
        <f>D39</f>
        <v>6000</v>
      </c>
      <c r="H39" s="41">
        <f t="shared" si="0"/>
        <v>6000</v>
      </c>
    </row>
    <row r="40" spans="1:10" hidden="1" outlineLevel="1">
      <c r="A40" s="20">
        <v>3102</v>
      </c>
      <c r="B40" s="20" t="s">
        <v>12</v>
      </c>
      <c r="C40" s="2">
        <v>2500</v>
      </c>
      <c r="D40" s="2">
        <f t="shared" ref="D40:E55" si="4">C40</f>
        <v>2500</v>
      </c>
      <c r="E40" s="2">
        <f t="shared" si="4"/>
        <v>2500</v>
      </c>
      <c r="H40" s="41">
        <f t="shared" si="0"/>
        <v>2500</v>
      </c>
    </row>
    <row r="41" spans="1:10" hidden="1" outlineLevel="1">
      <c r="A41" s="20">
        <v>3103</v>
      </c>
      <c r="B41" s="20" t="s">
        <v>13</v>
      </c>
      <c r="C41" s="2">
        <v>2500</v>
      </c>
      <c r="D41" s="2">
        <f t="shared" si="4"/>
        <v>2500</v>
      </c>
      <c r="E41" s="2">
        <f t="shared" si="4"/>
        <v>2500</v>
      </c>
      <c r="H41" s="41">
        <f t="shared" si="0"/>
        <v>2500</v>
      </c>
    </row>
    <row r="42" spans="1:10" hidden="1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12000</v>
      </c>
      <c r="D48" s="2">
        <f t="shared" si="4"/>
        <v>12000</v>
      </c>
      <c r="E48" s="2">
        <f t="shared" si="4"/>
        <v>12000</v>
      </c>
      <c r="H48" s="41">
        <f t="shared" si="0"/>
        <v>12000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300</v>
      </c>
      <c r="D50" s="2">
        <f t="shared" si="4"/>
        <v>300</v>
      </c>
      <c r="E50" s="2">
        <f t="shared" si="4"/>
        <v>300</v>
      </c>
      <c r="H50" s="41">
        <f t="shared" si="0"/>
        <v>300</v>
      </c>
    </row>
    <row r="51" spans="1:10" hidden="1" outlineLevel="1">
      <c r="A51" s="20">
        <v>3209</v>
      </c>
      <c r="B51" s="20" t="s">
        <v>151</v>
      </c>
      <c r="C51" s="2">
        <v>200</v>
      </c>
      <c r="D51" s="2">
        <f t="shared" si="4"/>
        <v>200</v>
      </c>
      <c r="E51" s="2">
        <f t="shared" si="4"/>
        <v>200</v>
      </c>
      <c r="H51" s="41">
        <f t="shared" si="0"/>
        <v>200</v>
      </c>
    </row>
    <row r="52" spans="1:10" hidden="1" outlineLevel="1">
      <c r="A52" s="20">
        <v>3299</v>
      </c>
      <c r="B52" s="20" t="s">
        <v>152</v>
      </c>
      <c r="C52" s="2">
        <v>5000</v>
      </c>
      <c r="D52" s="2">
        <f t="shared" si="4"/>
        <v>5000</v>
      </c>
      <c r="E52" s="2">
        <f t="shared" si="4"/>
        <v>5000</v>
      </c>
      <c r="H52" s="41">
        <f t="shared" si="0"/>
        <v>5000</v>
      </c>
    </row>
    <row r="53" spans="1:10" hidden="1" outlineLevel="1">
      <c r="A53" s="20">
        <v>3301</v>
      </c>
      <c r="B53" s="20" t="s">
        <v>18</v>
      </c>
      <c r="C53" s="2">
        <v>1000</v>
      </c>
      <c r="D53" s="2">
        <f t="shared" si="4"/>
        <v>1000</v>
      </c>
      <c r="E53" s="2">
        <f t="shared" si="4"/>
        <v>1000</v>
      </c>
      <c r="H53" s="41">
        <f t="shared" si="0"/>
        <v>1000</v>
      </c>
    </row>
    <row r="54" spans="1:10" hidden="1" outlineLevel="1">
      <c r="A54" s="20">
        <v>3302</v>
      </c>
      <c r="B54" s="20" t="s">
        <v>19</v>
      </c>
      <c r="C54" s="2">
        <v>2000</v>
      </c>
      <c r="D54" s="2">
        <f t="shared" si="4"/>
        <v>2000</v>
      </c>
      <c r="E54" s="2">
        <f t="shared" si="4"/>
        <v>2000</v>
      </c>
      <c r="H54" s="41">
        <f t="shared" si="0"/>
        <v>2000</v>
      </c>
    </row>
    <row r="55" spans="1:10" hidden="1" outlineLevel="1">
      <c r="A55" s="20">
        <v>3303</v>
      </c>
      <c r="B55" s="20" t="s">
        <v>153</v>
      </c>
      <c r="C55" s="2">
        <v>80000</v>
      </c>
      <c r="D55" s="2">
        <f t="shared" si="4"/>
        <v>80000</v>
      </c>
      <c r="E55" s="2">
        <f t="shared" si="4"/>
        <v>80000</v>
      </c>
      <c r="H55" s="41">
        <f t="shared" si="0"/>
        <v>80000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5000</v>
      </c>
      <c r="D57" s="2">
        <f t="shared" si="5"/>
        <v>5000</v>
      </c>
      <c r="E57" s="2">
        <f t="shared" si="5"/>
        <v>5000</v>
      </c>
      <c r="H57" s="41">
        <f t="shared" si="0"/>
        <v>5000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57" t="s">
        <v>158</v>
      </c>
      <c r="B61" s="15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56" t="s">
        <v>579</v>
      </c>
      <c r="B67" s="156"/>
      <c r="C67" s="25">
        <f>C97+C68</f>
        <v>503700</v>
      </c>
      <c r="D67" s="25">
        <f>D97+D68</f>
        <v>503700</v>
      </c>
      <c r="E67" s="25">
        <f>E97+E68</f>
        <v>503700</v>
      </c>
      <c r="G67" s="39" t="s">
        <v>59</v>
      </c>
      <c r="H67" s="41">
        <f t="shared" ref="H67:H130" si="7">C67</f>
        <v>503700</v>
      </c>
      <c r="I67" s="42"/>
      <c r="J67" s="40" t="b">
        <f>AND(H67=I67)</f>
        <v>0</v>
      </c>
    </row>
    <row r="68" spans="1:10">
      <c r="A68" s="157" t="s">
        <v>163</v>
      </c>
      <c r="B68" s="158"/>
      <c r="C68" s="21">
        <f>SUM(C69:C96)</f>
        <v>87580</v>
      </c>
      <c r="D68" s="21">
        <f>SUM(D69:D96)</f>
        <v>87580</v>
      </c>
      <c r="E68" s="21">
        <f>SUM(E69:E96)</f>
        <v>87580</v>
      </c>
      <c r="G68" s="39" t="s">
        <v>56</v>
      </c>
      <c r="H68" s="41">
        <f t="shared" si="7"/>
        <v>87580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>
        <v>45000</v>
      </c>
      <c r="D76" s="2">
        <f t="shared" si="8"/>
        <v>45000</v>
      </c>
      <c r="E76" s="2">
        <f t="shared" si="8"/>
        <v>45000</v>
      </c>
      <c r="H76" s="41">
        <f t="shared" si="7"/>
        <v>45000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25500</v>
      </c>
      <c r="D79" s="2">
        <f t="shared" si="8"/>
        <v>25500</v>
      </c>
      <c r="E79" s="2">
        <f t="shared" si="8"/>
        <v>25500</v>
      </c>
      <c r="H79" s="41">
        <f t="shared" si="7"/>
        <v>25500</v>
      </c>
    </row>
    <row r="80" spans="1:10" ht="15" hidden="1" customHeight="1" outlineLevel="1">
      <c r="A80" s="3">
        <v>5202</v>
      </c>
      <c r="B80" s="2" t="s">
        <v>172</v>
      </c>
      <c r="C80" s="2">
        <v>1080</v>
      </c>
      <c r="D80" s="2">
        <f t="shared" si="8"/>
        <v>1080</v>
      </c>
      <c r="E80" s="2">
        <f t="shared" si="8"/>
        <v>1080</v>
      </c>
      <c r="H80" s="41">
        <f t="shared" si="7"/>
        <v>1080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>
        <v>3000</v>
      </c>
      <c r="D87" s="2">
        <f t="shared" si="9"/>
        <v>3000</v>
      </c>
      <c r="E87" s="2">
        <f t="shared" si="9"/>
        <v>3000</v>
      </c>
      <c r="H87" s="41">
        <f t="shared" si="7"/>
        <v>3000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3000</v>
      </c>
      <c r="D91" s="2">
        <f t="shared" si="9"/>
        <v>3000</v>
      </c>
      <c r="E91" s="2">
        <f t="shared" si="9"/>
        <v>3000</v>
      </c>
      <c r="H91" s="41">
        <f t="shared" si="7"/>
        <v>3000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10000</v>
      </c>
      <c r="D95" s="2">
        <f t="shared" si="9"/>
        <v>10000</v>
      </c>
      <c r="E95" s="2">
        <f t="shared" si="9"/>
        <v>10000</v>
      </c>
      <c r="H95" s="41">
        <f t="shared" si="7"/>
        <v>10000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416120</v>
      </c>
      <c r="D97" s="21">
        <f>SUM(D98:D113)</f>
        <v>416120</v>
      </c>
      <c r="E97" s="21">
        <f>SUM(E98:E113)</f>
        <v>416120</v>
      </c>
      <c r="G97" s="39" t="s">
        <v>58</v>
      </c>
      <c r="H97" s="41">
        <f t="shared" si="7"/>
        <v>416120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411000</v>
      </c>
      <c r="D98" s="2">
        <f>C98</f>
        <v>411000</v>
      </c>
      <c r="E98" s="2">
        <f>D98</f>
        <v>411000</v>
      </c>
      <c r="H98" s="41">
        <f t="shared" si="7"/>
        <v>411000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hidden="1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3120</v>
      </c>
      <c r="D109" s="2">
        <f t="shared" si="10"/>
        <v>3120</v>
      </c>
      <c r="E109" s="2">
        <f t="shared" si="10"/>
        <v>3120</v>
      </c>
      <c r="H109" s="41">
        <f t="shared" si="7"/>
        <v>3120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61" t="s">
        <v>62</v>
      </c>
      <c r="B114" s="162"/>
      <c r="C114" s="26">
        <f>C115+C152+C177</f>
        <v>494453</v>
      </c>
      <c r="D114" s="26">
        <f>D115+D152+D177</f>
        <v>494453</v>
      </c>
      <c r="E114" s="26">
        <f>E115+E152+E177</f>
        <v>494453</v>
      </c>
      <c r="G114" s="39" t="s">
        <v>62</v>
      </c>
      <c r="H114" s="41">
        <f t="shared" si="7"/>
        <v>494453</v>
      </c>
      <c r="I114" s="42"/>
      <c r="J114" s="40" t="b">
        <f>AND(H114=I114)</f>
        <v>0</v>
      </c>
    </row>
    <row r="115" spans="1:10">
      <c r="A115" s="159" t="s">
        <v>580</v>
      </c>
      <c r="B115" s="160"/>
      <c r="C115" s="23">
        <f>C116+C135</f>
        <v>397751</v>
      </c>
      <c r="D115" s="23">
        <f>D116+D135</f>
        <v>397751</v>
      </c>
      <c r="E115" s="23">
        <f>E116+E135</f>
        <v>397751</v>
      </c>
      <c r="G115" s="39" t="s">
        <v>61</v>
      </c>
      <c r="H115" s="41">
        <f t="shared" si="7"/>
        <v>397751</v>
      </c>
      <c r="I115" s="42"/>
      <c r="J115" s="40" t="b">
        <f>AND(H115=I115)</f>
        <v>0</v>
      </c>
    </row>
    <row r="116" spans="1:10" ht="15" customHeight="1">
      <c r="A116" s="157" t="s">
        <v>195</v>
      </c>
      <c r="B116" s="158"/>
      <c r="C116" s="21">
        <f>C117+C120+C123+C126+C129+C132</f>
        <v>167735</v>
      </c>
      <c r="D116" s="21">
        <f>D117+D120+D123+D126+D129+D132</f>
        <v>167735</v>
      </c>
      <c r="E116" s="21">
        <f>E117+E120+E123+E126+E129+E132</f>
        <v>167735</v>
      </c>
      <c r="G116" s="39" t="s">
        <v>583</v>
      </c>
      <c r="H116" s="41">
        <f t="shared" si="7"/>
        <v>167735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147549</v>
      </c>
      <c r="D117" s="2">
        <f>D118+D119</f>
        <v>147549</v>
      </c>
      <c r="E117" s="2">
        <f>E118+E119</f>
        <v>147549</v>
      </c>
      <c r="H117" s="41">
        <f t="shared" si="7"/>
        <v>147549</v>
      </c>
    </row>
    <row r="118" spans="1:10" ht="15" hidden="1" customHeight="1" outlineLevel="2">
      <c r="A118" s="130"/>
      <c r="B118" s="129" t="s">
        <v>855</v>
      </c>
      <c r="C118" s="128">
        <v>63757</v>
      </c>
      <c r="D118" s="128">
        <f>C118</f>
        <v>63757</v>
      </c>
      <c r="E118" s="128">
        <f>D118</f>
        <v>63757</v>
      </c>
      <c r="H118" s="41">
        <f t="shared" si="7"/>
        <v>63757</v>
      </c>
    </row>
    <row r="119" spans="1:10" ht="15" hidden="1" customHeight="1" outlineLevel="2">
      <c r="A119" s="130"/>
      <c r="B119" s="129" t="s">
        <v>860</v>
      </c>
      <c r="C119" s="128">
        <v>83792</v>
      </c>
      <c r="D119" s="128">
        <f>C119</f>
        <v>83792</v>
      </c>
      <c r="E119" s="128">
        <f>D119</f>
        <v>83792</v>
      </c>
      <c r="H119" s="41">
        <f t="shared" si="7"/>
        <v>83792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20186</v>
      </c>
      <c r="D126" s="2">
        <f>D127+D128</f>
        <v>20186</v>
      </c>
      <c r="E126" s="2">
        <f>E127+E128</f>
        <v>20186</v>
      </c>
      <c r="H126" s="41">
        <f t="shared" si="7"/>
        <v>20186</v>
      </c>
    </row>
    <row r="127" spans="1:10" ht="15" hidden="1" customHeight="1" outlineLevel="2">
      <c r="A127" s="130"/>
      <c r="B127" s="129" t="s">
        <v>855</v>
      </c>
      <c r="C127" s="128">
        <v>20186</v>
      </c>
      <c r="D127" s="128">
        <f>C127</f>
        <v>20186</v>
      </c>
      <c r="E127" s="128">
        <f>D127</f>
        <v>20186</v>
      </c>
      <c r="H127" s="41">
        <f t="shared" si="7"/>
        <v>20186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 collapsed="1">
      <c r="A135" s="157" t="s">
        <v>202</v>
      </c>
      <c r="B135" s="158"/>
      <c r="C135" s="21">
        <f>C136+C140+C143+C146+C149</f>
        <v>230016</v>
      </c>
      <c r="D135" s="21">
        <f>D136+D140+D143+D146+D149</f>
        <v>230016</v>
      </c>
      <c r="E135" s="21">
        <f>E136+E140+E143+E146+E149</f>
        <v>230016</v>
      </c>
      <c r="G135" s="39" t="s">
        <v>584</v>
      </c>
      <c r="H135" s="41">
        <f t="shared" si="11"/>
        <v>230016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204371</v>
      </c>
      <c r="D136" s="2">
        <f>D137+D138+D139</f>
        <v>204371</v>
      </c>
      <c r="E136" s="2">
        <f>E137+E138+E139</f>
        <v>204371</v>
      </c>
      <c r="H136" s="41">
        <f t="shared" si="11"/>
        <v>204371</v>
      </c>
    </row>
    <row r="137" spans="1:10" ht="15" hidden="1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hidden="1" customHeight="1" outlineLevel="2">
      <c r="A138" s="130"/>
      <c r="B138" s="129" t="s">
        <v>862</v>
      </c>
      <c r="C138" s="128">
        <v>176000</v>
      </c>
      <c r="D138" s="128">
        <f t="shared" ref="D138:E139" si="12">C138</f>
        <v>176000</v>
      </c>
      <c r="E138" s="128">
        <f t="shared" si="12"/>
        <v>176000</v>
      </c>
      <c r="H138" s="41">
        <f t="shared" si="11"/>
        <v>176000</v>
      </c>
    </row>
    <row r="139" spans="1:10" ht="15" hidden="1" customHeight="1" outlineLevel="2">
      <c r="A139" s="130"/>
      <c r="B139" s="129" t="s">
        <v>861</v>
      </c>
      <c r="C139" s="128">
        <v>28371</v>
      </c>
      <c r="D139" s="128">
        <f t="shared" si="12"/>
        <v>28371</v>
      </c>
      <c r="E139" s="128">
        <f t="shared" si="12"/>
        <v>28371</v>
      </c>
      <c r="H139" s="41">
        <f t="shared" si="11"/>
        <v>28371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25645</v>
      </c>
      <c r="D149" s="2">
        <f>D150+D151</f>
        <v>25645</v>
      </c>
      <c r="E149" s="2">
        <f>E150+E151</f>
        <v>25645</v>
      </c>
      <c r="H149" s="41">
        <f t="shared" si="11"/>
        <v>25645</v>
      </c>
    </row>
    <row r="150" spans="1:10" ht="15" hidden="1" customHeight="1" outlineLevel="2">
      <c r="A150" s="130"/>
      <c r="B150" s="129" t="s">
        <v>855</v>
      </c>
      <c r="C150" s="128">
        <v>25645</v>
      </c>
      <c r="D150" s="128">
        <f>C150</f>
        <v>25645</v>
      </c>
      <c r="E150" s="128">
        <f>D150</f>
        <v>25645</v>
      </c>
      <c r="H150" s="41">
        <f t="shared" si="11"/>
        <v>25645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 collapsed="1">
      <c r="A152" s="159" t="s">
        <v>581</v>
      </c>
      <c r="B152" s="160"/>
      <c r="C152" s="23">
        <f>C153+C163+C170</f>
        <v>96702</v>
      </c>
      <c r="D152" s="23">
        <f>D153+D163+D170</f>
        <v>96702</v>
      </c>
      <c r="E152" s="23">
        <f>E153+E163+E170</f>
        <v>96702</v>
      </c>
      <c r="G152" s="39" t="s">
        <v>66</v>
      </c>
      <c r="H152" s="41">
        <f t="shared" si="11"/>
        <v>96702</v>
      </c>
      <c r="I152" s="42"/>
      <c r="J152" s="40" t="b">
        <f>AND(H152=I152)</f>
        <v>0</v>
      </c>
    </row>
    <row r="153" spans="1:10">
      <c r="A153" s="157" t="s">
        <v>208</v>
      </c>
      <c r="B153" s="158"/>
      <c r="C153" s="21">
        <f>C154+C157+C160</f>
        <v>96702</v>
      </c>
      <c r="D153" s="21">
        <f>D154+D157+D160</f>
        <v>96702</v>
      </c>
      <c r="E153" s="21">
        <f>E154+E157+E160</f>
        <v>96702</v>
      </c>
      <c r="G153" s="39" t="s">
        <v>585</v>
      </c>
      <c r="H153" s="41">
        <f t="shared" si="11"/>
        <v>96702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96702</v>
      </c>
      <c r="D154" s="2">
        <f>D155+D156</f>
        <v>96702</v>
      </c>
      <c r="E154" s="2">
        <f>E155+E156</f>
        <v>96702</v>
      </c>
      <c r="H154" s="41">
        <f t="shared" si="11"/>
        <v>96702</v>
      </c>
    </row>
    <row r="155" spans="1:10" ht="15" hidden="1" customHeight="1" outlineLevel="2">
      <c r="A155" s="130"/>
      <c r="B155" s="129" t="s">
        <v>855</v>
      </c>
      <c r="C155" s="128">
        <v>50888</v>
      </c>
      <c r="D155" s="128">
        <f>C155</f>
        <v>50888</v>
      </c>
      <c r="E155" s="128">
        <f>D155</f>
        <v>50888</v>
      </c>
      <c r="H155" s="41">
        <f t="shared" si="11"/>
        <v>50888</v>
      </c>
    </row>
    <row r="156" spans="1:10" ht="15" hidden="1" customHeight="1" outlineLevel="2">
      <c r="A156" s="130"/>
      <c r="B156" s="129" t="s">
        <v>860</v>
      </c>
      <c r="C156" s="128">
        <v>45814</v>
      </c>
      <c r="D156" s="128">
        <f>C156</f>
        <v>45814</v>
      </c>
      <c r="E156" s="128">
        <f>D156</f>
        <v>45814</v>
      </c>
      <c r="H156" s="41">
        <f t="shared" si="11"/>
        <v>45814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 collapsed="1">
      <c r="A163" s="157" t="s">
        <v>212</v>
      </c>
      <c r="B163" s="15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 collapsed="1">
      <c r="A170" s="157" t="s">
        <v>214</v>
      </c>
      <c r="B170" s="15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 collapsed="1">
      <c r="A177" s="159" t="s">
        <v>582</v>
      </c>
      <c r="B177" s="16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7" t="s">
        <v>217</v>
      </c>
      <c r="B178" s="15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63" t="s">
        <v>849</v>
      </c>
      <c r="B179" s="16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63" t="s">
        <v>848</v>
      </c>
      <c r="B184" s="164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63" t="s">
        <v>846</v>
      </c>
      <c r="B188" s="16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63" t="s">
        <v>843</v>
      </c>
      <c r="B197" s="16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63" t="s">
        <v>842</v>
      </c>
      <c r="B200" s="164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63" t="s">
        <v>841</v>
      </c>
      <c r="B203" s="16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hidden="1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63" t="s">
        <v>836</v>
      </c>
      <c r="B215" s="16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63" t="s">
        <v>834</v>
      </c>
      <c r="B222" s="164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hidden="1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hidden="1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hidden="1" outlineLevel="1">
      <c r="A228" s="163" t="s">
        <v>830</v>
      </c>
      <c r="B228" s="164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hidden="1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63" t="s">
        <v>828</v>
      </c>
      <c r="B235" s="164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63" t="s">
        <v>826</v>
      </c>
      <c r="B238" s="164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hidden="1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hidden="1" outlineLevel="1">
      <c r="A243" s="163" t="s">
        <v>823</v>
      </c>
      <c r="B243" s="164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hidden="1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hidden="1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hidden="1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hidden="1" outlineLevel="1">
      <c r="A250" s="163" t="s">
        <v>817</v>
      </c>
      <c r="B250" s="16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54" t="s">
        <v>67</v>
      </c>
      <c r="B256" s="154"/>
      <c r="C256" s="154"/>
      <c r="D256" s="142" t="s">
        <v>853</v>
      </c>
      <c r="E256" s="142" t="s">
        <v>852</v>
      </c>
      <c r="G256" s="47" t="s">
        <v>589</v>
      </c>
      <c r="H256" s="48">
        <f>C257+C559</f>
        <v>1997053</v>
      </c>
      <c r="I256" s="49"/>
      <c r="J256" s="50" t="b">
        <f>AND(H256=I256)</f>
        <v>0</v>
      </c>
    </row>
    <row r="257" spans="1:10">
      <c r="A257" s="169" t="s">
        <v>60</v>
      </c>
      <c r="B257" s="170"/>
      <c r="C257" s="37">
        <f>C258+C550</f>
        <v>1177000</v>
      </c>
      <c r="D257" s="37">
        <f>D258+D550</f>
        <v>1177000</v>
      </c>
      <c r="E257" s="37">
        <f>E258+E550</f>
        <v>1177000</v>
      </c>
      <c r="G257" s="39" t="s">
        <v>60</v>
      </c>
      <c r="H257" s="41">
        <f>C257</f>
        <v>1177000</v>
      </c>
      <c r="I257" s="42"/>
      <c r="J257" s="40" t="b">
        <f>AND(H257=I257)</f>
        <v>0</v>
      </c>
    </row>
    <row r="258" spans="1:10">
      <c r="A258" s="171" t="s">
        <v>266</v>
      </c>
      <c r="B258" s="172"/>
      <c r="C258" s="36">
        <f>C259+C339+C483+C547</f>
        <v>1074458</v>
      </c>
      <c r="D258" s="36">
        <f>D259+D339+D483+D547</f>
        <v>1074458</v>
      </c>
      <c r="E258" s="36">
        <f>E259+E339+E483+E547</f>
        <v>1074458</v>
      </c>
      <c r="G258" s="39" t="s">
        <v>57</v>
      </c>
      <c r="H258" s="41">
        <f t="shared" ref="H258:H321" si="21">C258</f>
        <v>1074458</v>
      </c>
      <c r="I258" s="42"/>
      <c r="J258" s="40" t="b">
        <f>AND(H258=I258)</f>
        <v>0</v>
      </c>
    </row>
    <row r="259" spans="1:10">
      <c r="A259" s="167" t="s">
        <v>267</v>
      </c>
      <c r="B259" s="168"/>
      <c r="C259" s="33">
        <f>C260+C263+C314</f>
        <v>653340</v>
      </c>
      <c r="D259" s="33">
        <v>653340</v>
      </c>
      <c r="E259" s="33">
        <v>653340</v>
      </c>
      <c r="G259" s="39" t="s">
        <v>590</v>
      </c>
      <c r="H259" s="41">
        <f t="shared" si="21"/>
        <v>653340</v>
      </c>
      <c r="I259" s="42"/>
      <c r="J259" s="40" t="b">
        <f>AND(H259=I259)</f>
        <v>0</v>
      </c>
    </row>
    <row r="260" spans="1:10" hidden="1" outlineLevel="1">
      <c r="A260" s="165" t="s">
        <v>268</v>
      </c>
      <c r="B260" s="166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hidden="1" outlineLevel="1">
      <c r="A263" s="165" t="s">
        <v>269</v>
      </c>
      <c r="B263" s="166"/>
      <c r="C263" s="32">
        <f>C264+C265+C289+C296+C298+C302+C305+C308+C313</f>
        <v>633580</v>
      </c>
      <c r="D263" s="32">
        <f>D264+D265+D289+D296+D298+D302+D305+D308+D313</f>
        <v>251000</v>
      </c>
      <c r="E263" s="32">
        <f>E264+E265+E289+E296+E298+E302+E305+E308+E313</f>
        <v>251000</v>
      </c>
      <c r="H263" s="41">
        <f t="shared" si="21"/>
        <v>633580</v>
      </c>
    </row>
    <row r="264" spans="1:10" hidden="1" outlineLevel="2">
      <c r="A264" s="6">
        <v>1101</v>
      </c>
      <c r="B264" s="4" t="s">
        <v>34</v>
      </c>
      <c r="C264" s="5">
        <v>251000</v>
      </c>
      <c r="D264" s="5">
        <f>C264</f>
        <v>251000</v>
      </c>
      <c r="E264" s="5">
        <f>D264</f>
        <v>251000</v>
      </c>
      <c r="H264" s="41">
        <f t="shared" si="21"/>
        <v>251000</v>
      </c>
    </row>
    <row r="265" spans="1:10" hidden="1" outlineLevel="2">
      <c r="A265" s="6">
        <v>1101</v>
      </c>
      <c r="B265" s="4" t="s">
        <v>35</v>
      </c>
      <c r="C265" s="5">
        <v>249700</v>
      </c>
      <c r="D265" s="5">
        <f>SUM(D266:D288)</f>
        <v>0</v>
      </c>
      <c r="E265" s="5">
        <f>SUM(E266:E288)</f>
        <v>0</v>
      </c>
      <c r="H265" s="41">
        <f t="shared" si="21"/>
        <v>249700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5770</v>
      </c>
      <c r="D289" s="5">
        <f>SUM(D290:D295)</f>
        <v>0</v>
      </c>
      <c r="E289" s="5">
        <f>SUM(E290:E295)</f>
        <v>0</v>
      </c>
      <c r="H289" s="41">
        <f t="shared" si="21"/>
        <v>5770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400</v>
      </c>
      <c r="D296" s="5">
        <f>SUM(D297)</f>
        <v>0</v>
      </c>
      <c r="E296" s="5">
        <f>SUM(E297)</f>
        <v>0</v>
      </c>
      <c r="H296" s="41">
        <f t="shared" si="21"/>
        <v>400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17960</v>
      </c>
      <c r="D298" s="5">
        <f>SUM(D299:D301)</f>
        <v>0</v>
      </c>
      <c r="E298" s="5">
        <f>SUM(E299:E301)</f>
        <v>0</v>
      </c>
      <c r="H298" s="41">
        <f t="shared" si="21"/>
        <v>17960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5000</v>
      </c>
      <c r="D302" s="5">
        <f>SUM(D303:D304)</f>
        <v>0</v>
      </c>
      <c r="E302" s="5">
        <f>SUM(E303:E304)</f>
        <v>0</v>
      </c>
      <c r="H302" s="41">
        <f t="shared" si="21"/>
        <v>5000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8000</v>
      </c>
      <c r="D305" s="5">
        <f>SUM(D306:D307)</f>
        <v>0</v>
      </c>
      <c r="E305" s="5">
        <f>SUM(E306:E307)</f>
        <v>0</v>
      </c>
      <c r="H305" s="41">
        <f t="shared" si="21"/>
        <v>8000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95750</v>
      </c>
      <c r="D308" s="5">
        <f>SUM(D309:D312)</f>
        <v>0</v>
      </c>
      <c r="E308" s="5">
        <f>SUM(E309:E312)</f>
        <v>0</v>
      </c>
      <c r="H308" s="41">
        <f t="shared" si="21"/>
        <v>95750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65" t="s">
        <v>601</v>
      </c>
      <c r="B314" s="166"/>
      <c r="C314" s="32">
        <f>C315+C325+C331+C336+C337+C338+C328</f>
        <v>18800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18800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v>16000</v>
      </c>
      <c r="D325" s="5">
        <f>SUM(D326:D327)</f>
        <v>0</v>
      </c>
      <c r="E325" s="5">
        <f>SUM(E326:E327)</f>
        <v>0</v>
      </c>
      <c r="H325" s="41">
        <f t="shared" si="28"/>
        <v>16000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v>2800</v>
      </c>
      <c r="D331" s="5">
        <f>SUM(D332:D335)</f>
        <v>0</v>
      </c>
      <c r="E331" s="5">
        <f>SUM(E332:E335)</f>
        <v>0</v>
      </c>
      <c r="H331" s="41">
        <f t="shared" si="28"/>
        <v>2800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67" t="s">
        <v>270</v>
      </c>
      <c r="B339" s="168"/>
      <c r="C339" s="33">
        <f>C340+C444+C482</f>
        <v>369507</v>
      </c>
      <c r="D339" s="33">
        <f>D340+D444+D482</f>
        <v>369507</v>
      </c>
      <c r="E339" s="33">
        <f>E340+E444+E482</f>
        <v>369507</v>
      </c>
      <c r="G339" s="39" t="s">
        <v>591</v>
      </c>
      <c r="H339" s="41">
        <f t="shared" si="28"/>
        <v>369507</v>
      </c>
      <c r="I339" s="42"/>
      <c r="J339" s="40" t="b">
        <f>AND(H339=I339)</f>
        <v>0</v>
      </c>
    </row>
    <row r="340" spans="1:10" hidden="1" outlineLevel="1">
      <c r="A340" s="165" t="s">
        <v>271</v>
      </c>
      <c r="B340" s="166"/>
      <c r="C340" s="32">
        <f>C341+C342+C343+C344+C347+C348+C353+C356+C357+C362+C367+C368+C371+C372+C373+C376+C377+C378+C382+C388+C391+C392+C395+C398+C399+C404+C407+C408+C409+C412+C415+C416+C419+C420+C421+C422+C429+C443</f>
        <v>330007</v>
      </c>
      <c r="D340" s="32">
        <f>D341+D342+D343+D344+D347+D348+D353+D356+D357+D362+D367+BH290668+D371+D372+D373+D376+D377+D378+D382+D388+D391+D392+D395+D398+D399+D404+D407+D408+D409+D412+D415+D416+D419+D420+D421+D422+D429+D443</f>
        <v>330007</v>
      </c>
      <c r="E340" s="32">
        <f>E341+E342+E343+E344+E347+E348+E353+E356+E357+E362+E367+BI290668+E371+E372+E373+E376+E377+E378+E382+E388+E391+E392+E395+E398+E399+E404+E407+E408+E409+E412+E415+E416+E419+E420+E421+E422+E429+E443</f>
        <v>330007</v>
      </c>
      <c r="H340" s="41">
        <f t="shared" si="28"/>
        <v>330007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4000</v>
      </c>
      <c r="D342" s="5">
        <f t="shared" ref="D342:E343" si="31">C342</f>
        <v>4000</v>
      </c>
      <c r="E342" s="5">
        <f t="shared" si="31"/>
        <v>4000</v>
      </c>
      <c r="H342" s="41">
        <f t="shared" si="28"/>
        <v>4000</v>
      </c>
    </row>
    <row r="343" spans="1:10" hidden="1" outlineLevel="2">
      <c r="A343" s="6">
        <v>2201</v>
      </c>
      <c r="B343" s="4" t="s">
        <v>41</v>
      </c>
      <c r="C343" s="5">
        <v>150000</v>
      </c>
      <c r="D343" s="5">
        <f t="shared" si="31"/>
        <v>150000</v>
      </c>
      <c r="E343" s="5">
        <f t="shared" si="31"/>
        <v>150000</v>
      </c>
      <c r="H343" s="41">
        <f t="shared" si="28"/>
        <v>150000</v>
      </c>
    </row>
    <row r="344" spans="1:10" hidden="1" outlineLevel="2">
      <c r="A344" s="6">
        <v>2201</v>
      </c>
      <c r="B344" s="4" t="s">
        <v>273</v>
      </c>
      <c r="C344" s="5">
        <f>SUM(C345:C346)</f>
        <v>7000</v>
      </c>
      <c r="D344" s="5">
        <f>SUM(D345:D346)</f>
        <v>7000</v>
      </c>
      <c r="E344" s="5">
        <f>SUM(E345:E346)</f>
        <v>7000</v>
      </c>
      <c r="H344" s="41">
        <f t="shared" si="28"/>
        <v>7000</v>
      </c>
    </row>
    <row r="345" spans="1:10" hidden="1" outlineLevel="3">
      <c r="A345" s="29"/>
      <c r="B345" s="28" t="s">
        <v>274</v>
      </c>
      <c r="C345" s="30">
        <v>3000</v>
      </c>
      <c r="D345" s="30">
        <f t="shared" ref="D345:E347" si="32">C345</f>
        <v>3000</v>
      </c>
      <c r="E345" s="30">
        <f t="shared" si="32"/>
        <v>3000</v>
      </c>
      <c r="H345" s="41">
        <f t="shared" si="28"/>
        <v>3000</v>
      </c>
    </row>
    <row r="346" spans="1:10" hidden="1" outlineLevel="3">
      <c r="A346" s="29"/>
      <c r="B346" s="28" t="s">
        <v>275</v>
      </c>
      <c r="C346" s="30">
        <v>4000</v>
      </c>
      <c r="D346" s="30">
        <f t="shared" si="32"/>
        <v>4000</v>
      </c>
      <c r="E346" s="30">
        <f t="shared" si="32"/>
        <v>4000</v>
      </c>
      <c r="H346" s="41">
        <f t="shared" si="28"/>
        <v>4000</v>
      </c>
    </row>
    <row r="347" spans="1:10" hidden="1" outlineLevel="2">
      <c r="A347" s="6">
        <v>2201</v>
      </c>
      <c r="B347" s="4" t="s">
        <v>276</v>
      </c>
      <c r="C347" s="5">
        <v>1000</v>
      </c>
      <c r="D347" s="5">
        <f t="shared" si="32"/>
        <v>1000</v>
      </c>
      <c r="E347" s="5">
        <f t="shared" si="32"/>
        <v>1000</v>
      </c>
      <c r="H347" s="41">
        <f t="shared" si="28"/>
        <v>1000</v>
      </c>
    </row>
    <row r="348" spans="1:10" hidden="1" outlineLevel="2">
      <c r="A348" s="6">
        <v>2201</v>
      </c>
      <c r="B348" s="4" t="s">
        <v>277</v>
      </c>
      <c r="C348" s="5">
        <f>SUM(C349:C352)</f>
        <v>55178.400000000001</v>
      </c>
      <c r="D348" s="5">
        <f>SUM(D349:D352)</f>
        <v>55178.400000000001</v>
      </c>
      <c r="E348" s="5">
        <f>SUM(E349:E352)</f>
        <v>55178.400000000001</v>
      </c>
      <c r="H348" s="41">
        <f t="shared" si="28"/>
        <v>55178.400000000001</v>
      </c>
    </row>
    <row r="349" spans="1:10" hidden="1" outlineLevel="3">
      <c r="A349" s="29"/>
      <c r="B349" s="28" t="s">
        <v>278</v>
      </c>
      <c r="C349" s="30">
        <v>50324</v>
      </c>
      <c r="D349" s="30">
        <f>C349</f>
        <v>50324</v>
      </c>
      <c r="E349" s="30">
        <f>D349</f>
        <v>50324</v>
      </c>
      <c r="H349" s="41">
        <f t="shared" si="28"/>
        <v>50324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3854.4</v>
      </c>
      <c r="D351" s="30">
        <f t="shared" si="33"/>
        <v>3854.4</v>
      </c>
      <c r="E351" s="30">
        <f t="shared" si="33"/>
        <v>3854.4</v>
      </c>
      <c r="H351" s="41">
        <f t="shared" si="28"/>
        <v>3854.4</v>
      </c>
    </row>
    <row r="352" spans="1:10" hidden="1" outlineLevel="3">
      <c r="A352" s="29"/>
      <c r="B352" s="28" t="s">
        <v>281</v>
      </c>
      <c r="C352" s="30">
        <v>1000</v>
      </c>
      <c r="D352" s="30">
        <f t="shared" si="33"/>
        <v>1000</v>
      </c>
      <c r="E352" s="30">
        <f t="shared" si="33"/>
        <v>1000</v>
      </c>
      <c r="H352" s="41">
        <f t="shared" si="28"/>
        <v>1000</v>
      </c>
    </row>
    <row r="353" spans="1:8" hidden="1" outlineLevel="2">
      <c r="A353" s="6">
        <v>2201</v>
      </c>
      <c r="B353" s="4" t="s">
        <v>282</v>
      </c>
      <c r="C353" s="5">
        <f>SUM(C354:C355)</f>
        <v>450</v>
      </c>
      <c r="D353" s="5">
        <f>SUM(D354:D355)</f>
        <v>450</v>
      </c>
      <c r="E353" s="5">
        <f>SUM(E354:E355)</f>
        <v>450</v>
      </c>
      <c r="H353" s="41">
        <f t="shared" si="28"/>
        <v>450</v>
      </c>
    </row>
    <row r="354" spans="1:8" hidden="1" outlineLevel="3">
      <c r="A354" s="29"/>
      <c r="B354" s="28" t="s">
        <v>42</v>
      </c>
      <c r="C354" s="30">
        <v>350</v>
      </c>
      <c r="D354" s="30">
        <f t="shared" ref="D354:E356" si="34">C354</f>
        <v>350</v>
      </c>
      <c r="E354" s="30">
        <f t="shared" si="34"/>
        <v>350</v>
      </c>
      <c r="H354" s="41">
        <f t="shared" si="28"/>
        <v>350</v>
      </c>
    </row>
    <row r="355" spans="1:8" hidden="1" outlineLevel="3">
      <c r="A355" s="29"/>
      <c r="B355" s="28" t="s">
        <v>283</v>
      </c>
      <c r="C355" s="30">
        <v>100</v>
      </c>
      <c r="D355" s="30">
        <f t="shared" si="34"/>
        <v>100</v>
      </c>
      <c r="E355" s="30">
        <f t="shared" si="34"/>
        <v>100</v>
      </c>
      <c r="H355" s="41">
        <f t="shared" si="28"/>
        <v>100</v>
      </c>
    </row>
    <row r="356" spans="1:8" hidden="1" outlineLevel="2">
      <c r="A356" s="6">
        <v>2201</v>
      </c>
      <c r="B356" s="4" t="s">
        <v>284</v>
      </c>
      <c r="C356" s="5">
        <v>821.6</v>
      </c>
      <c r="D356" s="5">
        <f t="shared" si="34"/>
        <v>821.6</v>
      </c>
      <c r="E356" s="5">
        <f t="shared" si="34"/>
        <v>821.6</v>
      </c>
      <c r="H356" s="41">
        <f t="shared" si="28"/>
        <v>821.6</v>
      </c>
    </row>
    <row r="357" spans="1:8" hidden="1" outlineLevel="2">
      <c r="A357" s="6">
        <v>2201</v>
      </c>
      <c r="B357" s="4" t="s">
        <v>285</v>
      </c>
      <c r="C357" s="5">
        <f>SUM(C358:C361)</f>
        <v>13000</v>
      </c>
      <c r="D357" s="5">
        <f>SUM(D358:D361)</f>
        <v>13000</v>
      </c>
      <c r="E357" s="5">
        <f>SUM(E358:E361)</f>
        <v>13000</v>
      </c>
      <c r="H357" s="41">
        <f t="shared" si="28"/>
        <v>13000</v>
      </c>
    </row>
    <row r="358" spans="1:8" hidden="1" outlineLevel="3">
      <c r="A358" s="29"/>
      <c r="B358" s="28" t="s">
        <v>286</v>
      </c>
      <c r="C358" s="30">
        <v>9000</v>
      </c>
      <c r="D358" s="30">
        <f>C358</f>
        <v>9000</v>
      </c>
      <c r="E358" s="30">
        <f>D358</f>
        <v>9000</v>
      </c>
      <c r="H358" s="41">
        <f t="shared" si="28"/>
        <v>9000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4000</v>
      </c>
      <c r="D360" s="30">
        <f t="shared" si="35"/>
        <v>4000</v>
      </c>
      <c r="E360" s="30">
        <f t="shared" si="35"/>
        <v>4000</v>
      </c>
      <c r="H360" s="41">
        <f t="shared" si="28"/>
        <v>4000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39600</v>
      </c>
      <c r="D362" s="5">
        <f>SUM(D363:D366)</f>
        <v>39600</v>
      </c>
      <c r="E362" s="5">
        <f>SUM(E363:E366)</f>
        <v>39600</v>
      </c>
      <c r="H362" s="41">
        <f t="shared" si="28"/>
        <v>39600</v>
      </c>
    </row>
    <row r="363" spans="1:8" hidden="1" outlineLevel="3">
      <c r="A363" s="29"/>
      <c r="B363" s="28" t="s">
        <v>291</v>
      </c>
      <c r="C363" s="30">
        <v>11000</v>
      </c>
      <c r="D363" s="30">
        <f>C363</f>
        <v>11000</v>
      </c>
      <c r="E363" s="30">
        <f>D363</f>
        <v>11000</v>
      </c>
      <c r="H363" s="41">
        <f t="shared" si="28"/>
        <v>11000</v>
      </c>
    </row>
    <row r="364" spans="1:8" hidden="1" outlineLevel="3">
      <c r="A364" s="29"/>
      <c r="B364" s="28" t="s">
        <v>292</v>
      </c>
      <c r="C364" s="30">
        <v>26000</v>
      </c>
      <c r="D364" s="30">
        <f t="shared" ref="D364:E366" si="36">C364</f>
        <v>26000</v>
      </c>
      <c r="E364" s="30">
        <f t="shared" si="36"/>
        <v>26000</v>
      </c>
      <c r="H364" s="41">
        <f t="shared" si="28"/>
        <v>26000</v>
      </c>
    </row>
    <row r="365" spans="1:8" hidden="1" outlineLevel="3">
      <c r="A365" s="29"/>
      <c r="B365" s="28" t="s">
        <v>293</v>
      </c>
      <c r="C365" s="30">
        <v>2000</v>
      </c>
      <c r="D365" s="30">
        <f t="shared" si="36"/>
        <v>2000</v>
      </c>
      <c r="E365" s="30">
        <f t="shared" si="36"/>
        <v>2000</v>
      </c>
      <c r="H365" s="41">
        <f t="shared" si="28"/>
        <v>2000</v>
      </c>
    </row>
    <row r="366" spans="1:8" hidden="1" outlineLevel="3">
      <c r="A366" s="29"/>
      <c r="B366" s="28" t="s">
        <v>294</v>
      </c>
      <c r="C366" s="30">
        <v>600</v>
      </c>
      <c r="D366" s="30">
        <f t="shared" si="36"/>
        <v>600</v>
      </c>
      <c r="E366" s="30">
        <f t="shared" si="36"/>
        <v>600</v>
      </c>
      <c r="H366" s="41">
        <f t="shared" si="28"/>
        <v>600</v>
      </c>
    </row>
    <row r="367" spans="1:8" hidden="1" outlineLevel="2">
      <c r="A367" s="6">
        <v>2201</v>
      </c>
      <c r="B367" s="4" t="s">
        <v>43</v>
      </c>
      <c r="C367" s="5">
        <v>1600</v>
      </c>
      <c r="D367" s="5">
        <f>C367</f>
        <v>1600</v>
      </c>
      <c r="E367" s="5">
        <f>D367</f>
        <v>1600</v>
      </c>
      <c r="H367" s="41">
        <f t="shared" si="28"/>
        <v>1600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6000</v>
      </c>
      <c r="D371" s="5">
        <f t="shared" si="37"/>
        <v>6000</v>
      </c>
      <c r="E371" s="5">
        <f t="shared" si="37"/>
        <v>6000</v>
      </c>
      <c r="H371" s="41">
        <f t="shared" si="28"/>
        <v>6000</v>
      </c>
    </row>
    <row r="372" spans="1:8" hidden="1" outlineLevel="2">
      <c r="A372" s="6">
        <v>2201</v>
      </c>
      <c r="B372" s="4" t="s">
        <v>45</v>
      </c>
      <c r="C372" s="5">
        <v>4000</v>
      </c>
      <c r="D372" s="5">
        <f t="shared" si="37"/>
        <v>4000</v>
      </c>
      <c r="E372" s="5">
        <f t="shared" si="37"/>
        <v>4000</v>
      </c>
      <c r="H372" s="41">
        <f t="shared" si="28"/>
        <v>4000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  <c r="H373" s="41">
        <f t="shared" si="28"/>
        <v>100</v>
      </c>
    </row>
    <row r="374" spans="1:8" hidden="1" outlineLevel="3">
      <c r="A374" s="29"/>
      <c r="B374" s="28" t="s">
        <v>299</v>
      </c>
      <c r="C374" s="30">
        <v>100</v>
      </c>
      <c r="D374" s="30">
        <f t="shared" ref="D374:E377" si="38">C374</f>
        <v>100</v>
      </c>
      <c r="E374" s="30">
        <f t="shared" si="38"/>
        <v>100</v>
      </c>
      <c r="H374" s="41">
        <f t="shared" si="28"/>
        <v>100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700</v>
      </c>
      <c r="D376" s="5">
        <f t="shared" si="38"/>
        <v>700</v>
      </c>
      <c r="E376" s="5">
        <f t="shared" si="38"/>
        <v>700</v>
      </c>
      <c r="H376" s="41">
        <f t="shared" si="28"/>
        <v>700</v>
      </c>
    </row>
    <row r="377" spans="1:8" hidden="1" outlineLevel="2" collapsed="1">
      <c r="A377" s="6">
        <v>2201</v>
      </c>
      <c r="B377" s="4" t="s">
        <v>302</v>
      </c>
      <c r="C377" s="5">
        <v>2000</v>
      </c>
      <c r="D377" s="5">
        <f t="shared" si="38"/>
        <v>2000</v>
      </c>
      <c r="E377" s="5">
        <f t="shared" si="38"/>
        <v>2000</v>
      </c>
      <c r="H377" s="41">
        <f t="shared" si="28"/>
        <v>2000</v>
      </c>
    </row>
    <row r="378" spans="1:8" hidden="1" outlineLevel="2">
      <c r="A378" s="6">
        <v>2201</v>
      </c>
      <c r="B378" s="4" t="s">
        <v>303</v>
      </c>
      <c r="C378" s="5">
        <f>SUM(C379:C381)</f>
        <v>7000</v>
      </c>
      <c r="D378" s="5">
        <f>SUM(D379:D381)</f>
        <v>7000</v>
      </c>
      <c r="E378" s="5">
        <f>SUM(E379:E381)</f>
        <v>7000</v>
      </c>
      <c r="H378" s="41">
        <f t="shared" si="28"/>
        <v>7000</v>
      </c>
    </row>
    <row r="379" spans="1:8" hidden="1" outlineLevel="3">
      <c r="A379" s="29"/>
      <c r="B379" s="28" t="s">
        <v>46</v>
      </c>
      <c r="C379" s="30">
        <v>5000</v>
      </c>
      <c r="D379" s="30">
        <f>C379</f>
        <v>5000</v>
      </c>
      <c r="E379" s="30">
        <f>D379</f>
        <v>5000</v>
      </c>
      <c r="H379" s="41">
        <f t="shared" si="28"/>
        <v>5000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2000</v>
      </c>
      <c r="D381" s="30">
        <f t="shared" si="39"/>
        <v>2000</v>
      </c>
      <c r="E381" s="30">
        <f t="shared" si="39"/>
        <v>2000</v>
      </c>
      <c r="H381" s="41">
        <f t="shared" si="28"/>
        <v>2000</v>
      </c>
    </row>
    <row r="382" spans="1:8" hidden="1" outlineLevel="2">
      <c r="A382" s="6">
        <v>2201</v>
      </c>
      <c r="B382" s="4" t="s">
        <v>114</v>
      </c>
      <c r="C382" s="5">
        <f>SUM(C383:C387)</f>
        <v>3950</v>
      </c>
      <c r="D382" s="5">
        <f>SUM(D383:D387)</f>
        <v>3950</v>
      </c>
      <c r="E382" s="5">
        <f>SUM(E383:E387)</f>
        <v>3950</v>
      </c>
      <c r="H382" s="41">
        <f t="shared" si="28"/>
        <v>3950</v>
      </c>
    </row>
    <row r="383" spans="1:8" hidden="1" outlineLevel="3">
      <c r="A383" s="29"/>
      <c r="B383" s="28" t="s">
        <v>304</v>
      </c>
      <c r="C383" s="30">
        <v>650</v>
      </c>
      <c r="D383" s="30">
        <f>C383</f>
        <v>650</v>
      </c>
      <c r="E383" s="30">
        <f>D383</f>
        <v>650</v>
      </c>
      <c r="H383" s="41">
        <f t="shared" si="28"/>
        <v>650</v>
      </c>
    </row>
    <row r="384" spans="1:8" hidden="1" outlineLevel="3">
      <c r="A384" s="29"/>
      <c r="B384" s="28" t="s">
        <v>305</v>
      </c>
      <c r="C384" s="30">
        <v>400</v>
      </c>
      <c r="D384" s="30">
        <f t="shared" ref="D384:E387" si="40">C384</f>
        <v>400</v>
      </c>
      <c r="E384" s="30">
        <f t="shared" si="40"/>
        <v>400</v>
      </c>
      <c r="H384" s="41">
        <f t="shared" si="28"/>
        <v>400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2500</v>
      </c>
      <c r="D386" s="30">
        <f t="shared" si="40"/>
        <v>2500</v>
      </c>
      <c r="E386" s="30">
        <f t="shared" si="40"/>
        <v>2500</v>
      </c>
      <c r="H386" s="41">
        <f t="shared" ref="H386:H449" si="41">C386</f>
        <v>2500</v>
      </c>
    </row>
    <row r="387" spans="1:8" hidden="1" outlineLevel="3">
      <c r="A387" s="29"/>
      <c r="B387" s="28" t="s">
        <v>308</v>
      </c>
      <c r="C387" s="30">
        <v>400</v>
      </c>
      <c r="D387" s="30">
        <f t="shared" si="40"/>
        <v>400</v>
      </c>
      <c r="E387" s="30">
        <f t="shared" si="40"/>
        <v>400</v>
      </c>
      <c r="H387" s="41">
        <f t="shared" si="41"/>
        <v>400</v>
      </c>
    </row>
    <row r="388" spans="1:8" hidden="1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hidden="1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9000</v>
      </c>
      <c r="D392" s="5">
        <f>SUM(D393:D394)</f>
        <v>9000</v>
      </c>
      <c r="E392" s="5">
        <f>SUM(E393:E394)</f>
        <v>9000</v>
      </c>
      <c r="H392" s="41">
        <f t="shared" si="41"/>
        <v>9000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9000</v>
      </c>
      <c r="D394" s="30">
        <f>C394</f>
        <v>9000</v>
      </c>
      <c r="E394" s="30">
        <f>D394</f>
        <v>9000</v>
      </c>
      <c r="H394" s="41">
        <f t="shared" si="41"/>
        <v>9000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800</v>
      </c>
      <c r="D404" s="5">
        <f>SUM(D405:D406)</f>
        <v>800</v>
      </c>
      <c r="E404" s="5">
        <f>SUM(E405:E406)</f>
        <v>800</v>
      </c>
      <c r="H404" s="41">
        <f t="shared" si="41"/>
        <v>800</v>
      </c>
    </row>
    <row r="405" spans="1:8" hidden="1" outlineLevel="3">
      <c r="A405" s="29"/>
      <c r="B405" s="28" t="s">
        <v>323</v>
      </c>
      <c r="C405" s="30">
        <v>300</v>
      </c>
      <c r="D405" s="30">
        <f t="shared" ref="D405:E408" si="45">C405</f>
        <v>300</v>
      </c>
      <c r="E405" s="30">
        <f t="shared" si="45"/>
        <v>300</v>
      </c>
      <c r="H405" s="41">
        <f t="shared" si="41"/>
        <v>300</v>
      </c>
    </row>
    <row r="406" spans="1:8" hidden="1" outlineLevel="3">
      <c r="A406" s="29"/>
      <c r="B406" s="28" t="s">
        <v>324</v>
      </c>
      <c r="C406" s="30">
        <v>500</v>
      </c>
      <c r="D406" s="30">
        <f t="shared" si="45"/>
        <v>500</v>
      </c>
      <c r="E406" s="30">
        <f t="shared" si="45"/>
        <v>500</v>
      </c>
      <c r="H406" s="41">
        <f t="shared" si="41"/>
        <v>500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  <c r="H409" s="41">
        <f t="shared" si="41"/>
        <v>2000</v>
      </c>
    </row>
    <row r="410" spans="1:8" hidden="1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  <c r="H410" s="41">
        <f t="shared" si="41"/>
        <v>2000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3500</v>
      </c>
      <c r="D412" s="5">
        <f>SUM(D413:D414)</f>
        <v>3500</v>
      </c>
      <c r="E412" s="5">
        <f>SUM(E413:E414)</f>
        <v>3500</v>
      </c>
      <c r="H412" s="41">
        <f t="shared" si="41"/>
        <v>3500</v>
      </c>
    </row>
    <row r="413" spans="1:8" hidden="1" outlineLevel="3" collapsed="1">
      <c r="A413" s="29"/>
      <c r="B413" s="28" t="s">
        <v>328</v>
      </c>
      <c r="C413" s="30">
        <v>3500</v>
      </c>
      <c r="D413" s="30">
        <f t="shared" ref="D413:E415" si="46">C413</f>
        <v>3500</v>
      </c>
      <c r="E413" s="30">
        <f t="shared" si="46"/>
        <v>3500</v>
      </c>
      <c r="H413" s="41">
        <f t="shared" si="41"/>
        <v>3500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2500</v>
      </c>
      <c r="D415" s="5">
        <f t="shared" si="46"/>
        <v>2500</v>
      </c>
      <c r="E415" s="5">
        <f t="shared" si="46"/>
        <v>2500</v>
      </c>
      <c r="H415" s="41">
        <f t="shared" si="41"/>
        <v>2500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720</v>
      </c>
      <c r="D416" s="5">
        <f>SUM(D417:D418)</f>
        <v>720</v>
      </c>
      <c r="E416" s="5">
        <f>SUM(E417:E418)</f>
        <v>720</v>
      </c>
      <c r="H416" s="41">
        <f t="shared" si="41"/>
        <v>720</v>
      </c>
    </row>
    <row r="417" spans="1:8" hidden="1" outlineLevel="3" collapsed="1">
      <c r="A417" s="29"/>
      <c r="B417" s="28" t="s">
        <v>330</v>
      </c>
      <c r="C417" s="30">
        <v>720</v>
      </c>
      <c r="D417" s="30">
        <f t="shared" ref="D417:E421" si="47">C417</f>
        <v>720</v>
      </c>
      <c r="E417" s="30">
        <f t="shared" si="47"/>
        <v>720</v>
      </c>
      <c r="H417" s="41">
        <f t="shared" si="41"/>
        <v>720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200</v>
      </c>
      <c r="D419" s="5">
        <f t="shared" si="47"/>
        <v>200</v>
      </c>
      <c r="E419" s="5">
        <f t="shared" si="47"/>
        <v>200</v>
      </c>
      <c r="H419" s="41">
        <f t="shared" si="41"/>
        <v>200</v>
      </c>
    </row>
    <row r="420" spans="1:8" hidden="1" outlineLevel="2">
      <c r="A420" s="6">
        <v>2201</v>
      </c>
      <c r="B420" s="4" t="s">
        <v>334</v>
      </c>
      <c r="C420" s="5">
        <v>1500</v>
      </c>
      <c r="D420" s="5">
        <f t="shared" si="47"/>
        <v>1500</v>
      </c>
      <c r="E420" s="5">
        <f t="shared" si="47"/>
        <v>1500</v>
      </c>
      <c r="H420" s="41">
        <f t="shared" si="41"/>
        <v>1500</v>
      </c>
    </row>
    <row r="421" spans="1:8" hidden="1" outlineLevel="2" collapsed="1">
      <c r="A421" s="6">
        <v>2201</v>
      </c>
      <c r="B421" s="4" t="s">
        <v>335</v>
      </c>
      <c r="C421" s="5">
        <v>200</v>
      </c>
      <c r="D421" s="5">
        <f t="shared" si="47"/>
        <v>200</v>
      </c>
      <c r="E421" s="5">
        <f t="shared" si="47"/>
        <v>200</v>
      </c>
      <c r="H421" s="41">
        <f t="shared" si="41"/>
        <v>200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400</v>
      </c>
      <c r="D422" s="5">
        <f>SUM(D423:D428)</f>
        <v>400</v>
      </c>
      <c r="E422" s="5">
        <f>SUM(E423:E428)</f>
        <v>400</v>
      </c>
      <c r="H422" s="41">
        <f t="shared" si="41"/>
        <v>400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>
        <v>100</v>
      </c>
      <c r="D425" s="30">
        <f t="shared" si="48"/>
        <v>100</v>
      </c>
      <c r="E425" s="30">
        <f t="shared" si="48"/>
        <v>100</v>
      </c>
      <c r="H425" s="41">
        <f t="shared" si="41"/>
        <v>100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>
        <v>300</v>
      </c>
      <c r="D427" s="30">
        <f t="shared" si="48"/>
        <v>300</v>
      </c>
      <c r="E427" s="30">
        <f t="shared" si="48"/>
        <v>300</v>
      </c>
      <c r="H427" s="41">
        <f t="shared" si="41"/>
        <v>300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11787</v>
      </c>
      <c r="D429" s="5">
        <f>SUM(D430:D442)</f>
        <v>11787</v>
      </c>
      <c r="E429" s="5">
        <f>SUM(E430:E442)</f>
        <v>11787</v>
      </c>
      <c r="H429" s="41">
        <f t="shared" si="41"/>
        <v>11787</v>
      </c>
    </row>
    <row r="430" spans="1:8" hidden="1" outlineLevel="3">
      <c r="A430" s="29"/>
      <c r="B430" s="28" t="s">
        <v>343</v>
      </c>
      <c r="C430" s="30">
        <v>1642</v>
      </c>
      <c r="D430" s="30">
        <f>C430</f>
        <v>1642</v>
      </c>
      <c r="E430" s="30">
        <f>D430</f>
        <v>1642</v>
      </c>
      <c r="H430" s="41">
        <f t="shared" si="41"/>
        <v>1642</v>
      </c>
    </row>
    <row r="431" spans="1:8" hidden="1" outlineLevel="3">
      <c r="A431" s="29"/>
      <c r="B431" s="28" t="s">
        <v>344</v>
      </c>
      <c r="C431" s="30">
        <v>800</v>
      </c>
      <c r="D431" s="30">
        <f t="shared" ref="D431:E442" si="49">C431</f>
        <v>800</v>
      </c>
      <c r="E431" s="30">
        <f t="shared" si="49"/>
        <v>800</v>
      </c>
      <c r="H431" s="41">
        <f t="shared" si="41"/>
        <v>800</v>
      </c>
    </row>
    <row r="432" spans="1:8" hidden="1" outlineLevel="3">
      <c r="A432" s="29"/>
      <c r="B432" s="28" t="s">
        <v>345</v>
      </c>
      <c r="C432" s="30">
        <v>545</v>
      </c>
      <c r="D432" s="30">
        <f t="shared" si="49"/>
        <v>545</v>
      </c>
      <c r="E432" s="30">
        <f t="shared" si="49"/>
        <v>545</v>
      </c>
      <c r="H432" s="41">
        <f t="shared" si="41"/>
        <v>545</v>
      </c>
    </row>
    <row r="433" spans="1:8" hidden="1" outlineLevel="3">
      <c r="A433" s="29"/>
      <c r="B433" s="28" t="s">
        <v>346</v>
      </c>
      <c r="C433" s="30">
        <v>4500</v>
      </c>
      <c r="D433" s="30">
        <f t="shared" si="49"/>
        <v>4500</v>
      </c>
      <c r="E433" s="30">
        <f t="shared" si="49"/>
        <v>4500</v>
      </c>
      <c r="H433" s="41">
        <f t="shared" si="41"/>
        <v>4500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>
        <v>2500</v>
      </c>
      <c r="D439" s="30">
        <f t="shared" si="49"/>
        <v>2500</v>
      </c>
      <c r="E439" s="30">
        <f t="shared" si="49"/>
        <v>2500</v>
      </c>
      <c r="H439" s="41">
        <f t="shared" si="41"/>
        <v>2500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440</v>
      </c>
      <c r="D441" s="30">
        <f t="shared" si="49"/>
        <v>440</v>
      </c>
      <c r="E441" s="30">
        <f t="shared" si="49"/>
        <v>440</v>
      </c>
      <c r="H441" s="41">
        <f t="shared" si="41"/>
        <v>440</v>
      </c>
    </row>
    <row r="442" spans="1:8" hidden="1" outlineLevel="3">
      <c r="A442" s="29"/>
      <c r="B442" s="28" t="s">
        <v>355</v>
      </c>
      <c r="C442" s="30">
        <v>1360</v>
      </c>
      <c r="D442" s="30">
        <f t="shared" si="49"/>
        <v>1360</v>
      </c>
      <c r="E442" s="30">
        <f t="shared" si="49"/>
        <v>1360</v>
      </c>
      <c r="H442" s="41">
        <f t="shared" si="41"/>
        <v>1360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65" t="s">
        <v>357</v>
      </c>
      <c r="B444" s="166"/>
      <c r="C444" s="32">
        <f>C445+C454+C455+C459+C462+C463+C468+C474+C477+C480+C481+C450</f>
        <v>39500</v>
      </c>
      <c r="D444" s="32">
        <f>D445+D454+D455+D459+D462+D463+D468+D474+D477+D480+D481+D450</f>
        <v>39500</v>
      </c>
      <c r="E444" s="32">
        <f>E445+E454+E455+E459+E462+E463+E468+E474+E477+E480+E481+E450</f>
        <v>39500</v>
      </c>
      <c r="H444" s="41">
        <f t="shared" si="41"/>
        <v>39500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16500</v>
      </c>
      <c r="D445" s="5">
        <f>SUM(D446:D449)</f>
        <v>16500</v>
      </c>
      <c r="E445" s="5">
        <f>SUM(E446:E449)</f>
        <v>16500</v>
      </c>
      <c r="H445" s="41">
        <f t="shared" si="41"/>
        <v>16500</v>
      </c>
    </row>
    <row r="446" spans="1:8" ht="15" hidden="1" customHeight="1" outlineLevel="3">
      <c r="A446" s="28"/>
      <c r="B446" s="28" t="s">
        <v>359</v>
      </c>
      <c r="C446" s="30">
        <v>4000</v>
      </c>
      <c r="D446" s="30">
        <f>C446</f>
        <v>4000</v>
      </c>
      <c r="E446" s="30">
        <f>D446</f>
        <v>4000</v>
      </c>
      <c r="H446" s="41">
        <f t="shared" si="41"/>
        <v>4000</v>
      </c>
    </row>
    <row r="447" spans="1:8" ht="15" hidden="1" customHeight="1" outlineLevel="3">
      <c r="A447" s="28"/>
      <c r="B447" s="28" t="s">
        <v>360</v>
      </c>
      <c r="C447" s="30">
        <v>2100</v>
      </c>
      <c r="D447" s="30">
        <f t="shared" ref="D447:E449" si="50">C447</f>
        <v>2100</v>
      </c>
      <c r="E447" s="30">
        <f t="shared" si="50"/>
        <v>2100</v>
      </c>
      <c r="H447" s="41">
        <f t="shared" si="41"/>
        <v>2100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10400</v>
      </c>
      <c r="D449" s="30">
        <f t="shared" si="50"/>
        <v>10400</v>
      </c>
      <c r="E449" s="30">
        <f t="shared" si="50"/>
        <v>10400</v>
      </c>
      <c r="H449" s="41">
        <f t="shared" si="41"/>
        <v>10400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6000</v>
      </c>
      <c r="D454" s="5">
        <f>C454</f>
        <v>6000</v>
      </c>
      <c r="E454" s="5">
        <f>D454</f>
        <v>6000</v>
      </c>
      <c r="H454" s="41">
        <f t="shared" si="51"/>
        <v>6000</v>
      </c>
    </row>
    <row r="455" spans="1:8" hidden="1" outlineLevel="2">
      <c r="A455" s="6">
        <v>2202</v>
      </c>
      <c r="B455" s="4" t="s">
        <v>120</v>
      </c>
      <c r="C455" s="5">
        <f>SUM(C456:C458)</f>
        <v>3000</v>
      </c>
      <c r="D455" s="5">
        <f>SUM(D456:D458)</f>
        <v>3000</v>
      </c>
      <c r="E455" s="5">
        <f>SUM(E456:E458)</f>
        <v>3000</v>
      </c>
      <c r="H455" s="41">
        <f t="shared" si="51"/>
        <v>3000</v>
      </c>
    </row>
    <row r="456" spans="1:8" ht="15" hidden="1" customHeight="1" outlineLevel="3">
      <c r="A456" s="28"/>
      <c r="B456" s="28" t="s">
        <v>367</v>
      </c>
      <c r="C456" s="30">
        <v>3000</v>
      </c>
      <c r="D456" s="30">
        <f>C456</f>
        <v>3000</v>
      </c>
      <c r="E456" s="30">
        <f>D456</f>
        <v>3000</v>
      </c>
      <c r="H456" s="41">
        <f t="shared" si="51"/>
        <v>3000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3000</v>
      </c>
      <c r="D459" s="5">
        <f>SUM(D460:D461)</f>
        <v>3000</v>
      </c>
      <c r="E459" s="5">
        <f>SUM(E460:E461)</f>
        <v>3000</v>
      </c>
      <c r="H459" s="41">
        <f t="shared" si="51"/>
        <v>3000</v>
      </c>
    </row>
    <row r="460" spans="1:8" ht="15" hidden="1" customHeight="1" outlineLevel="3">
      <c r="A460" s="28"/>
      <c r="B460" s="28" t="s">
        <v>369</v>
      </c>
      <c r="C460" s="30">
        <v>3000</v>
      </c>
      <c r="D460" s="30">
        <f t="shared" ref="D460:E462" si="54">C460</f>
        <v>3000</v>
      </c>
      <c r="E460" s="30">
        <f t="shared" si="54"/>
        <v>3000</v>
      </c>
      <c r="H460" s="41">
        <f t="shared" si="51"/>
        <v>3000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1500</v>
      </c>
      <c r="D462" s="5">
        <f t="shared" si="54"/>
        <v>1500</v>
      </c>
      <c r="E462" s="5">
        <f t="shared" si="54"/>
        <v>1500</v>
      </c>
      <c r="H462" s="41">
        <f t="shared" si="51"/>
        <v>1500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3000</v>
      </c>
      <c r="D474" s="5">
        <f>SUM(D475:D476)</f>
        <v>3000</v>
      </c>
      <c r="E474" s="5">
        <f>SUM(E475:E476)</f>
        <v>3000</v>
      </c>
      <c r="H474" s="41">
        <f t="shared" si="51"/>
        <v>3000</v>
      </c>
    </row>
    <row r="475" spans="1:8" ht="15" hidden="1" customHeight="1" outlineLevel="3">
      <c r="A475" s="28"/>
      <c r="B475" s="28" t="s">
        <v>383</v>
      </c>
      <c r="C475" s="30">
        <v>3000</v>
      </c>
      <c r="D475" s="30">
        <f>C475</f>
        <v>3000</v>
      </c>
      <c r="E475" s="30">
        <f>D475</f>
        <v>3000</v>
      </c>
      <c r="H475" s="41">
        <f t="shared" si="51"/>
        <v>3000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2500</v>
      </c>
      <c r="D477" s="5">
        <f>SUM(D478:D479)</f>
        <v>2500</v>
      </c>
      <c r="E477" s="5">
        <f>SUM(E478:E479)</f>
        <v>2500</v>
      </c>
      <c r="H477" s="41">
        <f t="shared" si="51"/>
        <v>2500</v>
      </c>
    </row>
    <row r="478" spans="1:8" ht="15" hidden="1" customHeight="1" outlineLevel="3">
      <c r="A478" s="28"/>
      <c r="B478" s="28" t="s">
        <v>383</v>
      </c>
      <c r="C478" s="30">
        <v>2500</v>
      </c>
      <c r="D478" s="30">
        <f t="shared" ref="D478:E481" si="57">C478</f>
        <v>2500</v>
      </c>
      <c r="E478" s="30">
        <f t="shared" si="57"/>
        <v>2500</v>
      </c>
      <c r="H478" s="41">
        <f t="shared" si="51"/>
        <v>2500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4000</v>
      </c>
      <c r="D480" s="5">
        <f t="shared" si="57"/>
        <v>4000</v>
      </c>
      <c r="E480" s="5">
        <f t="shared" si="57"/>
        <v>4000</v>
      </c>
      <c r="H480" s="41">
        <f t="shared" si="51"/>
        <v>4000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65" t="s">
        <v>388</v>
      </c>
      <c r="B482" s="166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75" t="s">
        <v>389</v>
      </c>
      <c r="B483" s="176"/>
      <c r="C483" s="35">
        <f>C484+C504+C509+C522+C528+C538</f>
        <v>50533</v>
      </c>
      <c r="D483" s="35">
        <f>D484+D504+D509+D522+D528+D538</f>
        <v>50533</v>
      </c>
      <c r="E483" s="35">
        <f>E484+E504+E509+E522+E528+E538</f>
        <v>50533</v>
      </c>
      <c r="G483" s="39" t="s">
        <v>592</v>
      </c>
      <c r="H483" s="41">
        <f t="shared" si="51"/>
        <v>50533</v>
      </c>
      <c r="I483" s="42"/>
      <c r="J483" s="40" t="b">
        <f>AND(H483=I483)</f>
        <v>0</v>
      </c>
    </row>
    <row r="484" spans="1:10" hidden="1" outlineLevel="1">
      <c r="A484" s="165" t="s">
        <v>390</v>
      </c>
      <c r="B484" s="166"/>
      <c r="C484" s="32">
        <f>C485+C486+C490+C491+C494+C497+C500+C501+C502+C503</f>
        <v>12900</v>
      </c>
      <c r="D484" s="32">
        <f>D485+D486+D490+D491+D494+D497+D500+D501+D502+D503</f>
        <v>12900</v>
      </c>
      <c r="E484" s="32">
        <f>E485+E486+E490+E491+E494+E497+E500+E501+E502+E503</f>
        <v>12900</v>
      </c>
      <c r="H484" s="41">
        <f t="shared" si="51"/>
        <v>12900</v>
      </c>
    </row>
    <row r="485" spans="1:10" hidden="1" outlineLevel="2">
      <c r="A485" s="6">
        <v>3302</v>
      </c>
      <c r="B485" s="4" t="s">
        <v>391</v>
      </c>
      <c r="C485" s="5">
        <v>2900</v>
      </c>
      <c r="D485" s="5">
        <f>C485</f>
        <v>2900</v>
      </c>
      <c r="E485" s="5">
        <f>D485</f>
        <v>2900</v>
      </c>
      <c r="H485" s="41">
        <f t="shared" si="51"/>
        <v>2900</v>
      </c>
    </row>
    <row r="486" spans="1:10" hidden="1" outlineLevel="2">
      <c r="A486" s="6">
        <v>3302</v>
      </c>
      <c r="B486" s="4" t="s">
        <v>392</v>
      </c>
      <c r="C486" s="5">
        <f>SUM(C487:C489)</f>
        <v>8000</v>
      </c>
      <c r="D486" s="5">
        <f>SUM(D487:D489)</f>
        <v>8000</v>
      </c>
      <c r="E486" s="5">
        <f>SUM(E487:E489)</f>
        <v>8000</v>
      </c>
      <c r="H486" s="41">
        <f t="shared" si="51"/>
        <v>8000</v>
      </c>
    </row>
    <row r="487" spans="1:10" ht="15" hidden="1" customHeight="1" outlineLevel="3">
      <c r="A487" s="28"/>
      <c r="B487" s="28" t="s">
        <v>393</v>
      </c>
      <c r="C487" s="30">
        <v>4000</v>
      </c>
      <c r="D487" s="30">
        <f>C487</f>
        <v>4000</v>
      </c>
      <c r="E487" s="30">
        <f>D487</f>
        <v>4000</v>
      </c>
      <c r="H487" s="41">
        <f t="shared" si="51"/>
        <v>4000</v>
      </c>
    </row>
    <row r="488" spans="1:10" ht="15" hidden="1" customHeight="1" outlineLevel="3">
      <c r="A488" s="28"/>
      <c r="B488" s="28" t="s">
        <v>394</v>
      </c>
      <c r="C488" s="30">
        <v>4000</v>
      </c>
      <c r="D488" s="30">
        <f t="shared" ref="D488:E489" si="58">C488</f>
        <v>4000</v>
      </c>
      <c r="E488" s="30">
        <f t="shared" si="58"/>
        <v>4000</v>
      </c>
      <c r="H488" s="41">
        <f t="shared" si="51"/>
        <v>4000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2000</v>
      </c>
      <c r="D497" s="5">
        <f>SUM(D498:D499)</f>
        <v>2000</v>
      </c>
      <c r="E497" s="5">
        <f>SUM(E498:E499)</f>
        <v>2000</v>
      </c>
      <c r="H497" s="41">
        <f t="shared" si="51"/>
        <v>2000</v>
      </c>
    </row>
    <row r="498" spans="1:12" ht="15" hidden="1" customHeight="1" outlineLevel="3">
      <c r="A498" s="28"/>
      <c r="B498" s="28" t="s">
        <v>404</v>
      </c>
      <c r="C498" s="30">
        <v>1000</v>
      </c>
      <c r="D498" s="30">
        <f t="shared" ref="D498:E503" si="59">C498</f>
        <v>1000</v>
      </c>
      <c r="E498" s="30">
        <f t="shared" si="59"/>
        <v>1000</v>
      </c>
      <c r="H498" s="41">
        <f t="shared" si="51"/>
        <v>1000</v>
      </c>
    </row>
    <row r="499" spans="1:12" ht="15" hidden="1" customHeight="1" outlineLevel="3">
      <c r="A499" s="28"/>
      <c r="B499" s="28" t="s">
        <v>405</v>
      </c>
      <c r="C499" s="30">
        <v>1000</v>
      </c>
      <c r="D499" s="30">
        <f t="shared" si="59"/>
        <v>1000</v>
      </c>
      <c r="E499" s="30">
        <f t="shared" si="59"/>
        <v>1000</v>
      </c>
      <c r="H499" s="41">
        <f t="shared" si="51"/>
        <v>1000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65" t="s">
        <v>410</v>
      </c>
      <c r="B504" s="166"/>
      <c r="C504" s="32">
        <f>SUM(C505:C508)</f>
        <v>4280</v>
      </c>
      <c r="D504" s="32">
        <f>SUM(D505:D508)</f>
        <v>4280</v>
      </c>
      <c r="E504" s="32">
        <f>SUM(E505:E508)</f>
        <v>4280</v>
      </c>
      <c r="H504" s="41">
        <f t="shared" si="51"/>
        <v>4280</v>
      </c>
    </row>
    <row r="505" spans="1:12" hidden="1" outlineLevel="2" collapsed="1">
      <c r="A505" s="6">
        <v>3303</v>
      </c>
      <c r="B505" s="4" t="s">
        <v>411</v>
      </c>
      <c r="C505" s="5">
        <v>3280</v>
      </c>
      <c r="D505" s="5">
        <f>C505</f>
        <v>3280</v>
      </c>
      <c r="E505" s="5">
        <f>D505</f>
        <v>3280</v>
      </c>
      <c r="H505" s="41">
        <f t="shared" si="51"/>
        <v>3280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1000</v>
      </c>
      <c r="D507" s="5">
        <f t="shared" si="60"/>
        <v>1000</v>
      </c>
      <c r="E507" s="5">
        <f t="shared" si="60"/>
        <v>1000</v>
      </c>
      <c r="H507" s="41">
        <f t="shared" si="51"/>
        <v>1000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65" t="s">
        <v>414</v>
      </c>
      <c r="B509" s="166"/>
      <c r="C509" s="32">
        <f>C510+C511+C512+C513+C517+C518+C519+C520+C521</f>
        <v>31850</v>
      </c>
      <c r="D509" s="32">
        <f>D510+D511+D512+D513+D517+D518+D519+D520+D521</f>
        <v>31850</v>
      </c>
      <c r="E509" s="32">
        <f>E510+E511+E512+E513+E517+E518+E519+E520+E521</f>
        <v>31850</v>
      </c>
      <c r="F509" s="51"/>
      <c r="H509" s="41">
        <f t="shared" si="51"/>
        <v>31850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7550</v>
      </c>
      <c r="D517" s="5">
        <f t="shared" si="62"/>
        <v>7550</v>
      </c>
      <c r="E517" s="5">
        <f t="shared" si="62"/>
        <v>7550</v>
      </c>
      <c r="H517" s="41">
        <f t="shared" si="63"/>
        <v>7550</v>
      </c>
    </row>
    <row r="518" spans="1:8" hidden="1" outlineLevel="2">
      <c r="A518" s="6">
        <v>3305</v>
      </c>
      <c r="B518" s="4" t="s">
        <v>423</v>
      </c>
      <c r="C518" s="5">
        <v>2500</v>
      </c>
      <c r="D518" s="5">
        <f t="shared" si="62"/>
        <v>2500</v>
      </c>
      <c r="E518" s="5">
        <f t="shared" si="62"/>
        <v>2500</v>
      </c>
      <c r="H518" s="41">
        <f t="shared" si="63"/>
        <v>2500</v>
      </c>
    </row>
    <row r="519" spans="1:8" hidden="1" outlineLevel="2">
      <c r="A519" s="6">
        <v>3305</v>
      </c>
      <c r="B519" s="4" t="s">
        <v>424</v>
      </c>
      <c r="C519" s="5">
        <v>1000</v>
      </c>
      <c r="D519" s="5">
        <f t="shared" si="62"/>
        <v>1000</v>
      </c>
      <c r="E519" s="5">
        <f t="shared" si="62"/>
        <v>1000</v>
      </c>
      <c r="H519" s="41">
        <f t="shared" si="63"/>
        <v>1000</v>
      </c>
    </row>
    <row r="520" spans="1:8" hidden="1" outlineLevel="2">
      <c r="A520" s="6">
        <v>3305</v>
      </c>
      <c r="B520" s="4" t="s">
        <v>425</v>
      </c>
      <c r="C520" s="5">
        <v>20800</v>
      </c>
      <c r="D520" s="5">
        <f t="shared" si="62"/>
        <v>20800</v>
      </c>
      <c r="E520" s="5">
        <f t="shared" si="62"/>
        <v>20800</v>
      </c>
      <c r="H520" s="41">
        <f t="shared" si="63"/>
        <v>20800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65" t="s">
        <v>426</v>
      </c>
      <c r="B522" s="16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65" t="s">
        <v>432</v>
      </c>
      <c r="B528" s="16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65" t="s">
        <v>441</v>
      </c>
      <c r="B538" s="166"/>
      <c r="C538" s="32">
        <f>SUM(C539:C544)</f>
        <v>1503</v>
      </c>
      <c r="D538" s="32">
        <f>SUM(D539:D544)</f>
        <v>1503</v>
      </c>
      <c r="E538" s="32">
        <f>SUM(E539:E544)</f>
        <v>1503</v>
      </c>
      <c r="H538" s="41">
        <f t="shared" si="63"/>
        <v>1503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1503</v>
      </c>
      <c r="D540" s="5">
        <f t="shared" ref="D540:E543" si="66">C540</f>
        <v>1503</v>
      </c>
      <c r="E540" s="5">
        <f t="shared" si="66"/>
        <v>1503</v>
      </c>
      <c r="H540" s="41">
        <f t="shared" si="63"/>
        <v>1503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73" t="s">
        <v>449</v>
      </c>
      <c r="B547" s="174"/>
      <c r="C547" s="35">
        <f>C548+C549</f>
        <v>1078</v>
      </c>
      <c r="D547" s="35">
        <f>D548+D549</f>
        <v>1078</v>
      </c>
      <c r="E547" s="35">
        <f>E548+E549</f>
        <v>1078</v>
      </c>
      <c r="G547" s="39" t="s">
        <v>593</v>
      </c>
      <c r="H547" s="41">
        <f t="shared" si="63"/>
        <v>1078</v>
      </c>
      <c r="I547" s="42"/>
      <c r="J547" s="40" t="b">
        <f>AND(H547=I547)</f>
        <v>0</v>
      </c>
    </row>
    <row r="548" spans="1:10" hidden="1" outlineLevel="1">
      <c r="A548" s="165" t="s">
        <v>450</v>
      </c>
      <c r="B548" s="166"/>
      <c r="C548" s="32">
        <v>1078</v>
      </c>
      <c r="D548" s="32">
        <f>C548</f>
        <v>1078</v>
      </c>
      <c r="E548" s="32">
        <f>D548</f>
        <v>1078</v>
      </c>
      <c r="H548" s="41">
        <f t="shared" si="63"/>
        <v>1078</v>
      </c>
    </row>
    <row r="549" spans="1:10" hidden="1" outlineLevel="1">
      <c r="A549" s="165" t="s">
        <v>451</v>
      </c>
      <c r="B549" s="166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71" t="s">
        <v>455</v>
      </c>
      <c r="B550" s="172"/>
      <c r="C550" s="36">
        <f>C551</f>
        <v>102542</v>
      </c>
      <c r="D550" s="36">
        <f>D551</f>
        <v>102542</v>
      </c>
      <c r="E550" s="36">
        <f>E551</f>
        <v>102542</v>
      </c>
      <c r="G550" s="39" t="s">
        <v>59</v>
      </c>
      <c r="H550" s="41">
        <f t="shared" si="63"/>
        <v>102542</v>
      </c>
      <c r="I550" s="42"/>
      <c r="J550" s="40" t="b">
        <f>AND(H550=I550)</f>
        <v>0</v>
      </c>
    </row>
    <row r="551" spans="1:10">
      <c r="A551" s="167" t="s">
        <v>456</v>
      </c>
      <c r="B551" s="168"/>
      <c r="C551" s="33">
        <f>C552+C556</f>
        <v>102542</v>
      </c>
      <c r="D551" s="33">
        <f>D552+D556</f>
        <v>102542</v>
      </c>
      <c r="E551" s="33">
        <f>E552+E556</f>
        <v>102542</v>
      </c>
      <c r="G551" s="39" t="s">
        <v>594</v>
      </c>
      <c r="H551" s="41">
        <f t="shared" si="63"/>
        <v>102542</v>
      </c>
      <c r="I551" s="42"/>
      <c r="J551" s="40" t="b">
        <f>AND(H551=I551)</f>
        <v>0</v>
      </c>
    </row>
    <row r="552" spans="1:10" hidden="1" outlineLevel="1">
      <c r="A552" s="165" t="s">
        <v>457</v>
      </c>
      <c r="B552" s="166"/>
      <c r="C552" s="32">
        <f>SUM(C553:C555)</f>
        <v>102542</v>
      </c>
      <c r="D552" s="32">
        <f>SUM(D553:D555)</f>
        <v>102542</v>
      </c>
      <c r="E552" s="32">
        <f>SUM(E553:E555)</f>
        <v>102542</v>
      </c>
      <c r="H552" s="41">
        <f t="shared" si="63"/>
        <v>102542</v>
      </c>
    </row>
    <row r="553" spans="1:10" hidden="1" outlineLevel="2" collapsed="1">
      <c r="A553" s="6">
        <v>5500</v>
      </c>
      <c r="B553" s="4" t="s">
        <v>458</v>
      </c>
      <c r="C553" s="5">
        <v>102542</v>
      </c>
      <c r="D553" s="5">
        <f t="shared" ref="D553:E555" si="67">C553</f>
        <v>102542</v>
      </c>
      <c r="E553" s="5">
        <f t="shared" si="67"/>
        <v>102542</v>
      </c>
      <c r="H553" s="41">
        <f t="shared" si="63"/>
        <v>102542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65" t="s">
        <v>461</v>
      </c>
      <c r="B556" s="16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69" t="s">
        <v>62</v>
      </c>
      <c r="B559" s="170"/>
      <c r="C559" s="37">
        <f>C560+C716+C725</f>
        <v>820053</v>
      </c>
      <c r="D559" s="37">
        <f>D560+D716+D725</f>
        <v>820053</v>
      </c>
      <c r="E559" s="37">
        <f>E560+E716+E725</f>
        <v>820053</v>
      </c>
      <c r="G559" s="39" t="s">
        <v>62</v>
      </c>
      <c r="H559" s="41">
        <f t="shared" si="63"/>
        <v>820053</v>
      </c>
      <c r="I559" s="42"/>
      <c r="J559" s="40" t="b">
        <f>AND(H559=I559)</f>
        <v>0</v>
      </c>
    </row>
    <row r="560" spans="1:10">
      <c r="A560" s="171" t="s">
        <v>464</v>
      </c>
      <c r="B560" s="172"/>
      <c r="C560" s="36">
        <f>C561+C638+C642+C645</f>
        <v>682509</v>
      </c>
      <c r="D560" s="36">
        <f>D561+D638+D642+D645</f>
        <v>682509</v>
      </c>
      <c r="E560" s="36">
        <f>E561+E638+E642+E645</f>
        <v>682509</v>
      </c>
      <c r="G560" s="39" t="s">
        <v>61</v>
      </c>
      <c r="H560" s="41">
        <f t="shared" si="63"/>
        <v>682509</v>
      </c>
      <c r="I560" s="42"/>
      <c r="J560" s="40" t="b">
        <f>AND(H560=I560)</f>
        <v>0</v>
      </c>
    </row>
    <row r="561" spans="1:10">
      <c r="A561" s="167" t="s">
        <v>465</v>
      </c>
      <c r="B561" s="168"/>
      <c r="C561" s="38">
        <f>C562+C567+C568+C569+C576+C577+C581+C584+C585+C586+C587+C592+C595+C599+C603+C610+C616+C628</f>
        <v>682509</v>
      </c>
      <c r="D561" s="38">
        <f>D562+D567+D568+D569+D576+D577+D581+D584+D585+D586+D587+D592+D595+D599+D603+D610+D616+D628</f>
        <v>682509</v>
      </c>
      <c r="E561" s="38">
        <f>E562+E567+E568+E569+E576+E577+E581+E584+E585+E586+E587+E592+E595+E599+E603+E610+E616+E628</f>
        <v>682509</v>
      </c>
      <c r="G561" s="39" t="s">
        <v>595</v>
      </c>
      <c r="H561" s="41">
        <f t="shared" si="63"/>
        <v>682509</v>
      </c>
      <c r="I561" s="42"/>
      <c r="J561" s="40" t="b">
        <f>AND(H561=I561)</f>
        <v>0</v>
      </c>
    </row>
    <row r="562" spans="1:10" hidden="1" outlineLevel="1">
      <c r="A562" s="165" t="s">
        <v>466</v>
      </c>
      <c r="B562" s="166"/>
      <c r="C562" s="32">
        <f>SUM(C563:C566)</f>
        <v>57245</v>
      </c>
      <c r="D562" s="32">
        <f>SUM(D563:D566)</f>
        <v>57245</v>
      </c>
      <c r="E562" s="32">
        <f>SUM(E563:E566)</f>
        <v>57245</v>
      </c>
      <c r="H562" s="41">
        <f t="shared" si="63"/>
        <v>57245</v>
      </c>
    </row>
    <row r="563" spans="1:10" hidden="1" outlineLevel="2">
      <c r="A563" s="7">
        <v>6600</v>
      </c>
      <c r="B563" s="4" t="s">
        <v>468</v>
      </c>
      <c r="C563" s="5">
        <v>14471</v>
      </c>
      <c r="D563" s="5">
        <f>C563</f>
        <v>14471</v>
      </c>
      <c r="E563" s="5">
        <f>D563</f>
        <v>14471</v>
      </c>
      <c r="H563" s="41">
        <f t="shared" si="63"/>
        <v>14471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42774</v>
      </c>
      <c r="D566" s="5">
        <f t="shared" si="68"/>
        <v>42774</v>
      </c>
      <c r="E566" s="5">
        <f t="shared" si="68"/>
        <v>42774</v>
      </c>
      <c r="H566" s="41">
        <f t="shared" si="63"/>
        <v>42774</v>
      </c>
    </row>
    <row r="567" spans="1:10" hidden="1" outlineLevel="1">
      <c r="A567" s="165" t="s">
        <v>467</v>
      </c>
      <c r="B567" s="166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65" t="s">
        <v>472</v>
      </c>
      <c r="B568" s="166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65" t="s">
        <v>473</v>
      </c>
      <c r="B569" s="166"/>
      <c r="C569" s="32">
        <f>SUM(C570:C575)</f>
        <v>165000</v>
      </c>
      <c r="D569" s="32">
        <f>SUM(D570:D575)</f>
        <v>165000</v>
      </c>
      <c r="E569" s="32">
        <f>SUM(E570:E575)</f>
        <v>165000</v>
      </c>
      <c r="H569" s="41">
        <f t="shared" si="63"/>
        <v>165000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125000</v>
      </c>
      <c r="D572" s="5">
        <f t="shared" si="69"/>
        <v>125000</v>
      </c>
      <c r="E572" s="5">
        <f t="shared" si="69"/>
        <v>125000</v>
      </c>
      <c r="H572" s="41">
        <f t="shared" si="63"/>
        <v>125000</v>
      </c>
    </row>
    <row r="573" spans="1:10" hidden="1" outlineLevel="2">
      <c r="A573" s="7">
        <v>6603</v>
      </c>
      <c r="B573" s="4" t="s">
        <v>477</v>
      </c>
      <c r="C573" s="5">
        <v>40000</v>
      </c>
      <c r="D573" s="5">
        <f t="shared" si="69"/>
        <v>40000</v>
      </c>
      <c r="E573" s="5">
        <f t="shared" si="69"/>
        <v>40000</v>
      </c>
      <c r="H573" s="41">
        <f t="shared" si="63"/>
        <v>40000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65" t="s">
        <v>480</v>
      </c>
      <c r="B576" s="166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65" t="s">
        <v>481</v>
      </c>
      <c r="B577" s="166"/>
      <c r="C577" s="32">
        <f>SUM(C578:C580)</f>
        <v>28472</v>
      </c>
      <c r="D577" s="32">
        <f>SUM(D578:D580)</f>
        <v>28472</v>
      </c>
      <c r="E577" s="32">
        <f>SUM(E578:E580)</f>
        <v>28472</v>
      </c>
      <c r="H577" s="41">
        <f t="shared" si="63"/>
        <v>28472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28472</v>
      </c>
      <c r="D580" s="5">
        <f t="shared" si="70"/>
        <v>28472</v>
      </c>
      <c r="E580" s="5">
        <f t="shared" si="70"/>
        <v>28472</v>
      </c>
      <c r="H580" s="41">
        <f t="shared" si="71"/>
        <v>28472</v>
      </c>
    </row>
    <row r="581" spans="1:8" hidden="1" outlineLevel="1">
      <c r="A581" s="165" t="s">
        <v>485</v>
      </c>
      <c r="B581" s="166"/>
      <c r="C581" s="32">
        <f>SUM(C582:C583)</f>
        <v>70093</v>
      </c>
      <c r="D581" s="32">
        <f>SUM(D582:D583)</f>
        <v>70093</v>
      </c>
      <c r="E581" s="32">
        <f>SUM(E582:E583)</f>
        <v>70093</v>
      </c>
      <c r="H581" s="41">
        <f t="shared" si="71"/>
        <v>70093</v>
      </c>
    </row>
    <row r="582" spans="1:8" hidden="1" outlineLevel="2">
      <c r="A582" s="7">
        <v>6606</v>
      </c>
      <c r="B582" s="4" t="s">
        <v>486</v>
      </c>
      <c r="C582" s="5">
        <v>60093</v>
      </c>
      <c r="D582" s="5">
        <f t="shared" ref="D582:E586" si="72">C582</f>
        <v>60093</v>
      </c>
      <c r="E582" s="5">
        <f t="shared" si="72"/>
        <v>60093</v>
      </c>
      <c r="H582" s="41">
        <f t="shared" si="71"/>
        <v>60093</v>
      </c>
    </row>
    <row r="583" spans="1:8" hidden="1" outlineLevel="2">
      <c r="A583" s="7">
        <v>6606</v>
      </c>
      <c r="B583" s="4" t="s">
        <v>487</v>
      </c>
      <c r="C583" s="5">
        <v>10000</v>
      </c>
      <c r="D583" s="5">
        <f t="shared" si="72"/>
        <v>10000</v>
      </c>
      <c r="E583" s="5">
        <f t="shared" si="72"/>
        <v>10000</v>
      </c>
      <c r="H583" s="41">
        <f t="shared" si="71"/>
        <v>10000</v>
      </c>
    </row>
    <row r="584" spans="1:8" hidden="1" outlineLevel="1">
      <c r="A584" s="165" t="s">
        <v>488</v>
      </c>
      <c r="B584" s="166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65" t="s">
        <v>489</v>
      </c>
      <c r="B585" s="166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65" t="s">
        <v>490</v>
      </c>
      <c r="B586" s="166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65" t="s">
        <v>491</v>
      </c>
      <c r="B587" s="166"/>
      <c r="C587" s="32">
        <f>SUM(C588:C591)</f>
        <v>45000</v>
      </c>
      <c r="D587" s="32">
        <f>SUM(D588:D591)</f>
        <v>45000</v>
      </c>
      <c r="E587" s="32">
        <f>SUM(E588:E591)</f>
        <v>45000</v>
      </c>
      <c r="H587" s="41">
        <f t="shared" si="71"/>
        <v>45000</v>
      </c>
    </row>
    <row r="588" spans="1:8" hidden="1" outlineLevel="2">
      <c r="A588" s="7">
        <v>6610</v>
      </c>
      <c r="B588" s="4" t="s">
        <v>492</v>
      </c>
      <c r="C588" s="5">
        <v>45000</v>
      </c>
      <c r="D588" s="5">
        <f>C588</f>
        <v>45000</v>
      </c>
      <c r="E588" s="5">
        <f>D588</f>
        <v>45000</v>
      </c>
      <c r="H588" s="41">
        <f t="shared" si="71"/>
        <v>45000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65" t="s">
        <v>498</v>
      </c>
      <c r="B592" s="16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65" t="s">
        <v>502</v>
      </c>
      <c r="B595" s="166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65" t="s">
        <v>503</v>
      </c>
      <c r="B599" s="166"/>
      <c r="C599" s="32">
        <f>SUM(C600:C602)</f>
        <v>193357</v>
      </c>
      <c r="D599" s="32">
        <f>SUM(D600:D602)</f>
        <v>193357</v>
      </c>
      <c r="E599" s="32">
        <f>SUM(E600:E602)</f>
        <v>193357</v>
      </c>
      <c r="H599" s="41">
        <f t="shared" si="71"/>
        <v>193357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172357</v>
      </c>
      <c r="D601" s="5">
        <f t="shared" si="75"/>
        <v>172357</v>
      </c>
      <c r="E601" s="5">
        <f t="shared" si="75"/>
        <v>172357</v>
      </c>
      <c r="H601" s="41">
        <f t="shared" si="71"/>
        <v>172357</v>
      </c>
    </row>
    <row r="602" spans="1:8" hidden="1" outlineLevel="2">
      <c r="A602" s="7">
        <v>6613</v>
      </c>
      <c r="B602" s="4" t="s">
        <v>501</v>
      </c>
      <c r="C602" s="5">
        <v>21000</v>
      </c>
      <c r="D602" s="5">
        <f t="shared" si="75"/>
        <v>21000</v>
      </c>
      <c r="E602" s="5">
        <f t="shared" si="75"/>
        <v>21000</v>
      </c>
      <c r="H602" s="41">
        <f t="shared" si="71"/>
        <v>21000</v>
      </c>
    </row>
    <row r="603" spans="1:8" hidden="1" outlineLevel="1">
      <c r="A603" s="165" t="s">
        <v>506</v>
      </c>
      <c r="B603" s="166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65" t="s">
        <v>513</v>
      </c>
      <c r="B610" s="166"/>
      <c r="C610" s="32">
        <f>SUM(C611:C615)</f>
        <v>81342</v>
      </c>
      <c r="D610" s="32">
        <f>SUM(D611:D615)</f>
        <v>81342</v>
      </c>
      <c r="E610" s="32">
        <f>SUM(E611:E615)</f>
        <v>81342</v>
      </c>
      <c r="H610" s="41">
        <f t="shared" si="71"/>
        <v>81342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21186</v>
      </c>
      <c r="D613" s="5">
        <f t="shared" si="77"/>
        <v>21186</v>
      </c>
      <c r="E613" s="5">
        <f t="shared" si="77"/>
        <v>21186</v>
      </c>
      <c r="H613" s="41">
        <f t="shared" si="71"/>
        <v>21186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60156</v>
      </c>
      <c r="D615" s="5">
        <f t="shared" si="77"/>
        <v>60156</v>
      </c>
      <c r="E615" s="5">
        <f t="shared" si="77"/>
        <v>60156</v>
      </c>
      <c r="H615" s="41">
        <f t="shared" si="71"/>
        <v>60156</v>
      </c>
    </row>
    <row r="616" spans="1:8" hidden="1" outlineLevel="1">
      <c r="A616" s="165" t="s">
        <v>519</v>
      </c>
      <c r="B616" s="166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65" t="s">
        <v>531</v>
      </c>
      <c r="B628" s="166"/>
      <c r="C628" s="32">
        <f>SUM(C629:C637)</f>
        <v>42000</v>
      </c>
      <c r="D628" s="32">
        <f>SUM(D629:D637)</f>
        <v>42000</v>
      </c>
      <c r="E628" s="32">
        <f>SUM(E629:E637)</f>
        <v>42000</v>
      </c>
      <c r="H628" s="41">
        <f t="shared" si="71"/>
        <v>42000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42000</v>
      </c>
      <c r="D637" s="5">
        <f t="shared" si="79"/>
        <v>42000</v>
      </c>
      <c r="E637" s="5">
        <f t="shared" si="79"/>
        <v>42000</v>
      </c>
      <c r="H637" s="41">
        <f t="shared" si="71"/>
        <v>42000</v>
      </c>
    </row>
    <row r="638" spans="1:10" collapsed="1">
      <c r="A638" s="167" t="s">
        <v>541</v>
      </c>
      <c r="B638" s="16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65" t="s">
        <v>542</v>
      </c>
      <c r="B639" s="166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65" t="s">
        <v>543</v>
      </c>
      <c r="B640" s="166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65" t="s">
        <v>544</v>
      </c>
      <c r="B641" s="166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67" t="s">
        <v>545</v>
      </c>
      <c r="B642" s="16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65" t="s">
        <v>546</v>
      </c>
      <c r="B643" s="166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65" t="s">
        <v>547</v>
      </c>
      <c r="B644" s="166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67" t="s">
        <v>548</v>
      </c>
      <c r="B645" s="16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65" t="s">
        <v>549</v>
      </c>
      <c r="B646" s="16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65" t="s">
        <v>550</v>
      </c>
      <c r="B651" s="166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65" t="s">
        <v>551</v>
      </c>
      <c r="B652" s="166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65" t="s">
        <v>552</v>
      </c>
      <c r="B653" s="16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65" t="s">
        <v>553</v>
      </c>
      <c r="B660" s="166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65" t="s">
        <v>554</v>
      </c>
      <c r="B661" s="16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65" t="s">
        <v>555</v>
      </c>
      <c r="B665" s="16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65" t="s">
        <v>556</v>
      </c>
      <c r="B668" s="166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65" t="s">
        <v>557</v>
      </c>
      <c r="B669" s="166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65" t="s">
        <v>558</v>
      </c>
      <c r="B670" s="166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65" t="s">
        <v>559</v>
      </c>
      <c r="B671" s="16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65" t="s">
        <v>560</v>
      </c>
      <c r="B676" s="16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65" t="s">
        <v>561</v>
      </c>
      <c r="B679" s="16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65" t="s">
        <v>562</v>
      </c>
      <c r="B683" s="16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65" t="s">
        <v>563</v>
      </c>
      <c r="B687" s="16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65" t="s">
        <v>564</v>
      </c>
      <c r="B694" s="16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65" t="s">
        <v>565</v>
      </c>
      <c r="B700" s="16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65" t="s">
        <v>566</v>
      </c>
      <c r="B712" s="166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65" t="s">
        <v>567</v>
      </c>
      <c r="B713" s="166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65" t="s">
        <v>568</v>
      </c>
      <c r="B714" s="166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65" t="s">
        <v>569</v>
      </c>
      <c r="B715" s="166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71" t="s">
        <v>570</v>
      </c>
      <c r="B716" s="172"/>
      <c r="C716" s="36">
        <f>C717</f>
        <v>137544</v>
      </c>
      <c r="D716" s="36">
        <f>D717</f>
        <v>137544</v>
      </c>
      <c r="E716" s="36">
        <f>E717</f>
        <v>137544</v>
      </c>
      <c r="G716" s="39" t="s">
        <v>66</v>
      </c>
      <c r="H716" s="41">
        <f t="shared" si="92"/>
        <v>137544</v>
      </c>
      <c r="I716" s="42"/>
      <c r="J716" s="40" t="b">
        <f>AND(H716=I716)</f>
        <v>0</v>
      </c>
    </row>
    <row r="717" spans="1:10">
      <c r="A717" s="167" t="s">
        <v>571</v>
      </c>
      <c r="B717" s="168"/>
      <c r="C717" s="33">
        <f>C718+C722</f>
        <v>137544</v>
      </c>
      <c r="D717" s="33">
        <f>D718+D722</f>
        <v>137544</v>
      </c>
      <c r="E717" s="33">
        <f>E718+E722</f>
        <v>137544</v>
      </c>
      <c r="G717" s="39" t="s">
        <v>599</v>
      </c>
      <c r="H717" s="41">
        <f t="shared" si="92"/>
        <v>137544</v>
      </c>
      <c r="I717" s="42"/>
      <c r="J717" s="40" t="b">
        <f>AND(H717=I717)</f>
        <v>0</v>
      </c>
    </row>
    <row r="718" spans="1:10" hidden="1" outlineLevel="1" collapsed="1">
      <c r="A718" s="177" t="s">
        <v>851</v>
      </c>
      <c r="B718" s="178"/>
      <c r="C718" s="31">
        <f>SUM(C719:C721)</f>
        <v>137544</v>
      </c>
      <c r="D718" s="31">
        <f>SUM(D719:D721)</f>
        <v>137544</v>
      </c>
      <c r="E718" s="31">
        <f>SUM(E719:E721)</f>
        <v>137544</v>
      </c>
      <c r="H718" s="41">
        <f t="shared" si="92"/>
        <v>137544</v>
      </c>
    </row>
    <row r="719" spans="1:10" ht="15" hidden="1" customHeight="1" outlineLevel="2">
      <c r="A719" s="6">
        <v>10950</v>
      </c>
      <c r="B719" s="4" t="s">
        <v>572</v>
      </c>
      <c r="C719" s="5">
        <v>137544</v>
      </c>
      <c r="D719" s="5">
        <f>C719</f>
        <v>137544</v>
      </c>
      <c r="E719" s="5">
        <f>D719</f>
        <v>137544</v>
      </c>
      <c r="H719" s="41">
        <f t="shared" si="92"/>
        <v>137544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77" t="s">
        <v>850</v>
      </c>
      <c r="B722" s="17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71" t="s">
        <v>577</v>
      </c>
      <c r="B725" s="17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7" t="s">
        <v>588</v>
      </c>
      <c r="B726" s="16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77" t="s">
        <v>849</v>
      </c>
      <c r="B727" s="17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77" t="s">
        <v>848</v>
      </c>
      <c r="B730" s="178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77" t="s">
        <v>846</v>
      </c>
      <c r="B733" s="17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77" t="s">
        <v>843</v>
      </c>
      <c r="B739" s="178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77" t="s">
        <v>842</v>
      </c>
      <c r="B741" s="17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77" t="s">
        <v>841</v>
      </c>
      <c r="B743" s="17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77" t="s">
        <v>836</v>
      </c>
      <c r="B750" s="17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77" t="s">
        <v>834</v>
      </c>
      <c r="B755" s="178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77" t="s">
        <v>830</v>
      </c>
      <c r="B760" s="17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77" t="s">
        <v>828</v>
      </c>
      <c r="B765" s="17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77" t="s">
        <v>826</v>
      </c>
      <c r="B767" s="178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77" t="s">
        <v>823</v>
      </c>
      <c r="B771" s="178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77" t="s">
        <v>817</v>
      </c>
      <c r="B777" s="178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Q29"/>
  <sheetViews>
    <sheetView rightToLeft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baseColWidth="10"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</row>
    <row r="3" spans="1:12" ht="15.75">
      <c r="A3" s="13"/>
      <c r="K3" s="117" t="s">
        <v>756</v>
      </c>
      <c r="L3" s="117" t="s">
        <v>758</v>
      </c>
    </row>
    <row r="4" spans="1:12" ht="15.75">
      <c r="A4" s="13"/>
      <c r="K4" s="117" t="s">
        <v>757</v>
      </c>
      <c r="L4" s="117" t="s">
        <v>759</v>
      </c>
    </row>
    <row r="5" spans="1:12" ht="15.75">
      <c r="A5" s="13"/>
      <c r="L5" s="117" t="s">
        <v>760</v>
      </c>
    </row>
    <row r="6" spans="1:12" ht="15.75">
      <c r="A6" s="13"/>
      <c r="L6" s="117" t="s">
        <v>761</v>
      </c>
    </row>
    <row r="7" spans="1:12" ht="15.75">
      <c r="A7" s="13"/>
    </row>
    <row r="8" spans="1:12" ht="15.75">
      <c r="A8" s="13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J29"/>
  <sheetViews>
    <sheetView rightToLeft="1" zoomScale="110" zoomScaleNormal="110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B1"/>
  <sheetViews>
    <sheetView rightToLeft="1" topLeftCell="A19" workbookViewId="0">
      <selection activeCell="A34" sqref="A1:A34"/>
    </sheetView>
  </sheetViews>
  <sheetFormatPr baseColWidth="10"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478"/>
  <sheetViews>
    <sheetView rightToLeft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M9" sqref="M9"/>
    </sheetView>
  </sheetViews>
  <sheetFormatPr baseColWidth="10"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03" t="s">
        <v>602</v>
      </c>
      <c r="C1" s="205" t="s">
        <v>603</v>
      </c>
      <c r="D1" s="205" t="s">
        <v>604</v>
      </c>
      <c r="E1" s="205" t="s">
        <v>605</v>
      </c>
      <c r="F1" s="205" t="s">
        <v>606</v>
      </c>
      <c r="G1" s="205" t="s">
        <v>607</v>
      </c>
      <c r="H1" s="205" t="s">
        <v>608</v>
      </c>
      <c r="I1" s="205" t="s">
        <v>609</v>
      </c>
      <c r="J1" s="205" t="s">
        <v>610</v>
      </c>
      <c r="K1" s="205" t="s">
        <v>611</v>
      </c>
      <c r="L1" s="205" t="s">
        <v>612</v>
      </c>
      <c r="M1" s="201" t="s">
        <v>737</v>
      </c>
      <c r="N1" s="209" t="s">
        <v>613</v>
      </c>
      <c r="O1" s="209"/>
      <c r="P1" s="209"/>
      <c r="Q1" s="209"/>
      <c r="R1" s="209"/>
      <c r="S1" s="201" t="s">
        <v>738</v>
      </c>
      <c r="T1" s="209" t="s">
        <v>613</v>
      </c>
      <c r="U1" s="209"/>
      <c r="V1" s="209"/>
      <c r="W1" s="209"/>
      <c r="X1" s="209"/>
      <c r="Y1" s="210" t="s">
        <v>614</v>
      </c>
      <c r="Z1" s="210" t="s">
        <v>615</v>
      </c>
      <c r="AA1" s="210" t="s">
        <v>616</v>
      </c>
      <c r="AB1" s="210" t="s">
        <v>617</v>
      </c>
      <c r="AC1" s="210" t="s">
        <v>618</v>
      </c>
      <c r="AD1" s="210" t="s">
        <v>619</v>
      </c>
      <c r="AE1" s="212" t="s">
        <v>620</v>
      </c>
      <c r="AF1" s="214" t="s">
        <v>621</v>
      </c>
      <c r="AG1" s="216" t="s">
        <v>622</v>
      </c>
      <c r="AH1" s="218" t="s">
        <v>623</v>
      </c>
      <c r="AI1" s="207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04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2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02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11"/>
      <c r="Z2" s="211"/>
      <c r="AA2" s="211"/>
      <c r="AB2" s="211"/>
      <c r="AC2" s="211"/>
      <c r="AD2" s="211"/>
      <c r="AE2" s="213"/>
      <c r="AF2" s="215"/>
      <c r="AG2" s="217"/>
      <c r="AH2" s="219"/>
      <c r="AI2" s="208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/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A359:XFD1048576">
    <cfRule type="cellIs" dxfId="3" priority="2" operator="equal">
      <formula>0</formula>
    </cfRule>
  </conditionalFormatting>
  <conditionalFormatting sqref="A3:XFD358 B1:XFD2">
    <cfRule type="cellIs" dxfId="2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P40"/>
  <sheetViews>
    <sheetView rightToLeft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baseColWidth="10"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D2" s="12"/>
    </row>
    <row r="3" spans="1:13">
      <c r="D3" s="12"/>
      <c r="K3" s="117" t="s">
        <v>764</v>
      </c>
      <c r="L3" s="117" t="s">
        <v>772</v>
      </c>
      <c r="M3" s="117" t="s">
        <v>777</v>
      </c>
    </row>
    <row r="4" spans="1:13">
      <c r="D4" s="12"/>
      <c r="K4" s="117" t="s">
        <v>765</v>
      </c>
      <c r="L4" s="117" t="s">
        <v>773</v>
      </c>
      <c r="M4" s="117" t="s">
        <v>778</v>
      </c>
    </row>
    <row r="5" spans="1:13">
      <c r="D5" s="12"/>
      <c r="K5" s="117" t="s">
        <v>766</v>
      </c>
      <c r="L5" s="117" t="s">
        <v>774</v>
      </c>
      <c r="M5" s="117" t="s">
        <v>779</v>
      </c>
    </row>
    <row r="6" spans="1:13">
      <c r="D6" s="12"/>
      <c r="K6" s="117" t="s">
        <v>767</v>
      </c>
      <c r="L6" s="117" t="s">
        <v>775</v>
      </c>
    </row>
    <row r="7" spans="1:13">
      <c r="D7" s="12"/>
      <c r="K7" s="117" t="s">
        <v>768</v>
      </c>
      <c r="L7" s="117" t="s">
        <v>776</v>
      </c>
    </row>
    <row r="8" spans="1:13">
      <c r="D8" s="12"/>
      <c r="K8" s="117" t="s">
        <v>769</v>
      </c>
    </row>
    <row r="9" spans="1:13">
      <c r="D9" s="12"/>
      <c r="K9" s="117" t="s">
        <v>770</v>
      </c>
    </row>
    <row r="10" spans="1:13">
      <c r="D10" s="12"/>
      <c r="K10" s="117" t="s">
        <v>771</v>
      </c>
    </row>
    <row r="11" spans="1:13">
      <c r="D11" s="12"/>
    </row>
    <row r="12" spans="1:13">
      <c r="D12" s="12"/>
      <c r="K12" s="117" t="s">
        <v>770</v>
      </c>
    </row>
    <row r="13" spans="1:13">
      <c r="D13" s="12"/>
    </row>
    <row r="14" spans="1:13">
      <c r="D14" s="12"/>
    </row>
    <row r="15" spans="1:13">
      <c r="D15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0" spans="4:4">
      <c r="D20" s="12"/>
    </row>
    <row r="21" spans="4:4">
      <c r="D21" s="12"/>
    </row>
    <row r="22" spans="4:4">
      <c r="D22" s="12"/>
    </row>
    <row r="23" spans="4:4">
      <c r="D23" s="12"/>
    </row>
    <row r="24" spans="4:4">
      <c r="D24" s="12"/>
    </row>
    <row r="25" spans="4:4">
      <c r="D25" s="12"/>
    </row>
    <row r="26" spans="4:4">
      <c r="D26" s="12"/>
    </row>
    <row r="27" spans="4:4">
      <c r="D27" s="12"/>
    </row>
    <row r="28" spans="4:4">
      <c r="D28" s="12"/>
    </row>
    <row r="29" spans="4:4">
      <c r="D29" s="12"/>
    </row>
    <row r="30" spans="4:4">
      <c r="D30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1:C2 D1 E1:G1048576 B3:D1048576 A1:A1048576">
    <cfRule type="cellIs" dxfId="1" priority="12" operator="equal">
      <formula>0</formula>
    </cfRule>
  </conditionalFormatting>
  <conditionalFormatting sqref="D2">
    <cfRule type="cellIs" dxfId="0" priority="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:A11 A20:A21 A13 A23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I719"/>
  <sheetViews>
    <sheetView rightToLeft="1" workbookViewId="0">
      <pane xSplit="3" ySplit="1" topLeftCell="D50" activePane="bottomRight" state="frozen"/>
      <selection pane="topRight" activeCell="D1" sqref="D1"/>
      <selection pane="bottomLeft" activeCell="A2" sqref="A2"/>
      <selection pane="bottomRight" activeCell="K63" sqref="K63"/>
    </sheetView>
  </sheetViews>
  <sheetFormatPr baseColWidth="10"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0</v>
      </c>
      <c r="H9">
        <f t="shared" ref="H9:I9" si="2">SUM(E9:E22)</f>
        <v>0</v>
      </c>
      <c r="I9">
        <f t="shared" si="2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>
        <f t="shared" si="1"/>
        <v>0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>
        <f t="shared" si="1"/>
        <v>0</v>
      </c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>
        <f t="shared" si="1"/>
        <v>0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>
        <f t="shared" si="1"/>
        <v>0</v>
      </c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>
        <f t="shared" si="1"/>
        <v>0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>
        <f t="shared" si="1"/>
        <v>0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SUM(D23:D31)</f>
        <v>0</v>
      </c>
      <c r="H23">
        <f t="shared" ref="H23:I23" si="3">SUM(E23:E31)</f>
        <v>0</v>
      </c>
      <c r="I23">
        <f t="shared" si="3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>
        <f t="shared" si="1"/>
        <v>0</v>
      </c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>
        <f t="shared" si="1"/>
        <v>0</v>
      </c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>
        <f t="shared" si="1"/>
        <v>0</v>
      </c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>
        <f t="shared" si="1"/>
        <v>0</v>
      </c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0</v>
      </c>
      <c r="H38">
        <f t="shared" ref="H38:I38" si="6">SUM(E38:E44)</f>
        <v>0</v>
      </c>
      <c r="I38">
        <f t="shared" si="6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>
        <f t="shared" si="1"/>
        <v>0</v>
      </c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>
        <f t="shared" ref="F58:F60" si="10">D58-E58</f>
        <v>0</v>
      </c>
      <c r="G58">
        <f>SUM(D58:D60)</f>
        <v>0</v>
      </c>
      <c r="H58">
        <f t="shared" ref="H58" si="11">SUM(E58:E60)</f>
        <v>0</v>
      </c>
      <c r="I58">
        <f t="shared" ref="I58" si="12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>
        <f t="shared" si="10"/>
        <v>0</v>
      </c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>
        <f t="shared" ref="F61:F62" si="13">D61-E61</f>
        <v>0</v>
      </c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>
        <f t="shared" si="13"/>
        <v>0</v>
      </c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>
        <f>SUM(D63:D65)</f>
        <v>0</v>
      </c>
      <c r="H63">
        <f t="shared" ref="H63:I63" si="14">SUM(E63:E65)</f>
        <v>0</v>
      </c>
      <c r="I63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>
        <f t="shared" si="1"/>
        <v>0</v>
      </c>
      <c r="G66">
        <f>SUM(D66:D67)</f>
        <v>0</v>
      </c>
      <c r="H66">
        <f>SUM(E66:E67)</f>
        <v>0</v>
      </c>
      <c r="I66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>
        <f t="shared" si="1"/>
        <v>0</v>
      </c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>
        <f>SUM(D68:D70)</f>
        <v>0</v>
      </c>
      <c r="H68">
        <f t="shared" ref="H68:I68" si="15">SUM(E68:E70)</f>
        <v>0</v>
      </c>
      <c r="I68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</row>
    <row r="71" spans="1:9">
      <c r="A71" s="10" t="s">
        <v>719</v>
      </c>
      <c r="B71" s="81"/>
      <c r="C71" s="10" t="s">
        <v>720</v>
      </c>
      <c r="D71" s="10"/>
      <c r="E71" s="10"/>
      <c r="F71" s="10">
        <f t="shared" si="1"/>
        <v>0</v>
      </c>
      <c r="G71">
        <f>SUM(D71:D73)</f>
        <v>0</v>
      </c>
      <c r="H71">
        <f t="shared" ref="H71:I71" si="16">SUM(E71:E73)</f>
        <v>0</v>
      </c>
      <c r="I71">
        <f t="shared" si="16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>
        <f t="shared" si="1"/>
        <v>0</v>
      </c>
    </row>
    <row r="73" spans="1:9">
      <c r="A73" s="10" t="s">
        <v>719</v>
      </c>
      <c r="B73" s="81"/>
      <c r="C73" s="10" t="s">
        <v>722</v>
      </c>
      <c r="D73" s="10"/>
      <c r="E73" s="10"/>
      <c r="F73" s="10">
        <f t="shared" si="1"/>
        <v>0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20" t="s">
        <v>815</v>
      </c>
      <c r="B1" s="220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135" zoomScale="75" zoomScaleNormal="75" workbookViewId="0">
      <selection activeCell="E560" sqref="E560"/>
    </sheetView>
  </sheetViews>
  <sheetFormatPr baseColWidth="10" defaultColWidth="9.140625" defaultRowHeight="15" outlineLevelRow="3"/>
  <cols>
    <col min="1" max="1" width="7" bestFit="1" customWidth="1"/>
    <col min="2" max="2" width="38.28515625" customWidth="1"/>
    <col min="3" max="3" width="27.5703125" customWidth="1"/>
    <col min="4" max="4" width="20.7109375" customWidth="1"/>
    <col min="5" max="5" width="22.85546875" customWidth="1"/>
    <col min="7" max="7" width="15.5703125" bestFit="1" customWidth="1"/>
    <col min="8" max="8" width="19.28515625" customWidth="1"/>
    <col min="9" max="9" width="15.42578125" bestFit="1" customWidth="1"/>
    <col min="10" max="10" width="20.42578125" bestFit="1" customWidth="1"/>
  </cols>
  <sheetData>
    <row r="1" spans="1:14" ht="18.75">
      <c r="A1" s="154" t="s">
        <v>30</v>
      </c>
      <c r="B1" s="154"/>
      <c r="C1" s="154"/>
      <c r="D1" s="142" t="s">
        <v>853</v>
      </c>
      <c r="E1" s="142" t="s">
        <v>852</v>
      </c>
      <c r="G1" s="43" t="s">
        <v>31</v>
      </c>
      <c r="H1" s="44">
        <f>C2+C114</f>
        <v>1997053</v>
      </c>
      <c r="I1" s="45"/>
      <c r="J1" s="46" t="b">
        <f>AND(H1=I1)</f>
        <v>0</v>
      </c>
    </row>
    <row r="2" spans="1:14">
      <c r="A2" s="155" t="s">
        <v>60</v>
      </c>
      <c r="B2" s="155"/>
      <c r="C2" s="26">
        <f>C3+C67</f>
        <v>1502600</v>
      </c>
      <c r="D2" s="26">
        <v>1468346</v>
      </c>
      <c r="E2" s="26">
        <v>1468346</v>
      </c>
      <c r="G2" s="39" t="s">
        <v>60</v>
      </c>
      <c r="H2" s="41">
        <f>C2</f>
        <v>1502600</v>
      </c>
      <c r="I2" s="42"/>
      <c r="J2" s="40" t="b">
        <f>AND(H2=I2)</f>
        <v>0</v>
      </c>
    </row>
    <row r="3" spans="1:14">
      <c r="A3" s="156" t="s">
        <v>578</v>
      </c>
      <c r="B3" s="156"/>
      <c r="C3" s="23">
        <f>C4+C11+C38+C61</f>
        <v>998900</v>
      </c>
      <c r="D3" s="23">
        <f>D4+D11+D38+D61</f>
        <v>998900</v>
      </c>
      <c r="E3" s="23">
        <f>E4+E11+E38+E61</f>
        <v>998900</v>
      </c>
      <c r="G3" s="39" t="s">
        <v>57</v>
      </c>
      <c r="H3" s="41">
        <f t="shared" ref="H3:H66" si="0">C3</f>
        <v>998900</v>
      </c>
      <c r="I3" s="42"/>
      <c r="J3" s="40" t="b">
        <f>AND(H3=I3)</f>
        <v>0</v>
      </c>
    </row>
    <row r="4" spans="1:14" ht="15" customHeight="1">
      <c r="A4" s="157" t="s">
        <v>124</v>
      </c>
      <c r="B4" s="158"/>
      <c r="C4" s="21">
        <f>SUM(C5:C10)</f>
        <v>133200</v>
      </c>
      <c r="D4" s="21">
        <f>SUM(D5:D10)</f>
        <v>133200</v>
      </c>
      <c r="E4" s="21">
        <f>SUM(E5:E10)</f>
        <v>133200</v>
      </c>
      <c r="F4" s="17"/>
      <c r="G4" s="39" t="s">
        <v>53</v>
      </c>
      <c r="H4" s="41">
        <f t="shared" si="0"/>
        <v>133200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80000</v>
      </c>
      <c r="D5" s="2">
        <f>C5</f>
        <v>80000</v>
      </c>
      <c r="E5" s="2">
        <f>D5</f>
        <v>80000</v>
      </c>
      <c r="F5" s="17"/>
      <c r="G5" s="17"/>
      <c r="H5" s="41">
        <f t="shared" si="0"/>
        <v>80000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13000</v>
      </c>
      <c r="D6" s="2">
        <f t="shared" ref="D6:E10" si="1">C6</f>
        <v>13000</v>
      </c>
      <c r="E6" s="2">
        <f t="shared" si="1"/>
        <v>13000</v>
      </c>
      <c r="F6" s="17"/>
      <c r="G6" s="17"/>
      <c r="H6" s="41">
        <f t="shared" si="0"/>
        <v>13000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40000</v>
      </c>
      <c r="D7" s="2">
        <f t="shared" si="1"/>
        <v>40000</v>
      </c>
      <c r="E7" s="2">
        <f t="shared" si="1"/>
        <v>40000</v>
      </c>
      <c r="F7" s="17"/>
      <c r="G7" s="17"/>
      <c r="H7" s="41">
        <f t="shared" si="0"/>
        <v>40000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200</v>
      </c>
      <c r="D10" s="2">
        <f t="shared" si="1"/>
        <v>200</v>
      </c>
      <c r="E10" s="2">
        <f t="shared" si="1"/>
        <v>200</v>
      </c>
      <c r="F10" s="17"/>
      <c r="G10" s="17"/>
      <c r="H10" s="41">
        <f t="shared" si="0"/>
        <v>200</v>
      </c>
      <c r="I10" s="17"/>
      <c r="J10" s="17"/>
      <c r="K10" s="17"/>
      <c r="L10" s="17"/>
      <c r="M10" s="17"/>
      <c r="N10" s="17"/>
    </row>
    <row r="11" spans="1:14" ht="15" customHeight="1" collapsed="1">
      <c r="A11" s="157" t="s">
        <v>125</v>
      </c>
      <c r="B11" s="158"/>
      <c r="C11" s="21">
        <f>SUM(C12:C37)</f>
        <v>747200</v>
      </c>
      <c r="D11" s="21">
        <f>SUM(D12:D37)</f>
        <v>747200</v>
      </c>
      <c r="E11" s="21">
        <f>SUM(E12:E37)</f>
        <v>747200</v>
      </c>
      <c r="F11" s="17"/>
      <c r="G11" s="39" t="s">
        <v>54</v>
      </c>
      <c r="H11" s="41">
        <f t="shared" si="0"/>
        <v>747200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7000</v>
      </c>
      <c r="D12" s="2">
        <f>C12</f>
        <v>7000</v>
      </c>
      <c r="E12" s="2">
        <f>D12</f>
        <v>7000</v>
      </c>
      <c r="H12" s="41">
        <f t="shared" si="0"/>
        <v>7000</v>
      </c>
    </row>
    <row r="13" spans="1:14" hidden="1" outlineLevel="1">
      <c r="A13" s="3">
        <v>2102</v>
      </c>
      <c r="B13" s="1" t="s">
        <v>126</v>
      </c>
      <c r="C13" s="2">
        <v>706200</v>
      </c>
      <c r="D13" s="2">
        <f t="shared" ref="D13:E28" si="2">C13</f>
        <v>706200</v>
      </c>
      <c r="E13" s="2">
        <f t="shared" si="2"/>
        <v>706200</v>
      </c>
      <c r="H13" s="41">
        <f t="shared" si="0"/>
        <v>706200</v>
      </c>
    </row>
    <row r="14" spans="1:14" hidden="1" outlineLevel="1">
      <c r="A14" s="3">
        <v>2201</v>
      </c>
      <c r="B14" s="1" t="s">
        <v>5</v>
      </c>
      <c r="C14" s="2">
        <v>12000</v>
      </c>
      <c r="D14" s="2">
        <f t="shared" si="2"/>
        <v>12000</v>
      </c>
      <c r="E14" s="2">
        <f t="shared" si="2"/>
        <v>12000</v>
      </c>
      <c r="H14" s="41">
        <f t="shared" si="0"/>
        <v>12000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4000</v>
      </c>
      <c r="D32" s="2">
        <f t="shared" si="3"/>
        <v>4000</v>
      </c>
      <c r="E32" s="2">
        <f t="shared" si="3"/>
        <v>4000</v>
      </c>
      <c r="H32" s="41">
        <f t="shared" si="0"/>
        <v>4000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12000</v>
      </c>
      <c r="D34" s="2">
        <f t="shared" si="3"/>
        <v>12000</v>
      </c>
      <c r="E34" s="2">
        <f t="shared" si="3"/>
        <v>12000</v>
      </c>
      <c r="H34" s="41">
        <f t="shared" si="0"/>
        <v>12000</v>
      </c>
    </row>
    <row r="35" spans="1:10" hidden="1" outlineLevel="1">
      <c r="A35" s="3">
        <v>2405</v>
      </c>
      <c r="B35" s="1" t="s">
        <v>8</v>
      </c>
      <c r="C35" s="2">
        <v>3000</v>
      </c>
      <c r="D35" s="2">
        <f t="shared" si="3"/>
        <v>3000</v>
      </c>
      <c r="E35" s="2">
        <f t="shared" si="3"/>
        <v>3000</v>
      </c>
      <c r="H35" s="41">
        <f t="shared" si="0"/>
        <v>3000</v>
      </c>
    </row>
    <row r="36" spans="1:10" hidden="1" outlineLevel="1">
      <c r="A36" s="3">
        <v>2406</v>
      </c>
      <c r="B36" s="1" t="s">
        <v>9</v>
      </c>
      <c r="C36" s="2">
        <v>3000</v>
      </c>
      <c r="D36" s="2">
        <f t="shared" si="3"/>
        <v>3000</v>
      </c>
      <c r="E36" s="2">
        <f t="shared" si="3"/>
        <v>3000</v>
      </c>
      <c r="H36" s="41">
        <f t="shared" si="0"/>
        <v>3000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57" t="s">
        <v>145</v>
      </c>
      <c r="B38" s="158"/>
      <c r="C38" s="21">
        <f>SUM(C39:C60)</f>
        <v>118500</v>
      </c>
      <c r="D38" s="21">
        <f>SUM(D39:D60)</f>
        <v>118500</v>
      </c>
      <c r="E38" s="21">
        <f>SUM(E39:E60)</f>
        <v>118500</v>
      </c>
      <c r="G38" s="39" t="s">
        <v>55</v>
      </c>
      <c r="H38" s="41">
        <f t="shared" si="0"/>
        <v>118500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6000</v>
      </c>
      <c r="D39" s="2">
        <f>C39</f>
        <v>6000</v>
      </c>
      <c r="E39" s="2">
        <f>D39</f>
        <v>6000</v>
      </c>
      <c r="H39" s="41">
        <f t="shared" si="0"/>
        <v>6000</v>
      </c>
    </row>
    <row r="40" spans="1:10" hidden="1" outlineLevel="1">
      <c r="A40" s="20">
        <v>3102</v>
      </c>
      <c r="B40" s="20" t="s">
        <v>12</v>
      </c>
      <c r="C40" s="2">
        <v>2500</v>
      </c>
      <c r="D40" s="2">
        <f t="shared" ref="D40:E55" si="4">C40</f>
        <v>2500</v>
      </c>
      <c r="E40" s="2">
        <f t="shared" si="4"/>
        <v>2500</v>
      </c>
      <c r="H40" s="41">
        <f t="shared" si="0"/>
        <v>2500</v>
      </c>
    </row>
    <row r="41" spans="1:10" hidden="1" outlineLevel="1">
      <c r="A41" s="20">
        <v>3103</v>
      </c>
      <c r="B41" s="20" t="s">
        <v>13</v>
      </c>
      <c r="C41" s="2">
        <v>2500</v>
      </c>
      <c r="D41" s="2">
        <f t="shared" si="4"/>
        <v>2500</v>
      </c>
      <c r="E41" s="2">
        <f t="shared" si="4"/>
        <v>2500</v>
      </c>
      <c r="H41" s="41">
        <f t="shared" si="0"/>
        <v>2500</v>
      </c>
    </row>
    <row r="42" spans="1:10" hidden="1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12000</v>
      </c>
      <c r="D48" s="2">
        <f t="shared" si="4"/>
        <v>12000</v>
      </c>
      <c r="E48" s="2">
        <f t="shared" si="4"/>
        <v>12000</v>
      </c>
      <c r="H48" s="41">
        <f t="shared" si="0"/>
        <v>12000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300</v>
      </c>
      <c r="D50" s="2">
        <f t="shared" si="4"/>
        <v>300</v>
      </c>
      <c r="E50" s="2">
        <f t="shared" si="4"/>
        <v>300</v>
      </c>
      <c r="H50" s="41">
        <f t="shared" si="0"/>
        <v>300</v>
      </c>
    </row>
    <row r="51" spans="1:10" hidden="1" outlineLevel="1">
      <c r="A51" s="20">
        <v>3209</v>
      </c>
      <c r="B51" s="20" t="s">
        <v>151</v>
      </c>
      <c r="C51" s="2">
        <v>200</v>
      </c>
      <c r="D51" s="2">
        <f t="shared" si="4"/>
        <v>200</v>
      </c>
      <c r="E51" s="2">
        <f t="shared" si="4"/>
        <v>200</v>
      </c>
      <c r="H51" s="41">
        <f t="shared" si="0"/>
        <v>200</v>
      </c>
    </row>
    <row r="52" spans="1:10" hidden="1" outlineLevel="1">
      <c r="A52" s="20">
        <v>3299</v>
      </c>
      <c r="B52" s="20" t="s">
        <v>152</v>
      </c>
      <c r="C52" s="2">
        <v>5000</v>
      </c>
      <c r="D52" s="2">
        <f t="shared" si="4"/>
        <v>5000</v>
      </c>
      <c r="E52" s="2">
        <f t="shared" si="4"/>
        <v>5000</v>
      </c>
      <c r="H52" s="41">
        <f t="shared" si="0"/>
        <v>5000</v>
      </c>
    </row>
    <row r="53" spans="1:10" hidden="1" outlineLevel="1">
      <c r="A53" s="20">
        <v>3301</v>
      </c>
      <c r="B53" s="20" t="s">
        <v>18</v>
      </c>
      <c r="C53" s="2">
        <v>1000</v>
      </c>
      <c r="D53" s="2">
        <f t="shared" si="4"/>
        <v>1000</v>
      </c>
      <c r="E53" s="2">
        <f t="shared" si="4"/>
        <v>1000</v>
      </c>
      <c r="H53" s="41">
        <f t="shared" si="0"/>
        <v>1000</v>
      </c>
    </row>
    <row r="54" spans="1:10" hidden="1" outlineLevel="1">
      <c r="A54" s="20">
        <v>3302</v>
      </c>
      <c r="B54" s="20" t="s">
        <v>19</v>
      </c>
      <c r="C54" s="2">
        <v>2000</v>
      </c>
      <c r="D54" s="2">
        <f t="shared" si="4"/>
        <v>2000</v>
      </c>
      <c r="E54" s="2">
        <f t="shared" si="4"/>
        <v>2000</v>
      </c>
      <c r="H54" s="41">
        <f t="shared" si="0"/>
        <v>2000</v>
      </c>
    </row>
    <row r="55" spans="1:10" hidden="1" outlineLevel="1">
      <c r="A55" s="20">
        <v>3303</v>
      </c>
      <c r="B55" s="20" t="s">
        <v>153</v>
      </c>
      <c r="C55" s="2">
        <v>80000</v>
      </c>
      <c r="D55" s="2">
        <f t="shared" si="4"/>
        <v>80000</v>
      </c>
      <c r="E55" s="2">
        <f t="shared" si="4"/>
        <v>80000</v>
      </c>
      <c r="H55" s="41">
        <f t="shared" si="0"/>
        <v>80000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5000</v>
      </c>
      <c r="D57" s="2">
        <f t="shared" si="5"/>
        <v>5000</v>
      </c>
      <c r="E57" s="2">
        <f t="shared" si="5"/>
        <v>5000</v>
      </c>
      <c r="H57" s="41">
        <f t="shared" si="0"/>
        <v>5000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57" t="s">
        <v>158</v>
      </c>
      <c r="B61" s="15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56" t="s">
        <v>579</v>
      </c>
      <c r="B67" s="156"/>
      <c r="C67" s="25">
        <f>C97+C68</f>
        <v>503700</v>
      </c>
      <c r="D67" s="25">
        <f>D97+D68</f>
        <v>503700</v>
      </c>
      <c r="E67" s="25">
        <f>E97+E68</f>
        <v>503700</v>
      </c>
      <c r="G67" s="39" t="s">
        <v>59</v>
      </c>
      <c r="H67" s="41">
        <f t="shared" ref="H67:H130" si="7">C67</f>
        <v>503700</v>
      </c>
      <c r="I67" s="42"/>
      <c r="J67" s="40" t="b">
        <f>AND(H67=I67)</f>
        <v>0</v>
      </c>
    </row>
    <row r="68" spans="1:10">
      <c r="A68" s="157" t="s">
        <v>163</v>
      </c>
      <c r="B68" s="158"/>
      <c r="C68" s="21">
        <f>SUM(C69:C96)</f>
        <v>87580</v>
      </c>
      <c r="D68" s="21">
        <f>SUM(D69:D96)</f>
        <v>87580</v>
      </c>
      <c r="E68" s="21">
        <f>SUM(E69:E96)</f>
        <v>87580</v>
      </c>
      <c r="G68" s="39" t="s">
        <v>56</v>
      </c>
      <c r="H68" s="41">
        <f t="shared" si="7"/>
        <v>87580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>
        <v>45000</v>
      </c>
      <c r="D76" s="2">
        <f t="shared" si="8"/>
        <v>45000</v>
      </c>
      <c r="E76" s="2">
        <f t="shared" si="8"/>
        <v>45000</v>
      </c>
      <c r="H76" s="41">
        <f t="shared" si="7"/>
        <v>45000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25500</v>
      </c>
      <c r="D79" s="2">
        <f t="shared" si="8"/>
        <v>25500</v>
      </c>
      <c r="E79" s="2">
        <f t="shared" si="8"/>
        <v>25500</v>
      </c>
      <c r="H79" s="41">
        <f t="shared" si="7"/>
        <v>25500</v>
      </c>
    </row>
    <row r="80" spans="1:10" ht="15" hidden="1" customHeight="1" outlineLevel="1">
      <c r="A80" s="3">
        <v>5202</v>
      </c>
      <c r="B80" s="2" t="s">
        <v>172</v>
      </c>
      <c r="C80" s="2">
        <v>1080</v>
      </c>
      <c r="D80" s="2">
        <f t="shared" si="8"/>
        <v>1080</v>
      </c>
      <c r="E80" s="2">
        <f t="shared" si="8"/>
        <v>1080</v>
      </c>
      <c r="H80" s="41">
        <f t="shared" si="7"/>
        <v>1080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>
        <v>3000</v>
      </c>
      <c r="D87" s="2">
        <f t="shared" si="9"/>
        <v>3000</v>
      </c>
      <c r="E87" s="2">
        <f t="shared" si="9"/>
        <v>3000</v>
      </c>
      <c r="H87" s="41">
        <f t="shared" si="7"/>
        <v>3000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3000</v>
      </c>
      <c r="D91" s="2">
        <f t="shared" si="9"/>
        <v>3000</v>
      </c>
      <c r="E91" s="2">
        <f t="shared" si="9"/>
        <v>3000</v>
      </c>
      <c r="H91" s="41">
        <f t="shared" si="7"/>
        <v>3000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10000</v>
      </c>
      <c r="D95" s="2">
        <f t="shared" si="9"/>
        <v>10000</v>
      </c>
      <c r="E95" s="2">
        <f t="shared" si="9"/>
        <v>10000</v>
      </c>
      <c r="H95" s="41">
        <f t="shared" si="7"/>
        <v>10000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416120</v>
      </c>
      <c r="D97" s="21">
        <f>SUM(D98:D113)</f>
        <v>416120</v>
      </c>
      <c r="E97" s="21">
        <f>SUM(E98:E113)</f>
        <v>416120</v>
      </c>
      <c r="G97" s="39" t="s">
        <v>58</v>
      </c>
      <c r="H97" s="41">
        <f t="shared" si="7"/>
        <v>416120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411000</v>
      </c>
      <c r="D98" s="2">
        <f>C98</f>
        <v>411000</v>
      </c>
      <c r="E98" s="2">
        <f>D98</f>
        <v>411000</v>
      </c>
      <c r="H98" s="41">
        <f t="shared" si="7"/>
        <v>411000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hidden="1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3120</v>
      </c>
      <c r="D109" s="2">
        <f t="shared" si="10"/>
        <v>3120</v>
      </c>
      <c r="E109" s="2">
        <f t="shared" si="10"/>
        <v>3120</v>
      </c>
      <c r="H109" s="41">
        <f t="shared" si="7"/>
        <v>3120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61" t="s">
        <v>62</v>
      </c>
      <c r="B114" s="162"/>
      <c r="C114" s="26">
        <f>C115+C152+C177</f>
        <v>494453</v>
      </c>
      <c r="D114" s="26">
        <v>735671.03200000001</v>
      </c>
      <c r="E114" s="26">
        <v>735671.03200000001</v>
      </c>
      <c r="G114" s="39" t="s">
        <v>62</v>
      </c>
      <c r="H114" s="41">
        <f t="shared" si="7"/>
        <v>494453</v>
      </c>
      <c r="I114" s="42"/>
      <c r="J114" s="40" t="b">
        <f>AND(H114=I114)</f>
        <v>0</v>
      </c>
    </row>
    <row r="115" spans="1:10">
      <c r="A115" s="159" t="s">
        <v>580</v>
      </c>
      <c r="B115" s="160"/>
      <c r="C115" s="23">
        <f>C116+C135</f>
        <v>397751</v>
      </c>
      <c r="D115" s="23">
        <f>D116+D135</f>
        <v>397751</v>
      </c>
      <c r="E115" s="23">
        <f>E116+E135</f>
        <v>397751</v>
      </c>
      <c r="G115" s="39" t="s">
        <v>61</v>
      </c>
      <c r="H115" s="41">
        <f t="shared" si="7"/>
        <v>397751</v>
      </c>
      <c r="I115" s="42"/>
      <c r="J115" s="40" t="b">
        <f>AND(H115=I115)</f>
        <v>0</v>
      </c>
    </row>
    <row r="116" spans="1:10" ht="15" customHeight="1">
      <c r="A116" s="157" t="s">
        <v>195</v>
      </c>
      <c r="B116" s="158"/>
      <c r="C116" s="21">
        <f>C117+C120+C123+C126+C129+C132</f>
        <v>167735</v>
      </c>
      <c r="D116" s="21">
        <f>D117+D120+D123+D126+D129+D132</f>
        <v>167735</v>
      </c>
      <c r="E116" s="21">
        <f>E117+E120+E123+E126+E129+E132</f>
        <v>167735</v>
      </c>
      <c r="G116" s="39" t="s">
        <v>583</v>
      </c>
      <c r="H116" s="41">
        <f t="shared" si="7"/>
        <v>167735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147549</v>
      </c>
      <c r="D117" s="2">
        <f>D118+D119</f>
        <v>147549</v>
      </c>
      <c r="E117" s="2">
        <f>E118+E119</f>
        <v>147549</v>
      </c>
      <c r="H117" s="41">
        <f t="shared" si="7"/>
        <v>147549</v>
      </c>
    </row>
    <row r="118" spans="1:10" ht="15" hidden="1" customHeight="1" outlineLevel="2">
      <c r="A118" s="130"/>
      <c r="B118" s="129" t="s">
        <v>855</v>
      </c>
      <c r="C118" s="128">
        <v>63757</v>
      </c>
      <c r="D118" s="128">
        <f>C118</f>
        <v>63757</v>
      </c>
      <c r="E118" s="128">
        <f>D118</f>
        <v>63757</v>
      </c>
      <c r="H118" s="41">
        <f t="shared" si="7"/>
        <v>63757</v>
      </c>
    </row>
    <row r="119" spans="1:10" ht="15" hidden="1" customHeight="1" outlineLevel="2">
      <c r="A119" s="130"/>
      <c r="B119" s="129" t="s">
        <v>860</v>
      </c>
      <c r="C119" s="128">
        <v>83792</v>
      </c>
      <c r="D119" s="128">
        <f>C119</f>
        <v>83792</v>
      </c>
      <c r="E119" s="128">
        <f>D119</f>
        <v>83792</v>
      </c>
      <c r="H119" s="41">
        <f t="shared" si="7"/>
        <v>83792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20186</v>
      </c>
      <c r="D126" s="2">
        <f>D127+D128</f>
        <v>20186</v>
      </c>
      <c r="E126" s="2">
        <f>E127+E128</f>
        <v>20186</v>
      </c>
      <c r="H126" s="41">
        <f t="shared" si="7"/>
        <v>20186</v>
      </c>
    </row>
    <row r="127" spans="1:10" ht="15" hidden="1" customHeight="1" outlineLevel="2">
      <c r="A127" s="130"/>
      <c r="B127" s="129" t="s">
        <v>855</v>
      </c>
      <c r="C127" s="128">
        <v>20186</v>
      </c>
      <c r="D127" s="128">
        <f>C127</f>
        <v>20186</v>
      </c>
      <c r="E127" s="128">
        <f>D127</f>
        <v>20186</v>
      </c>
      <c r="H127" s="41">
        <f t="shared" si="7"/>
        <v>20186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 collapsed="1">
      <c r="A135" s="157" t="s">
        <v>202</v>
      </c>
      <c r="B135" s="158"/>
      <c r="C135" s="21">
        <f>C136+C140+C143+C146+C149</f>
        <v>230016</v>
      </c>
      <c r="D135" s="21">
        <f>D136+D140+D143+D146+D149</f>
        <v>230016</v>
      </c>
      <c r="E135" s="21">
        <f>E136+E140+E143+E146+E149</f>
        <v>230016</v>
      </c>
      <c r="G135" s="39" t="s">
        <v>584</v>
      </c>
      <c r="H135" s="41">
        <f t="shared" si="11"/>
        <v>230016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204371</v>
      </c>
      <c r="D136" s="2">
        <f>D137+D138+D139</f>
        <v>204371</v>
      </c>
      <c r="E136" s="2">
        <f>E137+E138+E139</f>
        <v>204371</v>
      </c>
      <c r="H136" s="41">
        <f t="shared" si="11"/>
        <v>204371</v>
      </c>
    </row>
    <row r="137" spans="1:10" ht="15" hidden="1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hidden="1" customHeight="1" outlineLevel="2">
      <c r="A138" s="130"/>
      <c r="B138" s="129" t="s">
        <v>862</v>
      </c>
      <c r="C138" s="128">
        <v>176000</v>
      </c>
      <c r="D138" s="128">
        <f t="shared" ref="D138:E139" si="12">C138</f>
        <v>176000</v>
      </c>
      <c r="E138" s="128">
        <f t="shared" si="12"/>
        <v>176000</v>
      </c>
      <c r="H138" s="41">
        <f t="shared" si="11"/>
        <v>176000</v>
      </c>
    </row>
    <row r="139" spans="1:10" ht="15" hidden="1" customHeight="1" outlineLevel="2">
      <c r="A139" s="130"/>
      <c r="B139" s="129" t="s">
        <v>861</v>
      </c>
      <c r="C139" s="128">
        <v>28371</v>
      </c>
      <c r="D139" s="128">
        <f t="shared" si="12"/>
        <v>28371</v>
      </c>
      <c r="E139" s="128">
        <f t="shared" si="12"/>
        <v>28371</v>
      </c>
      <c r="H139" s="41">
        <f t="shared" si="11"/>
        <v>28371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25645</v>
      </c>
      <c r="D149" s="2">
        <f>D150+D151</f>
        <v>25645</v>
      </c>
      <c r="E149" s="2">
        <f>E150+E151</f>
        <v>25645</v>
      </c>
      <c r="H149" s="41">
        <f t="shared" si="11"/>
        <v>25645</v>
      </c>
    </row>
    <row r="150" spans="1:10" ht="15" hidden="1" customHeight="1" outlineLevel="2">
      <c r="A150" s="130"/>
      <c r="B150" s="129" t="s">
        <v>855</v>
      </c>
      <c r="C150" s="128">
        <v>25645</v>
      </c>
      <c r="D150" s="128">
        <f>C150</f>
        <v>25645</v>
      </c>
      <c r="E150" s="128">
        <f>D150</f>
        <v>25645</v>
      </c>
      <c r="H150" s="41">
        <f t="shared" si="11"/>
        <v>25645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 collapsed="1">
      <c r="A152" s="159" t="s">
        <v>581</v>
      </c>
      <c r="B152" s="160"/>
      <c r="C152" s="23">
        <f>C153+C163+C170</f>
        <v>96702</v>
      </c>
      <c r="D152" s="23">
        <f>D153+D163+D170</f>
        <v>96702</v>
      </c>
      <c r="E152" s="23">
        <f>E153+E163+E170</f>
        <v>96702</v>
      </c>
      <c r="G152" s="39" t="s">
        <v>66</v>
      </c>
      <c r="H152" s="41">
        <f t="shared" si="11"/>
        <v>96702</v>
      </c>
      <c r="I152" s="42"/>
      <c r="J152" s="40" t="b">
        <f>AND(H152=I152)</f>
        <v>0</v>
      </c>
    </row>
    <row r="153" spans="1:10">
      <c r="A153" s="157" t="s">
        <v>208</v>
      </c>
      <c r="B153" s="158"/>
      <c r="C153" s="21">
        <f>C154+C157+C160</f>
        <v>96702</v>
      </c>
      <c r="D153" s="21">
        <f>D154+D157+D160</f>
        <v>96702</v>
      </c>
      <c r="E153" s="21">
        <f>E154+E157+E160</f>
        <v>96702</v>
      </c>
      <c r="G153" s="39" t="s">
        <v>585</v>
      </c>
      <c r="H153" s="41">
        <f t="shared" si="11"/>
        <v>96702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96702</v>
      </c>
      <c r="D154" s="2">
        <f>D155+D156</f>
        <v>96702</v>
      </c>
      <c r="E154" s="2">
        <f>E155+E156</f>
        <v>96702</v>
      </c>
      <c r="H154" s="41">
        <f t="shared" si="11"/>
        <v>96702</v>
      </c>
    </row>
    <row r="155" spans="1:10" ht="15" hidden="1" customHeight="1" outlineLevel="2">
      <c r="A155" s="130"/>
      <c r="B155" s="129" t="s">
        <v>855</v>
      </c>
      <c r="C155" s="128">
        <v>50888</v>
      </c>
      <c r="D155" s="128">
        <f>C155</f>
        <v>50888</v>
      </c>
      <c r="E155" s="128">
        <f>D155</f>
        <v>50888</v>
      </c>
      <c r="H155" s="41">
        <f t="shared" si="11"/>
        <v>50888</v>
      </c>
    </row>
    <row r="156" spans="1:10" ht="15" hidden="1" customHeight="1" outlineLevel="2">
      <c r="A156" s="130"/>
      <c r="B156" s="129" t="s">
        <v>860</v>
      </c>
      <c r="C156" s="128">
        <v>45814</v>
      </c>
      <c r="D156" s="128">
        <f>C156</f>
        <v>45814</v>
      </c>
      <c r="E156" s="128">
        <f>D156</f>
        <v>45814</v>
      </c>
      <c r="H156" s="41">
        <f t="shared" si="11"/>
        <v>45814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 collapsed="1">
      <c r="A163" s="157" t="s">
        <v>212</v>
      </c>
      <c r="B163" s="15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 collapsed="1">
      <c r="A170" s="157" t="s">
        <v>214</v>
      </c>
      <c r="B170" s="15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 collapsed="1">
      <c r="A177" s="159" t="s">
        <v>582</v>
      </c>
      <c r="B177" s="16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7" t="s">
        <v>217</v>
      </c>
      <c r="B178" s="15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63" t="s">
        <v>849</v>
      </c>
      <c r="B179" s="16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63" t="s">
        <v>848</v>
      </c>
      <c r="B184" s="164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63" t="s">
        <v>846</v>
      </c>
      <c r="B188" s="16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63" t="s">
        <v>843</v>
      </c>
      <c r="B197" s="16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63" t="s">
        <v>842</v>
      </c>
      <c r="B200" s="164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63" t="s">
        <v>841</v>
      </c>
      <c r="B203" s="16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hidden="1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63" t="s">
        <v>836</v>
      </c>
      <c r="B215" s="16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63" t="s">
        <v>834</v>
      </c>
      <c r="B222" s="164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hidden="1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hidden="1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hidden="1" outlineLevel="1">
      <c r="A228" s="163" t="s">
        <v>830</v>
      </c>
      <c r="B228" s="164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hidden="1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63" t="s">
        <v>828</v>
      </c>
      <c r="B235" s="164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63" t="s">
        <v>826</v>
      </c>
      <c r="B238" s="164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hidden="1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hidden="1" outlineLevel="1">
      <c r="A243" s="163" t="s">
        <v>823</v>
      </c>
      <c r="B243" s="164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hidden="1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hidden="1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hidden="1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hidden="1" outlineLevel="1">
      <c r="A250" s="163" t="s">
        <v>817</v>
      </c>
      <c r="B250" s="16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54" t="s">
        <v>67</v>
      </c>
      <c r="B256" s="154"/>
      <c r="C256" s="154"/>
      <c r="D256" s="142" t="s">
        <v>853</v>
      </c>
      <c r="E256" s="142" t="s">
        <v>852</v>
      </c>
      <c r="G256" s="47" t="s">
        <v>589</v>
      </c>
      <c r="H256" s="48">
        <f>C257+C559</f>
        <v>1997053</v>
      </c>
      <c r="I256" s="49"/>
      <c r="J256" s="50" t="b">
        <f>AND(H256=I256)</f>
        <v>0</v>
      </c>
    </row>
    <row r="257" spans="1:10">
      <c r="A257" s="169" t="s">
        <v>60</v>
      </c>
      <c r="B257" s="170"/>
      <c r="C257" s="37">
        <f>C258+C550</f>
        <v>1177000</v>
      </c>
      <c r="D257" s="37">
        <v>1165000</v>
      </c>
      <c r="E257" s="37">
        <v>1165000</v>
      </c>
      <c r="G257" s="39" t="s">
        <v>60</v>
      </c>
      <c r="H257" s="41">
        <f>C257</f>
        <v>1177000</v>
      </c>
      <c r="I257" s="42"/>
      <c r="J257" s="40" t="b">
        <f>AND(H257=I257)</f>
        <v>0</v>
      </c>
    </row>
    <row r="258" spans="1:10">
      <c r="A258" s="171" t="s">
        <v>266</v>
      </c>
      <c r="B258" s="172"/>
      <c r="C258" s="36">
        <f>C259+C339+C483+C547</f>
        <v>1074458</v>
      </c>
      <c r="D258" s="36">
        <f>D259+D339+D483+D547</f>
        <v>673078</v>
      </c>
      <c r="E258" s="36">
        <f>E259+E339+E483+E547</f>
        <v>673078</v>
      </c>
      <c r="G258" s="39" t="s">
        <v>57</v>
      </c>
      <c r="H258" s="41">
        <f t="shared" ref="H258:H321" si="21">C258</f>
        <v>1074458</v>
      </c>
      <c r="I258" s="42"/>
      <c r="J258" s="40" t="b">
        <f>AND(H258=I258)</f>
        <v>0</v>
      </c>
    </row>
    <row r="259" spans="1:10">
      <c r="A259" s="167" t="s">
        <v>267</v>
      </c>
      <c r="B259" s="168"/>
      <c r="C259" s="33">
        <f>C260+C263+C314</f>
        <v>653340</v>
      </c>
      <c r="D259" s="33">
        <f>D260+D263+D314</f>
        <v>251960</v>
      </c>
      <c r="E259" s="33">
        <f>E260+E263+E314</f>
        <v>251960</v>
      </c>
      <c r="G259" s="39" t="s">
        <v>590</v>
      </c>
      <c r="H259" s="41">
        <f t="shared" si="21"/>
        <v>653340</v>
      </c>
      <c r="I259" s="42"/>
      <c r="J259" s="40" t="b">
        <f>AND(H259=I259)</f>
        <v>0</v>
      </c>
    </row>
    <row r="260" spans="1:10" hidden="1" outlineLevel="1">
      <c r="A260" s="165" t="s">
        <v>268</v>
      </c>
      <c r="B260" s="166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hidden="1" outlineLevel="1">
      <c r="A263" s="165" t="s">
        <v>269</v>
      </c>
      <c r="B263" s="166"/>
      <c r="C263" s="32">
        <f>C264+C265+C289+C296+C298+C302+C305+C308+C313</f>
        <v>633580</v>
      </c>
      <c r="D263" s="32">
        <f>D264+D265+D289+D296+D298+D302+D305+D308+D313</f>
        <v>251000</v>
      </c>
      <c r="E263" s="32">
        <f>E264+E265+E289+E296+E298+E302+E305+E308+E313</f>
        <v>251000</v>
      </c>
      <c r="H263" s="41">
        <f t="shared" si="21"/>
        <v>633580</v>
      </c>
    </row>
    <row r="264" spans="1:10" hidden="1" outlineLevel="2">
      <c r="A264" s="6">
        <v>1101</v>
      </c>
      <c r="B264" s="4" t="s">
        <v>34</v>
      </c>
      <c r="C264" s="5">
        <v>251000</v>
      </c>
      <c r="D264" s="5">
        <f>C264</f>
        <v>251000</v>
      </c>
      <c r="E264" s="5">
        <f>D264</f>
        <v>251000</v>
      </c>
      <c r="H264" s="41">
        <f t="shared" si="21"/>
        <v>251000</v>
      </c>
    </row>
    <row r="265" spans="1:10" hidden="1" outlineLevel="2">
      <c r="A265" s="6">
        <v>1101</v>
      </c>
      <c r="B265" s="4" t="s">
        <v>35</v>
      </c>
      <c r="C265" s="5">
        <v>249700</v>
      </c>
      <c r="D265" s="5">
        <f>SUM(D266:D288)</f>
        <v>0</v>
      </c>
      <c r="E265" s="5">
        <f>SUM(E266:E288)</f>
        <v>0</v>
      </c>
      <c r="H265" s="41">
        <f t="shared" si="21"/>
        <v>249700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5770</v>
      </c>
      <c r="D289" s="5">
        <f>SUM(D290:D295)</f>
        <v>0</v>
      </c>
      <c r="E289" s="5">
        <f>SUM(E290:E295)</f>
        <v>0</v>
      </c>
      <c r="H289" s="41">
        <f t="shared" si="21"/>
        <v>5770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400</v>
      </c>
      <c r="D296" s="5">
        <f>SUM(D297)</f>
        <v>0</v>
      </c>
      <c r="E296" s="5">
        <f>SUM(E297)</f>
        <v>0</v>
      </c>
      <c r="H296" s="41">
        <f t="shared" si="21"/>
        <v>400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17960</v>
      </c>
      <c r="D298" s="5">
        <f>SUM(D299:D301)</f>
        <v>0</v>
      </c>
      <c r="E298" s="5">
        <f>SUM(E299:E301)</f>
        <v>0</v>
      </c>
      <c r="H298" s="41">
        <f t="shared" si="21"/>
        <v>17960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5000</v>
      </c>
      <c r="D302" s="5">
        <f>SUM(D303:D304)</f>
        <v>0</v>
      </c>
      <c r="E302" s="5">
        <f>SUM(E303:E304)</f>
        <v>0</v>
      </c>
      <c r="H302" s="41">
        <f t="shared" si="21"/>
        <v>5000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8000</v>
      </c>
      <c r="D305" s="5">
        <f>SUM(D306:D307)</f>
        <v>0</v>
      </c>
      <c r="E305" s="5">
        <f>SUM(E306:E307)</f>
        <v>0</v>
      </c>
      <c r="H305" s="41">
        <f t="shared" si="21"/>
        <v>8000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95750</v>
      </c>
      <c r="D308" s="5">
        <f>SUM(D309:D312)</f>
        <v>0</v>
      </c>
      <c r="E308" s="5">
        <f>SUM(E309:E312)</f>
        <v>0</v>
      </c>
      <c r="H308" s="41">
        <f t="shared" si="21"/>
        <v>95750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65" t="s">
        <v>601</v>
      </c>
      <c r="B314" s="166"/>
      <c r="C314" s="32">
        <f>C315+C325+C331+C336+C337+C338+C328</f>
        <v>18800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18800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v>16000</v>
      </c>
      <c r="D325" s="5">
        <f>SUM(D326:D327)</f>
        <v>0</v>
      </c>
      <c r="E325" s="5">
        <f>SUM(E326:E327)</f>
        <v>0</v>
      </c>
      <c r="H325" s="41">
        <f t="shared" si="28"/>
        <v>16000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v>2800</v>
      </c>
      <c r="D331" s="5">
        <f>SUM(D332:D335)</f>
        <v>0</v>
      </c>
      <c r="E331" s="5">
        <f>SUM(E332:E335)</f>
        <v>0</v>
      </c>
      <c r="H331" s="41">
        <f t="shared" si="28"/>
        <v>2800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67" t="s">
        <v>270</v>
      </c>
      <c r="B339" s="168"/>
      <c r="C339" s="33">
        <f>C340+C444+C482</f>
        <v>369507</v>
      </c>
      <c r="D339" s="33">
        <f>D340+D444+D482</f>
        <v>369507</v>
      </c>
      <c r="E339" s="33">
        <f>E340+E444+E482</f>
        <v>369507</v>
      </c>
      <c r="G339" s="39" t="s">
        <v>591</v>
      </c>
      <c r="H339" s="41">
        <f t="shared" si="28"/>
        <v>369507</v>
      </c>
      <c r="I339" s="42"/>
      <c r="J339" s="40" t="b">
        <f>AND(H339=I339)</f>
        <v>0</v>
      </c>
    </row>
    <row r="340" spans="1:10" hidden="1" outlineLevel="1">
      <c r="A340" s="165" t="s">
        <v>271</v>
      </c>
      <c r="B340" s="166"/>
      <c r="C340" s="32">
        <f>C341+C342+C343+C344+C347+C348+C353+C356+C357+C362+C367+C368+C371+C372+C373+C376+C377+C378+C382+C388+C391+C392+C395+C398+C399+C404+C407+C408+C409+C412+C415+C416+C419+C420+C421+C422+C429+C443</f>
        <v>330007</v>
      </c>
      <c r="D340" s="32">
        <f>D341+D342+D343+D344+D347+D348+D353+D356+D357+D362+D367+BH290668+D371+D372+D373+D376+D377+D378+D382+D388+D391+D392+D395+D398+D399+D404+D407+D408+D409+D412+D415+D416+D419+D420+D421+D422+D429+D443</f>
        <v>330007</v>
      </c>
      <c r="E340" s="32">
        <f>E341+E342+E343+E344+E347+E348+E353+E356+E357+E362+E367+BI290668+E371+E372+E373+E376+E377+E378+E382+E388+E391+E392+E395+E398+E399+E404+E407+E408+E409+E412+E415+E416+E419+E420+E421+E422+E429+E443</f>
        <v>330007</v>
      </c>
      <c r="H340" s="41">
        <f t="shared" si="28"/>
        <v>330007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4000</v>
      </c>
      <c r="D342" s="5">
        <f t="shared" ref="D342:E343" si="31">C342</f>
        <v>4000</v>
      </c>
      <c r="E342" s="5">
        <f t="shared" si="31"/>
        <v>4000</v>
      </c>
      <c r="H342" s="41">
        <f t="shared" si="28"/>
        <v>4000</v>
      </c>
    </row>
    <row r="343" spans="1:10" hidden="1" outlineLevel="2">
      <c r="A343" s="6">
        <v>2201</v>
      </c>
      <c r="B343" s="4" t="s">
        <v>41</v>
      </c>
      <c r="C343" s="5">
        <v>150000</v>
      </c>
      <c r="D343" s="5">
        <f t="shared" si="31"/>
        <v>150000</v>
      </c>
      <c r="E343" s="5">
        <f t="shared" si="31"/>
        <v>150000</v>
      </c>
      <c r="H343" s="41">
        <f t="shared" si="28"/>
        <v>150000</v>
      </c>
    </row>
    <row r="344" spans="1:10" hidden="1" outlineLevel="2">
      <c r="A344" s="6">
        <v>2201</v>
      </c>
      <c r="B344" s="4" t="s">
        <v>273</v>
      </c>
      <c r="C344" s="5">
        <f>SUM(C345:C346)</f>
        <v>7000</v>
      </c>
      <c r="D344" s="5">
        <f>SUM(D345:D346)</f>
        <v>7000</v>
      </c>
      <c r="E344" s="5">
        <f>SUM(E345:E346)</f>
        <v>7000</v>
      </c>
      <c r="H344" s="41">
        <f t="shared" si="28"/>
        <v>7000</v>
      </c>
    </row>
    <row r="345" spans="1:10" hidden="1" outlineLevel="3">
      <c r="A345" s="29"/>
      <c r="B345" s="28" t="s">
        <v>274</v>
      </c>
      <c r="C345" s="30">
        <v>3000</v>
      </c>
      <c r="D345" s="30">
        <f t="shared" ref="D345:E347" si="32">C345</f>
        <v>3000</v>
      </c>
      <c r="E345" s="30">
        <f t="shared" si="32"/>
        <v>3000</v>
      </c>
      <c r="H345" s="41">
        <f t="shared" si="28"/>
        <v>3000</v>
      </c>
    </row>
    <row r="346" spans="1:10" hidden="1" outlineLevel="3">
      <c r="A346" s="29"/>
      <c r="B346" s="28" t="s">
        <v>275</v>
      </c>
      <c r="C346" s="30">
        <v>4000</v>
      </c>
      <c r="D346" s="30">
        <f t="shared" si="32"/>
        <v>4000</v>
      </c>
      <c r="E346" s="30">
        <f t="shared" si="32"/>
        <v>4000</v>
      </c>
      <c r="H346" s="41">
        <f t="shared" si="28"/>
        <v>4000</v>
      </c>
    </row>
    <row r="347" spans="1:10" hidden="1" outlineLevel="2">
      <c r="A347" s="6">
        <v>2201</v>
      </c>
      <c r="B347" s="4" t="s">
        <v>276</v>
      </c>
      <c r="C347" s="5">
        <v>1000</v>
      </c>
      <c r="D347" s="5">
        <f t="shared" si="32"/>
        <v>1000</v>
      </c>
      <c r="E347" s="5">
        <f t="shared" si="32"/>
        <v>1000</v>
      </c>
      <c r="H347" s="41">
        <f t="shared" si="28"/>
        <v>1000</v>
      </c>
    </row>
    <row r="348" spans="1:10" hidden="1" outlineLevel="2">
      <c r="A348" s="6">
        <v>2201</v>
      </c>
      <c r="B348" s="4" t="s">
        <v>277</v>
      </c>
      <c r="C348" s="5">
        <f>SUM(C349:C352)</f>
        <v>55178.400000000001</v>
      </c>
      <c r="D348" s="5">
        <f>SUM(D349:D352)</f>
        <v>55178.400000000001</v>
      </c>
      <c r="E348" s="5">
        <f>SUM(E349:E352)</f>
        <v>55178.400000000001</v>
      </c>
      <c r="H348" s="41">
        <f t="shared" si="28"/>
        <v>55178.400000000001</v>
      </c>
    </row>
    <row r="349" spans="1:10" hidden="1" outlineLevel="3">
      <c r="A349" s="29"/>
      <c r="B349" s="28" t="s">
        <v>278</v>
      </c>
      <c r="C349" s="30">
        <v>50324</v>
      </c>
      <c r="D349" s="30">
        <f>C349</f>
        <v>50324</v>
      </c>
      <c r="E349" s="30">
        <f>D349</f>
        <v>50324</v>
      </c>
      <c r="H349" s="41">
        <f t="shared" si="28"/>
        <v>50324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3854.4</v>
      </c>
      <c r="D351" s="30">
        <f t="shared" si="33"/>
        <v>3854.4</v>
      </c>
      <c r="E351" s="30">
        <f t="shared" si="33"/>
        <v>3854.4</v>
      </c>
      <c r="H351" s="41">
        <f t="shared" si="28"/>
        <v>3854.4</v>
      </c>
    </row>
    <row r="352" spans="1:10" hidden="1" outlineLevel="3">
      <c r="A352" s="29"/>
      <c r="B352" s="28" t="s">
        <v>281</v>
      </c>
      <c r="C352" s="30">
        <v>1000</v>
      </c>
      <c r="D352" s="30">
        <f t="shared" si="33"/>
        <v>1000</v>
      </c>
      <c r="E352" s="30">
        <f t="shared" si="33"/>
        <v>1000</v>
      </c>
      <c r="H352" s="41">
        <f t="shared" si="28"/>
        <v>1000</v>
      </c>
    </row>
    <row r="353" spans="1:8" hidden="1" outlineLevel="2">
      <c r="A353" s="6">
        <v>2201</v>
      </c>
      <c r="B353" s="4" t="s">
        <v>282</v>
      </c>
      <c r="C353" s="5">
        <f>SUM(C354:C355)</f>
        <v>450</v>
      </c>
      <c r="D353" s="5">
        <f>SUM(D354:D355)</f>
        <v>450</v>
      </c>
      <c r="E353" s="5">
        <f>SUM(E354:E355)</f>
        <v>450</v>
      </c>
      <c r="H353" s="41">
        <f t="shared" si="28"/>
        <v>450</v>
      </c>
    </row>
    <row r="354" spans="1:8" hidden="1" outlineLevel="3">
      <c r="A354" s="29"/>
      <c r="B354" s="28" t="s">
        <v>42</v>
      </c>
      <c r="C354" s="30">
        <v>350</v>
      </c>
      <c r="D354" s="30">
        <f t="shared" ref="D354:E356" si="34">C354</f>
        <v>350</v>
      </c>
      <c r="E354" s="30">
        <f t="shared" si="34"/>
        <v>350</v>
      </c>
      <c r="H354" s="41">
        <f t="shared" si="28"/>
        <v>350</v>
      </c>
    </row>
    <row r="355" spans="1:8" hidden="1" outlineLevel="3">
      <c r="A355" s="29"/>
      <c r="B355" s="28" t="s">
        <v>283</v>
      </c>
      <c r="C355" s="30">
        <v>100</v>
      </c>
      <c r="D355" s="30">
        <f t="shared" si="34"/>
        <v>100</v>
      </c>
      <c r="E355" s="30">
        <f t="shared" si="34"/>
        <v>100</v>
      </c>
      <c r="H355" s="41">
        <f t="shared" si="28"/>
        <v>100</v>
      </c>
    </row>
    <row r="356" spans="1:8" hidden="1" outlineLevel="2">
      <c r="A356" s="6">
        <v>2201</v>
      </c>
      <c r="B356" s="4" t="s">
        <v>284</v>
      </c>
      <c r="C356" s="5">
        <v>821.6</v>
      </c>
      <c r="D356" s="5">
        <f t="shared" si="34"/>
        <v>821.6</v>
      </c>
      <c r="E356" s="5">
        <f t="shared" si="34"/>
        <v>821.6</v>
      </c>
      <c r="H356" s="41">
        <f t="shared" si="28"/>
        <v>821.6</v>
      </c>
    </row>
    <row r="357" spans="1:8" hidden="1" outlineLevel="2">
      <c r="A357" s="6">
        <v>2201</v>
      </c>
      <c r="B357" s="4" t="s">
        <v>285</v>
      </c>
      <c r="C357" s="5">
        <f>SUM(C358:C361)</f>
        <v>13000</v>
      </c>
      <c r="D357" s="5">
        <f>SUM(D358:D361)</f>
        <v>13000</v>
      </c>
      <c r="E357" s="5">
        <f>SUM(E358:E361)</f>
        <v>13000</v>
      </c>
      <c r="H357" s="41">
        <f t="shared" si="28"/>
        <v>13000</v>
      </c>
    </row>
    <row r="358" spans="1:8" hidden="1" outlineLevel="3">
      <c r="A358" s="29"/>
      <c r="B358" s="28" t="s">
        <v>286</v>
      </c>
      <c r="C358" s="30">
        <v>9000</v>
      </c>
      <c r="D358" s="30">
        <f>C358</f>
        <v>9000</v>
      </c>
      <c r="E358" s="30">
        <f>D358</f>
        <v>9000</v>
      </c>
      <c r="H358" s="41">
        <f t="shared" si="28"/>
        <v>9000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4000</v>
      </c>
      <c r="D360" s="30">
        <f t="shared" si="35"/>
        <v>4000</v>
      </c>
      <c r="E360" s="30">
        <f t="shared" si="35"/>
        <v>4000</v>
      </c>
      <c r="H360" s="41">
        <f t="shared" si="28"/>
        <v>4000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39600</v>
      </c>
      <c r="D362" s="5">
        <f>SUM(D363:D366)</f>
        <v>39600</v>
      </c>
      <c r="E362" s="5">
        <f>SUM(E363:E366)</f>
        <v>39600</v>
      </c>
      <c r="H362" s="41">
        <f t="shared" si="28"/>
        <v>39600</v>
      </c>
    </row>
    <row r="363" spans="1:8" hidden="1" outlineLevel="3">
      <c r="A363" s="29"/>
      <c r="B363" s="28" t="s">
        <v>291</v>
      </c>
      <c r="C363" s="30">
        <v>11000</v>
      </c>
      <c r="D363" s="30">
        <f>C363</f>
        <v>11000</v>
      </c>
      <c r="E363" s="30">
        <f>D363</f>
        <v>11000</v>
      </c>
      <c r="H363" s="41">
        <f t="shared" si="28"/>
        <v>11000</v>
      </c>
    </row>
    <row r="364" spans="1:8" hidden="1" outlineLevel="3">
      <c r="A364" s="29"/>
      <c r="B364" s="28" t="s">
        <v>292</v>
      </c>
      <c r="C364" s="30">
        <v>26000</v>
      </c>
      <c r="D364" s="30">
        <f t="shared" ref="D364:E366" si="36">C364</f>
        <v>26000</v>
      </c>
      <c r="E364" s="30">
        <f t="shared" si="36"/>
        <v>26000</v>
      </c>
      <c r="H364" s="41">
        <f t="shared" si="28"/>
        <v>26000</v>
      </c>
    </row>
    <row r="365" spans="1:8" hidden="1" outlineLevel="3">
      <c r="A365" s="29"/>
      <c r="B365" s="28" t="s">
        <v>293</v>
      </c>
      <c r="C365" s="30">
        <v>2000</v>
      </c>
      <c r="D365" s="30">
        <f t="shared" si="36"/>
        <v>2000</v>
      </c>
      <c r="E365" s="30">
        <f t="shared" si="36"/>
        <v>2000</v>
      </c>
      <c r="H365" s="41">
        <f t="shared" si="28"/>
        <v>2000</v>
      </c>
    </row>
    <row r="366" spans="1:8" hidden="1" outlineLevel="3">
      <c r="A366" s="29"/>
      <c r="B366" s="28" t="s">
        <v>294</v>
      </c>
      <c r="C366" s="30">
        <v>600</v>
      </c>
      <c r="D366" s="30">
        <f t="shared" si="36"/>
        <v>600</v>
      </c>
      <c r="E366" s="30">
        <f t="shared" si="36"/>
        <v>600</v>
      </c>
      <c r="H366" s="41">
        <f t="shared" si="28"/>
        <v>600</v>
      </c>
    </row>
    <row r="367" spans="1:8" hidden="1" outlineLevel="2">
      <c r="A367" s="6">
        <v>2201</v>
      </c>
      <c r="B367" s="4" t="s">
        <v>43</v>
      </c>
      <c r="C367" s="5">
        <v>1600</v>
      </c>
      <c r="D367" s="5">
        <f>C367</f>
        <v>1600</v>
      </c>
      <c r="E367" s="5">
        <f>D367</f>
        <v>1600</v>
      </c>
      <c r="H367" s="41">
        <f t="shared" si="28"/>
        <v>1600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6000</v>
      </c>
      <c r="D371" s="5">
        <f t="shared" si="37"/>
        <v>6000</v>
      </c>
      <c r="E371" s="5">
        <f t="shared" si="37"/>
        <v>6000</v>
      </c>
      <c r="H371" s="41">
        <f t="shared" si="28"/>
        <v>6000</v>
      </c>
    </row>
    <row r="372" spans="1:8" hidden="1" outlineLevel="2">
      <c r="A372" s="6">
        <v>2201</v>
      </c>
      <c r="B372" s="4" t="s">
        <v>45</v>
      </c>
      <c r="C372" s="5">
        <v>4000</v>
      </c>
      <c r="D372" s="5">
        <f t="shared" si="37"/>
        <v>4000</v>
      </c>
      <c r="E372" s="5">
        <f t="shared" si="37"/>
        <v>4000</v>
      </c>
      <c r="H372" s="41">
        <f t="shared" si="28"/>
        <v>4000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  <c r="H373" s="41">
        <f t="shared" si="28"/>
        <v>100</v>
      </c>
    </row>
    <row r="374" spans="1:8" hidden="1" outlineLevel="3">
      <c r="A374" s="29"/>
      <c r="B374" s="28" t="s">
        <v>299</v>
      </c>
      <c r="C374" s="30">
        <v>100</v>
      </c>
      <c r="D374" s="30">
        <f t="shared" ref="D374:E377" si="38">C374</f>
        <v>100</v>
      </c>
      <c r="E374" s="30">
        <f t="shared" si="38"/>
        <v>100</v>
      </c>
      <c r="H374" s="41">
        <f t="shared" si="28"/>
        <v>100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700</v>
      </c>
      <c r="D376" s="5">
        <f t="shared" si="38"/>
        <v>700</v>
      </c>
      <c r="E376" s="5">
        <f t="shared" si="38"/>
        <v>700</v>
      </c>
      <c r="H376" s="41">
        <f t="shared" si="28"/>
        <v>700</v>
      </c>
    </row>
    <row r="377" spans="1:8" hidden="1" outlineLevel="2" collapsed="1">
      <c r="A377" s="6">
        <v>2201</v>
      </c>
      <c r="B377" s="4" t="s">
        <v>302</v>
      </c>
      <c r="C377" s="5">
        <v>2000</v>
      </c>
      <c r="D377" s="5">
        <f t="shared" si="38"/>
        <v>2000</v>
      </c>
      <c r="E377" s="5">
        <f t="shared" si="38"/>
        <v>2000</v>
      </c>
      <c r="H377" s="41">
        <f t="shared" si="28"/>
        <v>2000</v>
      </c>
    </row>
    <row r="378" spans="1:8" hidden="1" outlineLevel="2">
      <c r="A378" s="6">
        <v>2201</v>
      </c>
      <c r="B378" s="4" t="s">
        <v>303</v>
      </c>
      <c r="C378" s="5">
        <f>SUM(C379:C381)</f>
        <v>7000</v>
      </c>
      <c r="D378" s="5">
        <f>SUM(D379:D381)</f>
        <v>7000</v>
      </c>
      <c r="E378" s="5">
        <f>SUM(E379:E381)</f>
        <v>7000</v>
      </c>
      <c r="H378" s="41">
        <f t="shared" si="28"/>
        <v>7000</v>
      </c>
    </row>
    <row r="379" spans="1:8" hidden="1" outlineLevel="3">
      <c r="A379" s="29"/>
      <c r="B379" s="28" t="s">
        <v>46</v>
      </c>
      <c r="C379" s="30">
        <v>5000</v>
      </c>
      <c r="D379" s="30">
        <f>C379</f>
        <v>5000</v>
      </c>
      <c r="E379" s="30">
        <f>D379</f>
        <v>5000</v>
      </c>
      <c r="H379" s="41">
        <f t="shared" si="28"/>
        <v>5000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2000</v>
      </c>
      <c r="D381" s="30">
        <f t="shared" si="39"/>
        <v>2000</v>
      </c>
      <c r="E381" s="30">
        <f t="shared" si="39"/>
        <v>2000</v>
      </c>
      <c r="H381" s="41">
        <f t="shared" si="28"/>
        <v>2000</v>
      </c>
    </row>
    <row r="382" spans="1:8" hidden="1" outlineLevel="2">
      <c r="A382" s="6">
        <v>2201</v>
      </c>
      <c r="B382" s="4" t="s">
        <v>114</v>
      </c>
      <c r="C382" s="5">
        <f>SUM(C383:C387)</f>
        <v>3950</v>
      </c>
      <c r="D382" s="5">
        <f>SUM(D383:D387)</f>
        <v>3950</v>
      </c>
      <c r="E382" s="5">
        <f>SUM(E383:E387)</f>
        <v>3950</v>
      </c>
      <c r="H382" s="41">
        <f t="shared" si="28"/>
        <v>3950</v>
      </c>
    </row>
    <row r="383" spans="1:8" hidden="1" outlineLevel="3">
      <c r="A383" s="29"/>
      <c r="B383" s="28" t="s">
        <v>304</v>
      </c>
      <c r="C383" s="30">
        <v>650</v>
      </c>
      <c r="D383" s="30">
        <f>C383</f>
        <v>650</v>
      </c>
      <c r="E383" s="30">
        <f>D383</f>
        <v>650</v>
      </c>
      <c r="H383" s="41">
        <f t="shared" si="28"/>
        <v>650</v>
      </c>
    </row>
    <row r="384" spans="1:8" hidden="1" outlineLevel="3">
      <c r="A384" s="29"/>
      <c r="B384" s="28" t="s">
        <v>305</v>
      </c>
      <c r="C384" s="30">
        <v>400</v>
      </c>
      <c r="D384" s="30">
        <f t="shared" ref="D384:E387" si="40">C384</f>
        <v>400</v>
      </c>
      <c r="E384" s="30">
        <f t="shared" si="40"/>
        <v>400</v>
      </c>
      <c r="H384" s="41">
        <f t="shared" si="28"/>
        <v>400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2500</v>
      </c>
      <c r="D386" s="30">
        <f t="shared" si="40"/>
        <v>2500</v>
      </c>
      <c r="E386" s="30">
        <f t="shared" si="40"/>
        <v>2500</v>
      </c>
      <c r="H386" s="41">
        <f t="shared" ref="H386:H449" si="41">C386</f>
        <v>2500</v>
      </c>
    </row>
    <row r="387" spans="1:8" hidden="1" outlineLevel="3">
      <c r="A387" s="29"/>
      <c r="B387" s="28" t="s">
        <v>308</v>
      </c>
      <c r="C387" s="30">
        <v>400</v>
      </c>
      <c r="D387" s="30">
        <f t="shared" si="40"/>
        <v>400</v>
      </c>
      <c r="E387" s="30">
        <f t="shared" si="40"/>
        <v>400</v>
      </c>
      <c r="H387" s="41">
        <f t="shared" si="41"/>
        <v>400</v>
      </c>
    </row>
    <row r="388" spans="1:8" hidden="1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hidden="1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9000</v>
      </c>
      <c r="D392" s="5">
        <f>SUM(D393:D394)</f>
        <v>9000</v>
      </c>
      <c r="E392" s="5">
        <f>SUM(E393:E394)</f>
        <v>9000</v>
      </c>
      <c r="H392" s="41">
        <f t="shared" si="41"/>
        <v>9000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9000</v>
      </c>
      <c r="D394" s="30">
        <f>C394</f>
        <v>9000</v>
      </c>
      <c r="E394" s="30">
        <f>D394</f>
        <v>9000</v>
      </c>
      <c r="H394" s="41">
        <f t="shared" si="41"/>
        <v>9000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800</v>
      </c>
      <c r="D404" s="5">
        <f>SUM(D405:D406)</f>
        <v>800</v>
      </c>
      <c r="E404" s="5">
        <f>SUM(E405:E406)</f>
        <v>800</v>
      </c>
      <c r="H404" s="41">
        <f t="shared" si="41"/>
        <v>800</v>
      </c>
    </row>
    <row r="405" spans="1:8" hidden="1" outlineLevel="3">
      <c r="A405" s="29"/>
      <c r="B405" s="28" t="s">
        <v>323</v>
      </c>
      <c r="C405" s="30">
        <v>300</v>
      </c>
      <c r="D405" s="30">
        <f t="shared" ref="D405:E408" si="45">C405</f>
        <v>300</v>
      </c>
      <c r="E405" s="30">
        <f t="shared" si="45"/>
        <v>300</v>
      </c>
      <c r="H405" s="41">
        <f t="shared" si="41"/>
        <v>300</v>
      </c>
    </row>
    <row r="406" spans="1:8" hidden="1" outlineLevel="3">
      <c r="A406" s="29"/>
      <c r="B406" s="28" t="s">
        <v>324</v>
      </c>
      <c r="C406" s="30">
        <v>500</v>
      </c>
      <c r="D406" s="30">
        <f t="shared" si="45"/>
        <v>500</v>
      </c>
      <c r="E406" s="30">
        <f t="shared" si="45"/>
        <v>500</v>
      </c>
      <c r="H406" s="41">
        <f t="shared" si="41"/>
        <v>500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  <c r="H409" s="41">
        <f t="shared" si="41"/>
        <v>2000</v>
      </c>
    </row>
    <row r="410" spans="1:8" hidden="1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  <c r="H410" s="41">
        <f t="shared" si="41"/>
        <v>2000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3500</v>
      </c>
      <c r="D412" s="5">
        <f>SUM(D413:D414)</f>
        <v>3500</v>
      </c>
      <c r="E412" s="5">
        <f>SUM(E413:E414)</f>
        <v>3500</v>
      </c>
      <c r="H412" s="41">
        <f t="shared" si="41"/>
        <v>3500</v>
      </c>
    </row>
    <row r="413" spans="1:8" hidden="1" outlineLevel="3" collapsed="1">
      <c r="A413" s="29"/>
      <c r="B413" s="28" t="s">
        <v>328</v>
      </c>
      <c r="C413" s="30">
        <v>3500</v>
      </c>
      <c r="D413" s="30">
        <f t="shared" ref="D413:E415" si="46">C413</f>
        <v>3500</v>
      </c>
      <c r="E413" s="30">
        <f t="shared" si="46"/>
        <v>3500</v>
      </c>
      <c r="H413" s="41">
        <f t="shared" si="41"/>
        <v>3500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2500</v>
      </c>
      <c r="D415" s="5">
        <f t="shared" si="46"/>
        <v>2500</v>
      </c>
      <c r="E415" s="5">
        <f t="shared" si="46"/>
        <v>2500</v>
      </c>
      <c r="H415" s="41">
        <f t="shared" si="41"/>
        <v>2500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720</v>
      </c>
      <c r="D416" s="5">
        <f>SUM(D417:D418)</f>
        <v>720</v>
      </c>
      <c r="E416" s="5">
        <f>SUM(E417:E418)</f>
        <v>720</v>
      </c>
      <c r="H416" s="41">
        <f t="shared" si="41"/>
        <v>720</v>
      </c>
    </row>
    <row r="417" spans="1:8" hidden="1" outlineLevel="3" collapsed="1">
      <c r="A417" s="29"/>
      <c r="B417" s="28" t="s">
        <v>330</v>
      </c>
      <c r="C417" s="30">
        <v>720</v>
      </c>
      <c r="D417" s="30">
        <f t="shared" ref="D417:E421" si="47">C417</f>
        <v>720</v>
      </c>
      <c r="E417" s="30">
        <f t="shared" si="47"/>
        <v>720</v>
      </c>
      <c r="H417" s="41">
        <f t="shared" si="41"/>
        <v>720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200</v>
      </c>
      <c r="D419" s="5">
        <f t="shared" si="47"/>
        <v>200</v>
      </c>
      <c r="E419" s="5">
        <f t="shared" si="47"/>
        <v>200</v>
      </c>
      <c r="H419" s="41">
        <f t="shared" si="41"/>
        <v>200</v>
      </c>
    </row>
    <row r="420" spans="1:8" hidden="1" outlineLevel="2">
      <c r="A420" s="6">
        <v>2201</v>
      </c>
      <c r="B420" s="4" t="s">
        <v>334</v>
      </c>
      <c r="C420" s="5">
        <v>1500</v>
      </c>
      <c r="D420" s="5">
        <f t="shared" si="47"/>
        <v>1500</v>
      </c>
      <c r="E420" s="5">
        <f t="shared" si="47"/>
        <v>1500</v>
      </c>
      <c r="H420" s="41">
        <f t="shared" si="41"/>
        <v>1500</v>
      </c>
    </row>
    <row r="421" spans="1:8" hidden="1" outlineLevel="2" collapsed="1">
      <c r="A421" s="6">
        <v>2201</v>
      </c>
      <c r="B421" s="4" t="s">
        <v>335</v>
      </c>
      <c r="C421" s="5">
        <v>200</v>
      </c>
      <c r="D421" s="5">
        <f t="shared" si="47"/>
        <v>200</v>
      </c>
      <c r="E421" s="5">
        <f t="shared" si="47"/>
        <v>200</v>
      </c>
      <c r="H421" s="41">
        <f t="shared" si="41"/>
        <v>200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400</v>
      </c>
      <c r="D422" s="5">
        <f>SUM(D423:D428)</f>
        <v>400</v>
      </c>
      <c r="E422" s="5">
        <f>SUM(E423:E428)</f>
        <v>400</v>
      </c>
      <c r="H422" s="41">
        <f t="shared" si="41"/>
        <v>400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>
        <v>100</v>
      </c>
      <c r="D425" s="30">
        <f t="shared" si="48"/>
        <v>100</v>
      </c>
      <c r="E425" s="30">
        <f t="shared" si="48"/>
        <v>100</v>
      </c>
      <c r="H425" s="41">
        <f t="shared" si="41"/>
        <v>100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>
        <v>300</v>
      </c>
      <c r="D427" s="30">
        <f t="shared" si="48"/>
        <v>300</v>
      </c>
      <c r="E427" s="30">
        <f t="shared" si="48"/>
        <v>300</v>
      </c>
      <c r="H427" s="41">
        <f t="shared" si="41"/>
        <v>300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11787</v>
      </c>
      <c r="D429" s="5">
        <f>SUM(D430:D442)</f>
        <v>11787</v>
      </c>
      <c r="E429" s="5">
        <f>SUM(E430:E442)</f>
        <v>11787</v>
      </c>
      <c r="H429" s="41">
        <f t="shared" si="41"/>
        <v>11787</v>
      </c>
    </row>
    <row r="430" spans="1:8" hidden="1" outlineLevel="3">
      <c r="A430" s="29"/>
      <c r="B430" s="28" t="s">
        <v>343</v>
      </c>
      <c r="C430" s="30">
        <v>1642</v>
      </c>
      <c r="D430" s="30">
        <f>C430</f>
        <v>1642</v>
      </c>
      <c r="E430" s="30">
        <f>D430</f>
        <v>1642</v>
      </c>
      <c r="H430" s="41">
        <f t="shared" si="41"/>
        <v>1642</v>
      </c>
    </row>
    <row r="431" spans="1:8" hidden="1" outlineLevel="3">
      <c r="A431" s="29"/>
      <c r="B431" s="28" t="s">
        <v>344</v>
      </c>
      <c r="C431" s="30">
        <v>800</v>
      </c>
      <c r="D431" s="30">
        <f t="shared" ref="D431:E442" si="49">C431</f>
        <v>800</v>
      </c>
      <c r="E431" s="30">
        <f t="shared" si="49"/>
        <v>800</v>
      </c>
      <c r="H431" s="41">
        <f t="shared" si="41"/>
        <v>800</v>
      </c>
    </row>
    <row r="432" spans="1:8" hidden="1" outlineLevel="3">
      <c r="A432" s="29"/>
      <c r="B432" s="28" t="s">
        <v>345</v>
      </c>
      <c r="C432" s="30">
        <v>545</v>
      </c>
      <c r="D432" s="30">
        <f t="shared" si="49"/>
        <v>545</v>
      </c>
      <c r="E432" s="30">
        <f t="shared" si="49"/>
        <v>545</v>
      </c>
      <c r="H432" s="41">
        <f t="shared" si="41"/>
        <v>545</v>
      </c>
    </row>
    <row r="433" spans="1:8" hidden="1" outlineLevel="3">
      <c r="A433" s="29"/>
      <c r="B433" s="28" t="s">
        <v>346</v>
      </c>
      <c r="C433" s="30">
        <v>4500</v>
      </c>
      <c r="D433" s="30">
        <f t="shared" si="49"/>
        <v>4500</v>
      </c>
      <c r="E433" s="30">
        <f t="shared" si="49"/>
        <v>4500</v>
      </c>
      <c r="H433" s="41">
        <f t="shared" si="41"/>
        <v>4500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>
        <v>2500</v>
      </c>
      <c r="D439" s="30">
        <f t="shared" si="49"/>
        <v>2500</v>
      </c>
      <c r="E439" s="30">
        <f t="shared" si="49"/>
        <v>2500</v>
      </c>
      <c r="H439" s="41">
        <f t="shared" si="41"/>
        <v>2500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440</v>
      </c>
      <c r="D441" s="30">
        <f t="shared" si="49"/>
        <v>440</v>
      </c>
      <c r="E441" s="30">
        <f t="shared" si="49"/>
        <v>440</v>
      </c>
      <c r="H441" s="41">
        <f t="shared" si="41"/>
        <v>440</v>
      </c>
    </row>
    <row r="442" spans="1:8" hidden="1" outlineLevel="3">
      <c r="A442" s="29"/>
      <c r="B442" s="28" t="s">
        <v>355</v>
      </c>
      <c r="C442" s="30">
        <v>1360</v>
      </c>
      <c r="D442" s="30">
        <f t="shared" si="49"/>
        <v>1360</v>
      </c>
      <c r="E442" s="30">
        <f t="shared" si="49"/>
        <v>1360</v>
      </c>
      <c r="H442" s="41">
        <f t="shared" si="41"/>
        <v>1360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65" t="s">
        <v>357</v>
      </c>
      <c r="B444" s="166"/>
      <c r="C444" s="32">
        <f>C445+C454+C455+C459+C462+C463+C468+C474+C477+C480+C481+C450</f>
        <v>39500</v>
      </c>
      <c r="D444" s="32">
        <f>D445+D454+D455+D459+D462+D463+D468+D474+D477+D480+D481+D450</f>
        <v>39500</v>
      </c>
      <c r="E444" s="32">
        <f>E445+E454+E455+E459+E462+E463+E468+E474+E477+E480+E481+E450</f>
        <v>39500</v>
      </c>
      <c r="H444" s="41">
        <f t="shared" si="41"/>
        <v>39500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16500</v>
      </c>
      <c r="D445" s="5">
        <f>SUM(D446:D449)</f>
        <v>16500</v>
      </c>
      <c r="E445" s="5">
        <f>SUM(E446:E449)</f>
        <v>16500</v>
      </c>
      <c r="H445" s="41">
        <f t="shared" si="41"/>
        <v>16500</v>
      </c>
    </row>
    <row r="446" spans="1:8" ht="15" hidden="1" customHeight="1" outlineLevel="3">
      <c r="A446" s="28"/>
      <c r="B446" s="28" t="s">
        <v>359</v>
      </c>
      <c r="C446" s="30">
        <v>4000</v>
      </c>
      <c r="D446" s="30">
        <f>C446</f>
        <v>4000</v>
      </c>
      <c r="E446" s="30">
        <f>D446</f>
        <v>4000</v>
      </c>
      <c r="H446" s="41">
        <f t="shared" si="41"/>
        <v>4000</v>
      </c>
    </row>
    <row r="447" spans="1:8" ht="15" hidden="1" customHeight="1" outlineLevel="3">
      <c r="A447" s="28"/>
      <c r="B447" s="28" t="s">
        <v>360</v>
      </c>
      <c r="C447" s="30">
        <v>2100</v>
      </c>
      <c r="D447" s="30">
        <f t="shared" ref="D447:E449" si="50">C447</f>
        <v>2100</v>
      </c>
      <c r="E447" s="30">
        <f t="shared" si="50"/>
        <v>2100</v>
      </c>
      <c r="H447" s="41">
        <f t="shared" si="41"/>
        <v>2100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10400</v>
      </c>
      <c r="D449" s="30">
        <f t="shared" si="50"/>
        <v>10400</v>
      </c>
      <c r="E449" s="30">
        <f t="shared" si="50"/>
        <v>10400</v>
      </c>
      <c r="H449" s="41">
        <f t="shared" si="41"/>
        <v>10400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6000</v>
      </c>
      <c r="D454" s="5">
        <f>C454</f>
        <v>6000</v>
      </c>
      <c r="E454" s="5">
        <f>D454</f>
        <v>6000</v>
      </c>
      <c r="H454" s="41">
        <f t="shared" si="51"/>
        <v>6000</v>
      </c>
    </row>
    <row r="455" spans="1:8" hidden="1" outlineLevel="2">
      <c r="A455" s="6">
        <v>2202</v>
      </c>
      <c r="B455" s="4" t="s">
        <v>120</v>
      </c>
      <c r="C455" s="5">
        <f>SUM(C456:C458)</f>
        <v>3000</v>
      </c>
      <c r="D455" s="5">
        <f>SUM(D456:D458)</f>
        <v>3000</v>
      </c>
      <c r="E455" s="5">
        <f>SUM(E456:E458)</f>
        <v>3000</v>
      </c>
      <c r="H455" s="41">
        <f t="shared" si="51"/>
        <v>3000</v>
      </c>
    </row>
    <row r="456" spans="1:8" ht="15" hidden="1" customHeight="1" outlineLevel="3">
      <c r="A456" s="28"/>
      <c r="B456" s="28" t="s">
        <v>367</v>
      </c>
      <c r="C456" s="30">
        <v>3000</v>
      </c>
      <c r="D456" s="30">
        <f>C456</f>
        <v>3000</v>
      </c>
      <c r="E456" s="30">
        <f>D456</f>
        <v>3000</v>
      </c>
      <c r="H456" s="41">
        <f t="shared" si="51"/>
        <v>3000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3000</v>
      </c>
      <c r="D459" s="5">
        <f>SUM(D460:D461)</f>
        <v>3000</v>
      </c>
      <c r="E459" s="5">
        <f>SUM(E460:E461)</f>
        <v>3000</v>
      </c>
      <c r="H459" s="41">
        <f t="shared" si="51"/>
        <v>3000</v>
      </c>
    </row>
    <row r="460" spans="1:8" ht="15" hidden="1" customHeight="1" outlineLevel="3">
      <c r="A460" s="28"/>
      <c r="B460" s="28" t="s">
        <v>369</v>
      </c>
      <c r="C460" s="30">
        <v>3000</v>
      </c>
      <c r="D460" s="30">
        <f t="shared" ref="D460:E462" si="54">C460</f>
        <v>3000</v>
      </c>
      <c r="E460" s="30">
        <f t="shared" si="54"/>
        <v>3000</v>
      </c>
      <c r="H460" s="41">
        <f t="shared" si="51"/>
        <v>3000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1500</v>
      </c>
      <c r="D462" s="5">
        <f t="shared" si="54"/>
        <v>1500</v>
      </c>
      <c r="E462" s="5">
        <f t="shared" si="54"/>
        <v>1500</v>
      </c>
      <c r="H462" s="41">
        <f t="shared" si="51"/>
        <v>1500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3000</v>
      </c>
      <c r="D474" s="5">
        <f>SUM(D475:D476)</f>
        <v>3000</v>
      </c>
      <c r="E474" s="5">
        <f>SUM(E475:E476)</f>
        <v>3000</v>
      </c>
      <c r="H474" s="41">
        <f t="shared" si="51"/>
        <v>3000</v>
      </c>
    </row>
    <row r="475" spans="1:8" ht="15" hidden="1" customHeight="1" outlineLevel="3">
      <c r="A475" s="28"/>
      <c r="B475" s="28" t="s">
        <v>383</v>
      </c>
      <c r="C475" s="30">
        <v>3000</v>
      </c>
      <c r="D475" s="30">
        <f>C475</f>
        <v>3000</v>
      </c>
      <c r="E475" s="30">
        <f>D475</f>
        <v>3000</v>
      </c>
      <c r="H475" s="41">
        <f t="shared" si="51"/>
        <v>3000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2500</v>
      </c>
      <c r="D477" s="5">
        <f>SUM(D478:D479)</f>
        <v>2500</v>
      </c>
      <c r="E477" s="5">
        <f>SUM(E478:E479)</f>
        <v>2500</v>
      </c>
      <c r="H477" s="41">
        <f t="shared" si="51"/>
        <v>2500</v>
      </c>
    </row>
    <row r="478" spans="1:8" ht="15" hidden="1" customHeight="1" outlineLevel="3">
      <c r="A478" s="28"/>
      <c r="B478" s="28" t="s">
        <v>383</v>
      </c>
      <c r="C478" s="30">
        <v>2500</v>
      </c>
      <c r="D478" s="30">
        <f t="shared" ref="D478:E481" si="57">C478</f>
        <v>2500</v>
      </c>
      <c r="E478" s="30">
        <f t="shared" si="57"/>
        <v>2500</v>
      </c>
      <c r="H478" s="41">
        <f t="shared" si="51"/>
        <v>2500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4000</v>
      </c>
      <c r="D480" s="5">
        <f t="shared" si="57"/>
        <v>4000</v>
      </c>
      <c r="E480" s="5">
        <f t="shared" si="57"/>
        <v>4000</v>
      </c>
      <c r="H480" s="41">
        <f t="shared" si="51"/>
        <v>4000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65" t="s">
        <v>388</v>
      </c>
      <c r="B482" s="166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75" t="s">
        <v>389</v>
      </c>
      <c r="B483" s="176"/>
      <c r="C483" s="35">
        <f>C484+C504+C509+C522+C528+C538</f>
        <v>50533</v>
      </c>
      <c r="D483" s="35">
        <f>D484+D504+D509+D522+D528+D538</f>
        <v>50533</v>
      </c>
      <c r="E483" s="35">
        <f>E484+E504+E509+E522+E528+E538</f>
        <v>50533</v>
      </c>
      <c r="G483" s="39" t="s">
        <v>592</v>
      </c>
      <c r="H483" s="41">
        <f t="shared" si="51"/>
        <v>50533</v>
      </c>
      <c r="I483" s="42"/>
      <c r="J483" s="40" t="b">
        <f>AND(H483=I483)</f>
        <v>0</v>
      </c>
    </row>
    <row r="484" spans="1:10" hidden="1" outlineLevel="1">
      <c r="A484" s="165" t="s">
        <v>390</v>
      </c>
      <c r="B484" s="166"/>
      <c r="C484" s="32">
        <f>C485+C486+C490+C491+C494+C497+C500+C501+C502+C503</f>
        <v>12900</v>
      </c>
      <c r="D484" s="32">
        <f>D485+D486+D490+D491+D494+D497+D500+D501+D502+D503</f>
        <v>12900</v>
      </c>
      <c r="E484" s="32">
        <f>E485+E486+E490+E491+E494+E497+E500+E501+E502+E503</f>
        <v>12900</v>
      </c>
      <c r="H484" s="41">
        <f t="shared" si="51"/>
        <v>12900</v>
      </c>
    </row>
    <row r="485" spans="1:10" hidden="1" outlineLevel="2">
      <c r="A485" s="6">
        <v>3302</v>
      </c>
      <c r="B485" s="4" t="s">
        <v>391</v>
      </c>
      <c r="C485" s="5">
        <v>2900</v>
      </c>
      <c r="D485" s="5">
        <f>C485</f>
        <v>2900</v>
      </c>
      <c r="E485" s="5">
        <f>D485</f>
        <v>2900</v>
      </c>
      <c r="H485" s="41">
        <f t="shared" si="51"/>
        <v>2900</v>
      </c>
    </row>
    <row r="486" spans="1:10" hidden="1" outlineLevel="2">
      <c r="A486" s="6">
        <v>3302</v>
      </c>
      <c r="B486" s="4" t="s">
        <v>392</v>
      </c>
      <c r="C486" s="5">
        <f>SUM(C487:C489)</f>
        <v>8000</v>
      </c>
      <c r="D486" s="5">
        <f>SUM(D487:D489)</f>
        <v>8000</v>
      </c>
      <c r="E486" s="5">
        <f>SUM(E487:E489)</f>
        <v>8000</v>
      </c>
      <c r="H486" s="41">
        <f t="shared" si="51"/>
        <v>8000</v>
      </c>
    </row>
    <row r="487" spans="1:10" ht="15" hidden="1" customHeight="1" outlineLevel="3">
      <c r="A487" s="28"/>
      <c r="B487" s="28" t="s">
        <v>393</v>
      </c>
      <c r="C487" s="30">
        <v>4000</v>
      </c>
      <c r="D487" s="30">
        <f>C487</f>
        <v>4000</v>
      </c>
      <c r="E487" s="30">
        <f>D487</f>
        <v>4000</v>
      </c>
      <c r="H487" s="41">
        <f t="shared" si="51"/>
        <v>4000</v>
      </c>
    </row>
    <row r="488" spans="1:10" ht="15" hidden="1" customHeight="1" outlineLevel="3">
      <c r="A488" s="28"/>
      <c r="B488" s="28" t="s">
        <v>394</v>
      </c>
      <c r="C488" s="30">
        <v>4000</v>
      </c>
      <c r="D488" s="30">
        <f t="shared" ref="D488:E489" si="58">C488</f>
        <v>4000</v>
      </c>
      <c r="E488" s="30">
        <f t="shared" si="58"/>
        <v>4000</v>
      </c>
      <c r="H488" s="41">
        <f t="shared" si="51"/>
        <v>4000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2000</v>
      </c>
      <c r="D497" s="5">
        <f>SUM(D498:D499)</f>
        <v>2000</v>
      </c>
      <c r="E497" s="5">
        <f>SUM(E498:E499)</f>
        <v>2000</v>
      </c>
      <c r="H497" s="41">
        <f t="shared" si="51"/>
        <v>2000</v>
      </c>
    </row>
    <row r="498" spans="1:12" ht="15" hidden="1" customHeight="1" outlineLevel="3">
      <c r="A498" s="28"/>
      <c r="B498" s="28" t="s">
        <v>404</v>
      </c>
      <c r="C498" s="30">
        <v>1000</v>
      </c>
      <c r="D498" s="30">
        <f t="shared" ref="D498:E503" si="59">C498</f>
        <v>1000</v>
      </c>
      <c r="E498" s="30">
        <f t="shared" si="59"/>
        <v>1000</v>
      </c>
      <c r="H498" s="41">
        <f t="shared" si="51"/>
        <v>1000</v>
      </c>
    </row>
    <row r="499" spans="1:12" ht="15" hidden="1" customHeight="1" outlineLevel="3">
      <c r="A499" s="28"/>
      <c r="B499" s="28" t="s">
        <v>405</v>
      </c>
      <c r="C499" s="30">
        <v>1000</v>
      </c>
      <c r="D499" s="30">
        <f t="shared" si="59"/>
        <v>1000</v>
      </c>
      <c r="E499" s="30">
        <f t="shared" si="59"/>
        <v>1000</v>
      </c>
      <c r="H499" s="41">
        <f t="shared" si="51"/>
        <v>1000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65" t="s">
        <v>410</v>
      </c>
      <c r="B504" s="166"/>
      <c r="C504" s="32">
        <f>SUM(C505:C508)</f>
        <v>4280</v>
      </c>
      <c r="D504" s="32">
        <f>SUM(D505:D508)</f>
        <v>4280</v>
      </c>
      <c r="E504" s="32">
        <f>SUM(E505:E508)</f>
        <v>4280</v>
      </c>
      <c r="H504" s="41">
        <f t="shared" si="51"/>
        <v>4280</v>
      </c>
    </row>
    <row r="505" spans="1:12" hidden="1" outlineLevel="2" collapsed="1">
      <c r="A505" s="6">
        <v>3303</v>
      </c>
      <c r="B505" s="4" t="s">
        <v>411</v>
      </c>
      <c r="C505" s="5">
        <v>3280</v>
      </c>
      <c r="D505" s="5">
        <f>C505</f>
        <v>3280</v>
      </c>
      <c r="E505" s="5">
        <f>D505</f>
        <v>3280</v>
      </c>
      <c r="H505" s="41">
        <f t="shared" si="51"/>
        <v>3280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1000</v>
      </c>
      <c r="D507" s="5">
        <f t="shared" si="60"/>
        <v>1000</v>
      </c>
      <c r="E507" s="5">
        <f t="shared" si="60"/>
        <v>1000</v>
      </c>
      <c r="H507" s="41">
        <f t="shared" si="51"/>
        <v>1000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65" t="s">
        <v>414</v>
      </c>
      <c r="B509" s="166"/>
      <c r="C509" s="32">
        <f>C510+C511+C512+C513+C517+C518+C519+C520+C521</f>
        <v>31850</v>
      </c>
      <c r="D509" s="32">
        <f>D510+D511+D512+D513+D517+D518+D519+D520+D521</f>
        <v>31850</v>
      </c>
      <c r="E509" s="32">
        <f>E510+E511+E512+E513+E517+E518+E519+E520+E521</f>
        <v>31850</v>
      </c>
      <c r="F509" s="51"/>
      <c r="H509" s="41">
        <f t="shared" si="51"/>
        <v>31850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7550</v>
      </c>
      <c r="D517" s="5">
        <f t="shared" si="62"/>
        <v>7550</v>
      </c>
      <c r="E517" s="5">
        <f t="shared" si="62"/>
        <v>7550</v>
      </c>
      <c r="H517" s="41">
        <f t="shared" si="63"/>
        <v>7550</v>
      </c>
    </row>
    <row r="518" spans="1:8" hidden="1" outlineLevel="2">
      <c r="A518" s="6">
        <v>3305</v>
      </c>
      <c r="B518" s="4" t="s">
        <v>423</v>
      </c>
      <c r="C518" s="5">
        <v>2500</v>
      </c>
      <c r="D518" s="5">
        <f t="shared" si="62"/>
        <v>2500</v>
      </c>
      <c r="E518" s="5">
        <f t="shared" si="62"/>
        <v>2500</v>
      </c>
      <c r="H518" s="41">
        <f t="shared" si="63"/>
        <v>2500</v>
      </c>
    </row>
    <row r="519" spans="1:8" hidden="1" outlineLevel="2">
      <c r="A519" s="6">
        <v>3305</v>
      </c>
      <c r="B519" s="4" t="s">
        <v>424</v>
      </c>
      <c r="C519" s="5">
        <v>1000</v>
      </c>
      <c r="D519" s="5">
        <f t="shared" si="62"/>
        <v>1000</v>
      </c>
      <c r="E519" s="5">
        <f t="shared" si="62"/>
        <v>1000</v>
      </c>
      <c r="H519" s="41">
        <f t="shared" si="63"/>
        <v>1000</v>
      </c>
    </row>
    <row r="520" spans="1:8" hidden="1" outlineLevel="2">
      <c r="A520" s="6">
        <v>3305</v>
      </c>
      <c r="B520" s="4" t="s">
        <v>425</v>
      </c>
      <c r="C520" s="5">
        <v>20800</v>
      </c>
      <c r="D520" s="5">
        <f t="shared" si="62"/>
        <v>20800</v>
      </c>
      <c r="E520" s="5">
        <f t="shared" si="62"/>
        <v>20800</v>
      </c>
      <c r="H520" s="41">
        <f t="shared" si="63"/>
        <v>20800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65" t="s">
        <v>426</v>
      </c>
      <c r="B522" s="16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65" t="s">
        <v>432</v>
      </c>
      <c r="B528" s="16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65" t="s">
        <v>441</v>
      </c>
      <c r="B538" s="166"/>
      <c r="C538" s="32">
        <f>SUM(C539:C544)</f>
        <v>1503</v>
      </c>
      <c r="D538" s="32">
        <f>SUM(D539:D544)</f>
        <v>1503</v>
      </c>
      <c r="E538" s="32">
        <f>SUM(E539:E544)</f>
        <v>1503</v>
      </c>
      <c r="H538" s="41">
        <f t="shared" si="63"/>
        <v>1503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1503</v>
      </c>
      <c r="D540" s="5">
        <f t="shared" ref="D540:E543" si="66">C540</f>
        <v>1503</v>
      </c>
      <c r="E540" s="5">
        <f t="shared" si="66"/>
        <v>1503</v>
      </c>
      <c r="H540" s="41">
        <f t="shared" si="63"/>
        <v>1503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73" t="s">
        <v>449</v>
      </c>
      <c r="B547" s="174"/>
      <c r="C547" s="35">
        <f>C548+C549</f>
        <v>1078</v>
      </c>
      <c r="D547" s="35">
        <f>D548+D549</f>
        <v>1078</v>
      </c>
      <c r="E547" s="35">
        <f>E548+E549</f>
        <v>1078</v>
      </c>
      <c r="G547" s="39" t="s">
        <v>593</v>
      </c>
      <c r="H547" s="41">
        <f t="shared" si="63"/>
        <v>1078</v>
      </c>
      <c r="I547" s="42"/>
      <c r="J547" s="40" t="b">
        <f>AND(H547=I547)</f>
        <v>0</v>
      </c>
    </row>
    <row r="548" spans="1:10" hidden="1" outlineLevel="1">
      <c r="A548" s="165" t="s">
        <v>450</v>
      </c>
      <c r="B548" s="166"/>
      <c r="C548" s="32">
        <v>1078</v>
      </c>
      <c r="D548" s="32">
        <f>C548</f>
        <v>1078</v>
      </c>
      <c r="E548" s="32">
        <f>D548</f>
        <v>1078</v>
      </c>
      <c r="H548" s="41">
        <f t="shared" si="63"/>
        <v>1078</v>
      </c>
    </row>
    <row r="549" spans="1:10" hidden="1" outlineLevel="1">
      <c r="A549" s="165" t="s">
        <v>451</v>
      </c>
      <c r="B549" s="166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71" t="s">
        <v>455</v>
      </c>
      <c r="B550" s="172"/>
      <c r="C550" s="36">
        <f>C551</f>
        <v>102542</v>
      </c>
      <c r="D550" s="36">
        <f>D551</f>
        <v>102542</v>
      </c>
      <c r="E550" s="36">
        <f>E551</f>
        <v>102542</v>
      </c>
      <c r="G550" s="39" t="s">
        <v>59</v>
      </c>
      <c r="H550" s="41">
        <f t="shared" si="63"/>
        <v>102542</v>
      </c>
      <c r="I550" s="42"/>
      <c r="J550" s="40" t="b">
        <f>AND(H550=I550)</f>
        <v>0</v>
      </c>
    </row>
    <row r="551" spans="1:10">
      <c r="A551" s="167" t="s">
        <v>456</v>
      </c>
      <c r="B551" s="168"/>
      <c r="C551" s="33">
        <f>C552+C556</f>
        <v>102542</v>
      </c>
      <c r="D551" s="33">
        <f>D552+D556</f>
        <v>102542</v>
      </c>
      <c r="E551" s="33">
        <f>E552+E556</f>
        <v>102542</v>
      </c>
      <c r="G551" s="39" t="s">
        <v>594</v>
      </c>
      <c r="H551" s="41">
        <f t="shared" si="63"/>
        <v>102542</v>
      </c>
      <c r="I551" s="42"/>
      <c r="J551" s="40" t="b">
        <f>AND(H551=I551)</f>
        <v>0</v>
      </c>
    </row>
    <row r="552" spans="1:10" hidden="1" outlineLevel="1">
      <c r="A552" s="165" t="s">
        <v>457</v>
      </c>
      <c r="B552" s="166"/>
      <c r="C552" s="32">
        <f>SUM(C553:C555)</f>
        <v>102542</v>
      </c>
      <c r="D552" s="32">
        <f>SUM(D553:D555)</f>
        <v>102542</v>
      </c>
      <c r="E552" s="32">
        <f>SUM(E553:E555)</f>
        <v>102542</v>
      </c>
      <c r="H552" s="41">
        <f t="shared" si="63"/>
        <v>102542</v>
      </c>
    </row>
    <row r="553" spans="1:10" hidden="1" outlineLevel="2" collapsed="1">
      <c r="A553" s="6">
        <v>5500</v>
      </c>
      <c r="B553" s="4" t="s">
        <v>458</v>
      </c>
      <c r="C553" s="5">
        <v>102542</v>
      </c>
      <c r="D553" s="5">
        <f t="shared" ref="D553:E555" si="67">C553</f>
        <v>102542</v>
      </c>
      <c r="E553" s="5">
        <f t="shared" si="67"/>
        <v>102542</v>
      </c>
      <c r="H553" s="41">
        <f t="shared" si="63"/>
        <v>102542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65" t="s">
        <v>461</v>
      </c>
      <c r="B556" s="16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69" t="s">
        <v>62</v>
      </c>
      <c r="B559" s="170"/>
      <c r="C559" s="37">
        <f>C560+C716+C725</f>
        <v>820053</v>
      </c>
      <c r="D559" s="37">
        <v>1039017.032</v>
      </c>
      <c r="E559" s="37">
        <v>1039017.032</v>
      </c>
      <c r="G559" s="39" t="s">
        <v>62</v>
      </c>
      <c r="H559" s="41">
        <f t="shared" si="63"/>
        <v>820053</v>
      </c>
      <c r="I559" s="42"/>
      <c r="J559" s="40" t="b">
        <f>AND(H559=I559)</f>
        <v>0</v>
      </c>
    </row>
    <row r="560" spans="1:10">
      <c r="A560" s="171" t="s">
        <v>464</v>
      </c>
      <c r="B560" s="172"/>
      <c r="C560" s="36">
        <f>C561+C638+C642+C645</f>
        <v>682509</v>
      </c>
      <c r="D560" s="36">
        <f>D561+D638+D642+D645</f>
        <v>682509</v>
      </c>
      <c r="E560" s="36">
        <f>E561+E638+E642+E645</f>
        <v>682509</v>
      </c>
      <c r="G560" s="39" t="s">
        <v>61</v>
      </c>
      <c r="H560" s="41">
        <f t="shared" si="63"/>
        <v>682509</v>
      </c>
      <c r="I560" s="42"/>
      <c r="J560" s="40" t="b">
        <f>AND(H560=I560)</f>
        <v>0</v>
      </c>
    </row>
    <row r="561" spans="1:10">
      <c r="A561" s="167" t="s">
        <v>465</v>
      </c>
      <c r="B561" s="168"/>
      <c r="C561" s="38">
        <f>C562+C567+C568+C569+C576+C577+C581+C584+C585+C586+C587+C592+C595+C599+C603+C610+C616+C628</f>
        <v>682509</v>
      </c>
      <c r="D561" s="38">
        <f>D562+D567+D568+D569+D576+D577+D581+D584+D585+D586+D587+D592+D595+D599+D603+D610+D616+D628</f>
        <v>682509</v>
      </c>
      <c r="E561" s="38">
        <f>E562+E567+E568+E569+E576+E577+E581+E584+E585+E586+E587+E592+E595+E599+E603+E610+E616+E628</f>
        <v>682509</v>
      </c>
      <c r="G561" s="39" t="s">
        <v>595</v>
      </c>
      <c r="H561" s="41">
        <f t="shared" si="63"/>
        <v>682509</v>
      </c>
      <c r="I561" s="42"/>
      <c r="J561" s="40" t="b">
        <f>AND(H561=I561)</f>
        <v>0</v>
      </c>
    </row>
    <row r="562" spans="1:10" hidden="1" outlineLevel="1">
      <c r="A562" s="165" t="s">
        <v>466</v>
      </c>
      <c r="B562" s="166"/>
      <c r="C562" s="32">
        <f>SUM(C563:C566)</f>
        <v>57245</v>
      </c>
      <c r="D562" s="32">
        <f>SUM(D563:D566)</f>
        <v>57245</v>
      </c>
      <c r="E562" s="32">
        <f>SUM(E563:E566)</f>
        <v>57245</v>
      </c>
      <c r="H562" s="41">
        <f t="shared" si="63"/>
        <v>57245</v>
      </c>
    </row>
    <row r="563" spans="1:10" hidden="1" outlineLevel="2">
      <c r="A563" s="7">
        <v>6600</v>
      </c>
      <c r="B563" s="4" t="s">
        <v>468</v>
      </c>
      <c r="C563" s="5">
        <v>14471</v>
      </c>
      <c r="D563" s="5">
        <f>C563</f>
        <v>14471</v>
      </c>
      <c r="E563" s="5">
        <f>D563</f>
        <v>14471</v>
      </c>
      <c r="H563" s="41">
        <f t="shared" si="63"/>
        <v>14471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42774</v>
      </c>
      <c r="D566" s="5">
        <f t="shared" si="68"/>
        <v>42774</v>
      </c>
      <c r="E566" s="5">
        <f t="shared" si="68"/>
        <v>42774</v>
      </c>
      <c r="H566" s="41">
        <f t="shared" si="63"/>
        <v>42774</v>
      </c>
    </row>
    <row r="567" spans="1:10" hidden="1" outlineLevel="1">
      <c r="A567" s="165" t="s">
        <v>467</v>
      </c>
      <c r="B567" s="166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65" t="s">
        <v>472</v>
      </c>
      <c r="B568" s="166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65" t="s">
        <v>473</v>
      </c>
      <c r="B569" s="166"/>
      <c r="C569" s="32">
        <f>SUM(C570:C575)</f>
        <v>165000</v>
      </c>
      <c r="D569" s="32">
        <f>SUM(D570:D575)</f>
        <v>165000</v>
      </c>
      <c r="E569" s="32">
        <f>SUM(E570:E575)</f>
        <v>165000</v>
      </c>
      <c r="H569" s="41">
        <f t="shared" si="63"/>
        <v>165000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125000</v>
      </c>
      <c r="D572" s="5">
        <f t="shared" si="69"/>
        <v>125000</v>
      </c>
      <c r="E572" s="5">
        <f t="shared" si="69"/>
        <v>125000</v>
      </c>
      <c r="H572" s="41">
        <f t="shared" si="63"/>
        <v>125000</v>
      </c>
    </row>
    <row r="573" spans="1:10" hidden="1" outlineLevel="2">
      <c r="A573" s="7">
        <v>6603</v>
      </c>
      <c r="B573" s="4" t="s">
        <v>477</v>
      </c>
      <c r="C573" s="5">
        <v>40000</v>
      </c>
      <c r="D573" s="5">
        <f t="shared" si="69"/>
        <v>40000</v>
      </c>
      <c r="E573" s="5">
        <f t="shared" si="69"/>
        <v>40000</v>
      </c>
      <c r="H573" s="41">
        <f t="shared" si="63"/>
        <v>40000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65" t="s">
        <v>480</v>
      </c>
      <c r="B576" s="166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65" t="s">
        <v>481</v>
      </c>
      <c r="B577" s="166"/>
      <c r="C577" s="32">
        <f>SUM(C578:C580)</f>
        <v>28472</v>
      </c>
      <c r="D577" s="32">
        <f>SUM(D578:D580)</f>
        <v>28472</v>
      </c>
      <c r="E577" s="32">
        <f>SUM(E578:E580)</f>
        <v>28472</v>
      </c>
      <c r="H577" s="41">
        <f t="shared" si="63"/>
        <v>28472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28472</v>
      </c>
      <c r="D580" s="5">
        <f t="shared" si="70"/>
        <v>28472</v>
      </c>
      <c r="E580" s="5">
        <f t="shared" si="70"/>
        <v>28472</v>
      </c>
      <c r="H580" s="41">
        <f t="shared" si="71"/>
        <v>28472</v>
      </c>
    </row>
    <row r="581" spans="1:8" hidden="1" outlineLevel="1">
      <c r="A581" s="165" t="s">
        <v>485</v>
      </c>
      <c r="B581" s="166"/>
      <c r="C581" s="32">
        <f>SUM(C582:C583)</f>
        <v>70093</v>
      </c>
      <c r="D581" s="32">
        <f>SUM(D582:D583)</f>
        <v>70093</v>
      </c>
      <c r="E581" s="32">
        <f>SUM(E582:E583)</f>
        <v>70093</v>
      </c>
      <c r="H581" s="41">
        <f t="shared" si="71"/>
        <v>70093</v>
      </c>
    </row>
    <row r="582" spans="1:8" hidden="1" outlineLevel="2">
      <c r="A582" s="7">
        <v>6606</v>
      </c>
      <c r="B582" s="4" t="s">
        <v>486</v>
      </c>
      <c r="C582" s="5">
        <v>60093</v>
      </c>
      <c r="D582" s="5">
        <f t="shared" ref="D582:E586" si="72">C582</f>
        <v>60093</v>
      </c>
      <c r="E582" s="5">
        <f t="shared" si="72"/>
        <v>60093</v>
      </c>
      <c r="H582" s="41">
        <f t="shared" si="71"/>
        <v>60093</v>
      </c>
    </row>
    <row r="583" spans="1:8" hidden="1" outlineLevel="2">
      <c r="A583" s="7">
        <v>6606</v>
      </c>
      <c r="B583" s="4" t="s">
        <v>487</v>
      </c>
      <c r="C583" s="5">
        <v>10000</v>
      </c>
      <c r="D583" s="5">
        <f t="shared" si="72"/>
        <v>10000</v>
      </c>
      <c r="E583" s="5">
        <f t="shared" si="72"/>
        <v>10000</v>
      </c>
      <c r="H583" s="41">
        <f t="shared" si="71"/>
        <v>10000</v>
      </c>
    </row>
    <row r="584" spans="1:8" hidden="1" outlineLevel="1">
      <c r="A584" s="165" t="s">
        <v>488</v>
      </c>
      <c r="B584" s="166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65" t="s">
        <v>489</v>
      </c>
      <c r="B585" s="166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65" t="s">
        <v>490</v>
      </c>
      <c r="B586" s="166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65" t="s">
        <v>491</v>
      </c>
      <c r="B587" s="166"/>
      <c r="C587" s="32">
        <f>SUM(C588:C591)</f>
        <v>45000</v>
      </c>
      <c r="D587" s="32">
        <f>SUM(D588:D591)</f>
        <v>45000</v>
      </c>
      <c r="E587" s="32">
        <f>SUM(E588:E591)</f>
        <v>45000</v>
      </c>
      <c r="H587" s="41">
        <f t="shared" si="71"/>
        <v>45000</v>
      </c>
    </row>
    <row r="588" spans="1:8" hidden="1" outlineLevel="2">
      <c r="A588" s="7">
        <v>6610</v>
      </c>
      <c r="B588" s="4" t="s">
        <v>492</v>
      </c>
      <c r="C588" s="5">
        <v>45000</v>
      </c>
      <c r="D588" s="5">
        <f>C588</f>
        <v>45000</v>
      </c>
      <c r="E588" s="5">
        <f>D588</f>
        <v>45000</v>
      </c>
      <c r="H588" s="41">
        <f t="shared" si="71"/>
        <v>45000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65" t="s">
        <v>498</v>
      </c>
      <c r="B592" s="16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65" t="s">
        <v>502</v>
      </c>
      <c r="B595" s="166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65" t="s">
        <v>503</v>
      </c>
      <c r="B599" s="166"/>
      <c r="C599" s="32">
        <f>SUM(C600:C602)</f>
        <v>193357</v>
      </c>
      <c r="D599" s="32">
        <f>SUM(D600:D602)</f>
        <v>193357</v>
      </c>
      <c r="E599" s="32">
        <f>SUM(E600:E602)</f>
        <v>193357</v>
      </c>
      <c r="H599" s="41">
        <f t="shared" si="71"/>
        <v>193357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172357</v>
      </c>
      <c r="D601" s="5">
        <f t="shared" si="75"/>
        <v>172357</v>
      </c>
      <c r="E601" s="5">
        <f t="shared" si="75"/>
        <v>172357</v>
      </c>
      <c r="H601" s="41">
        <f t="shared" si="71"/>
        <v>172357</v>
      </c>
    </row>
    <row r="602" spans="1:8" hidden="1" outlineLevel="2">
      <c r="A602" s="7">
        <v>6613</v>
      </c>
      <c r="B602" s="4" t="s">
        <v>501</v>
      </c>
      <c r="C602" s="5">
        <v>21000</v>
      </c>
      <c r="D602" s="5">
        <f t="shared" si="75"/>
        <v>21000</v>
      </c>
      <c r="E602" s="5">
        <f t="shared" si="75"/>
        <v>21000</v>
      </c>
      <c r="H602" s="41">
        <f t="shared" si="71"/>
        <v>21000</v>
      </c>
    </row>
    <row r="603" spans="1:8" hidden="1" outlineLevel="1">
      <c r="A603" s="165" t="s">
        <v>506</v>
      </c>
      <c r="B603" s="166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65" t="s">
        <v>513</v>
      </c>
      <c r="B610" s="166"/>
      <c r="C610" s="32">
        <f>SUM(C611:C615)</f>
        <v>81342</v>
      </c>
      <c r="D610" s="32">
        <f>SUM(D611:D615)</f>
        <v>81342</v>
      </c>
      <c r="E610" s="32">
        <f>SUM(E611:E615)</f>
        <v>81342</v>
      </c>
      <c r="H610" s="41">
        <f t="shared" si="71"/>
        <v>81342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21186</v>
      </c>
      <c r="D613" s="5">
        <f t="shared" si="77"/>
        <v>21186</v>
      </c>
      <c r="E613" s="5">
        <f t="shared" si="77"/>
        <v>21186</v>
      </c>
      <c r="H613" s="41">
        <f t="shared" si="71"/>
        <v>21186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60156</v>
      </c>
      <c r="D615" s="5">
        <f t="shared" si="77"/>
        <v>60156</v>
      </c>
      <c r="E615" s="5">
        <f t="shared" si="77"/>
        <v>60156</v>
      </c>
      <c r="H615" s="41">
        <f t="shared" si="71"/>
        <v>60156</v>
      </c>
    </row>
    <row r="616" spans="1:8" hidden="1" outlineLevel="1">
      <c r="A616" s="165" t="s">
        <v>519</v>
      </c>
      <c r="B616" s="166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65" t="s">
        <v>531</v>
      </c>
      <c r="B628" s="166"/>
      <c r="C628" s="32">
        <f>SUM(C629:C637)</f>
        <v>42000</v>
      </c>
      <c r="D628" s="32">
        <f>SUM(D629:D637)</f>
        <v>42000</v>
      </c>
      <c r="E628" s="32">
        <f>SUM(E629:E637)</f>
        <v>42000</v>
      </c>
      <c r="H628" s="41">
        <f t="shared" si="71"/>
        <v>42000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42000</v>
      </c>
      <c r="D637" s="5">
        <f t="shared" si="79"/>
        <v>42000</v>
      </c>
      <c r="E637" s="5">
        <f t="shared" si="79"/>
        <v>42000</v>
      </c>
      <c r="H637" s="41">
        <f t="shared" si="71"/>
        <v>42000</v>
      </c>
    </row>
    <row r="638" spans="1:10" collapsed="1">
      <c r="A638" s="167" t="s">
        <v>541</v>
      </c>
      <c r="B638" s="16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65" t="s">
        <v>542</v>
      </c>
      <c r="B639" s="166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65" t="s">
        <v>543</v>
      </c>
      <c r="B640" s="166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65" t="s">
        <v>544</v>
      </c>
      <c r="B641" s="166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67" t="s">
        <v>545</v>
      </c>
      <c r="B642" s="16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65" t="s">
        <v>546</v>
      </c>
      <c r="B643" s="166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65" t="s">
        <v>547</v>
      </c>
      <c r="B644" s="166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67" t="s">
        <v>548</v>
      </c>
      <c r="B645" s="16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65" t="s">
        <v>549</v>
      </c>
      <c r="B646" s="16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65" t="s">
        <v>550</v>
      </c>
      <c r="B651" s="166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65" t="s">
        <v>551</v>
      </c>
      <c r="B652" s="166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65" t="s">
        <v>552</v>
      </c>
      <c r="B653" s="16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65" t="s">
        <v>553</v>
      </c>
      <c r="B660" s="166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65" t="s">
        <v>554</v>
      </c>
      <c r="B661" s="16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65" t="s">
        <v>555</v>
      </c>
      <c r="B665" s="16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65" t="s">
        <v>556</v>
      </c>
      <c r="B668" s="166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65" t="s">
        <v>557</v>
      </c>
      <c r="B669" s="166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65" t="s">
        <v>558</v>
      </c>
      <c r="B670" s="166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65" t="s">
        <v>559</v>
      </c>
      <c r="B671" s="16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65" t="s">
        <v>560</v>
      </c>
      <c r="B676" s="16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65" t="s">
        <v>561</v>
      </c>
      <c r="B679" s="16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65" t="s">
        <v>562</v>
      </c>
      <c r="B683" s="16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65" t="s">
        <v>563</v>
      </c>
      <c r="B687" s="16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65" t="s">
        <v>564</v>
      </c>
      <c r="B694" s="16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65" t="s">
        <v>565</v>
      </c>
      <c r="B700" s="16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65" t="s">
        <v>566</v>
      </c>
      <c r="B712" s="166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65" t="s">
        <v>567</v>
      </c>
      <c r="B713" s="166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65" t="s">
        <v>568</v>
      </c>
      <c r="B714" s="166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65" t="s">
        <v>569</v>
      </c>
      <c r="B715" s="166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71" t="s">
        <v>570</v>
      </c>
      <c r="B716" s="172"/>
      <c r="C716" s="36">
        <f>C717</f>
        <v>137544</v>
      </c>
      <c r="D716" s="36">
        <f>D717</f>
        <v>137544</v>
      </c>
      <c r="E716" s="36">
        <f>E717</f>
        <v>137544</v>
      </c>
      <c r="G716" s="39" t="s">
        <v>66</v>
      </c>
      <c r="H716" s="41">
        <f t="shared" si="92"/>
        <v>137544</v>
      </c>
      <c r="I716" s="42"/>
      <c r="J716" s="40" t="b">
        <f>AND(H716=I716)</f>
        <v>0</v>
      </c>
    </row>
    <row r="717" spans="1:10">
      <c r="A717" s="167" t="s">
        <v>571</v>
      </c>
      <c r="B717" s="168"/>
      <c r="C717" s="33">
        <f>C718+C722</f>
        <v>137544</v>
      </c>
      <c r="D717" s="33">
        <f>D718+D722</f>
        <v>137544</v>
      </c>
      <c r="E717" s="33">
        <f>E718+E722</f>
        <v>137544</v>
      </c>
      <c r="G717" s="39" t="s">
        <v>599</v>
      </c>
      <c r="H717" s="41">
        <f t="shared" si="92"/>
        <v>137544</v>
      </c>
      <c r="I717" s="42"/>
      <c r="J717" s="40" t="b">
        <f>AND(H717=I717)</f>
        <v>0</v>
      </c>
    </row>
    <row r="718" spans="1:10" hidden="1" outlineLevel="1" collapsed="1">
      <c r="A718" s="177" t="s">
        <v>851</v>
      </c>
      <c r="B718" s="178"/>
      <c r="C718" s="31">
        <f>SUM(C719:C721)</f>
        <v>137544</v>
      </c>
      <c r="D718" s="31">
        <f>SUM(D719:D721)</f>
        <v>137544</v>
      </c>
      <c r="E718" s="31">
        <f>SUM(E719:E721)</f>
        <v>137544</v>
      </c>
      <c r="H718" s="41">
        <f t="shared" si="92"/>
        <v>137544</v>
      </c>
    </row>
    <row r="719" spans="1:10" ht="15" hidden="1" customHeight="1" outlineLevel="2">
      <c r="A719" s="6">
        <v>10950</v>
      </c>
      <c r="B719" s="4" t="s">
        <v>572</v>
      </c>
      <c r="C719" s="5">
        <v>137544</v>
      </c>
      <c r="D719" s="5">
        <f>C719</f>
        <v>137544</v>
      </c>
      <c r="E719" s="5">
        <f>D719</f>
        <v>137544</v>
      </c>
      <c r="H719" s="41">
        <f t="shared" si="92"/>
        <v>137544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77" t="s">
        <v>850</v>
      </c>
      <c r="B722" s="17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71" t="s">
        <v>577</v>
      </c>
      <c r="B725" s="17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7" t="s">
        <v>588</v>
      </c>
      <c r="B726" s="16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77" t="s">
        <v>849</v>
      </c>
      <c r="B727" s="17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77" t="s">
        <v>848</v>
      </c>
      <c r="B730" s="178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77" t="s">
        <v>846</v>
      </c>
      <c r="B733" s="17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77" t="s">
        <v>843</v>
      </c>
      <c r="B739" s="178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77" t="s">
        <v>842</v>
      </c>
      <c r="B741" s="17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77" t="s">
        <v>841</v>
      </c>
      <c r="B743" s="17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77" t="s">
        <v>836</v>
      </c>
      <c r="B750" s="17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77" t="s">
        <v>834</v>
      </c>
      <c r="B755" s="178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77" t="s">
        <v>830</v>
      </c>
      <c r="B760" s="17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77" t="s">
        <v>828</v>
      </c>
      <c r="B765" s="17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77" t="s">
        <v>826</v>
      </c>
      <c r="B767" s="178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77" t="s">
        <v>823</v>
      </c>
      <c r="B771" s="178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77" t="s">
        <v>817</v>
      </c>
      <c r="B777" s="178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152" workbookViewId="0">
      <selection activeCell="E560" sqref="E560"/>
    </sheetView>
  </sheetViews>
  <sheetFormatPr baseColWidth="10" defaultColWidth="9.140625" defaultRowHeight="15" outlineLevelRow="3"/>
  <cols>
    <col min="1" max="1" width="7.5703125" bestFit="1" customWidth="1"/>
    <col min="2" max="2" width="41" customWidth="1"/>
    <col min="3" max="3" width="32.42578125" customWidth="1"/>
    <col min="4" max="4" width="32.5703125" customWidth="1"/>
    <col min="5" max="5" width="21.7109375" customWidth="1"/>
    <col min="7" max="7" width="15.5703125" bestFit="1" customWidth="1"/>
    <col min="8" max="8" width="23.140625" customWidth="1"/>
    <col min="9" max="9" width="15.42578125" bestFit="1" customWidth="1"/>
    <col min="10" max="10" width="20.5703125" bestFit="1" customWidth="1"/>
  </cols>
  <sheetData>
    <row r="1" spans="1:14" ht="18.75">
      <c r="A1" s="154" t="s">
        <v>30</v>
      </c>
      <c r="B1" s="154"/>
      <c r="C1" s="154"/>
      <c r="D1" s="142" t="s">
        <v>853</v>
      </c>
      <c r="E1" s="142" t="s">
        <v>852</v>
      </c>
      <c r="G1" s="43" t="s">
        <v>31</v>
      </c>
      <c r="H1" s="44">
        <f>C2+C114</f>
        <v>2204017.0320000001</v>
      </c>
      <c r="I1" s="45"/>
      <c r="J1" s="46" t="b">
        <f>AND(H1=I1)</f>
        <v>0</v>
      </c>
    </row>
    <row r="2" spans="1:14">
      <c r="A2" s="155" t="s">
        <v>60</v>
      </c>
      <c r="B2" s="155"/>
      <c r="C2" s="26">
        <f>C3+C67</f>
        <v>1468346</v>
      </c>
      <c r="D2" s="26">
        <v>1651000</v>
      </c>
      <c r="E2" s="26">
        <v>1651000</v>
      </c>
      <c r="G2" s="39" t="s">
        <v>60</v>
      </c>
      <c r="H2" s="41">
        <f>C2</f>
        <v>1468346</v>
      </c>
      <c r="I2" s="42"/>
      <c r="J2" s="40" t="b">
        <f>AND(H2=I2)</f>
        <v>0</v>
      </c>
    </row>
    <row r="3" spans="1:14">
      <c r="A3" s="156" t="s">
        <v>578</v>
      </c>
      <c r="B3" s="156"/>
      <c r="C3" s="23">
        <f>C4+C11+C38+C61</f>
        <v>950700</v>
      </c>
      <c r="D3" s="23">
        <f>D4+D11+D38+D61</f>
        <v>950700</v>
      </c>
      <c r="E3" s="23">
        <f>E4+E11+E38+E61</f>
        <v>950700</v>
      </c>
      <c r="G3" s="39" t="s">
        <v>57</v>
      </c>
      <c r="H3" s="41">
        <f t="shared" ref="H3:H66" si="0">C3</f>
        <v>950700</v>
      </c>
      <c r="I3" s="42"/>
      <c r="J3" s="40" t="b">
        <f>AND(H3=I3)</f>
        <v>0</v>
      </c>
    </row>
    <row r="4" spans="1:14" ht="15" customHeight="1">
      <c r="A4" s="157" t="s">
        <v>124</v>
      </c>
      <c r="B4" s="158"/>
      <c r="C4" s="21">
        <f>SUM(C5:C10)</f>
        <v>147200</v>
      </c>
      <c r="D4" s="21">
        <f>SUM(D5:D10)</f>
        <v>147200</v>
      </c>
      <c r="E4" s="21">
        <f>SUM(E5:E10)</f>
        <v>147200</v>
      </c>
      <c r="F4" s="17"/>
      <c r="G4" s="39" t="s">
        <v>53</v>
      </c>
      <c r="H4" s="41">
        <f t="shared" si="0"/>
        <v>147200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85000</v>
      </c>
      <c r="D5" s="2">
        <f>C5</f>
        <v>85000</v>
      </c>
      <c r="E5" s="2">
        <f>D5</f>
        <v>85000</v>
      </c>
      <c r="F5" s="17"/>
      <c r="G5" s="17"/>
      <c r="H5" s="41">
        <f t="shared" si="0"/>
        <v>85000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15000</v>
      </c>
      <c r="D6" s="2">
        <f t="shared" ref="D6:E10" si="1">C6</f>
        <v>15000</v>
      </c>
      <c r="E6" s="2">
        <f t="shared" si="1"/>
        <v>15000</v>
      </c>
      <c r="F6" s="17"/>
      <c r="G6" s="17"/>
      <c r="H6" s="41">
        <f t="shared" si="0"/>
        <v>15000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42000</v>
      </c>
      <c r="D7" s="2">
        <f t="shared" si="1"/>
        <v>42000</v>
      </c>
      <c r="E7" s="2">
        <f t="shared" si="1"/>
        <v>42000</v>
      </c>
      <c r="F7" s="17"/>
      <c r="G7" s="17"/>
      <c r="H7" s="41">
        <f t="shared" si="0"/>
        <v>42000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5000</v>
      </c>
      <c r="D8" s="2">
        <f t="shared" si="1"/>
        <v>5000</v>
      </c>
      <c r="E8" s="2">
        <f t="shared" si="1"/>
        <v>5000</v>
      </c>
      <c r="F8" s="17"/>
      <c r="G8" s="17"/>
      <c r="H8" s="41">
        <f t="shared" si="0"/>
        <v>5000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200</v>
      </c>
      <c r="D10" s="2">
        <f t="shared" si="1"/>
        <v>200</v>
      </c>
      <c r="E10" s="2">
        <f t="shared" si="1"/>
        <v>200</v>
      </c>
      <c r="F10" s="17"/>
      <c r="G10" s="17"/>
      <c r="H10" s="41">
        <f t="shared" si="0"/>
        <v>200</v>
      </c>
      <c r="I10" s="17"/>
      <c r="J10" s="17"/>
      <c r="K10" s="17"/>
      <c r="L10" s="17"/>
      <c r="M10" s="17"/>
      <c r="N10" s="17"/>
    </row>
    <row r="11" spans="1:14" ht="15" customHeight="1" collapsed="1">
      <c r="A11" s="157" t="s">
        <v>125</v>
      </c>
      <c r="B11" s="158"/>
      <c r="C11" s="21">
        <f>SUM(C12:C37)</f>
        <v>673900</v>
      </c>
      <c r="D11" s="21">
        <f>SUM(D12:D37)</f>
        <v>673900</v>
      </c>
      <c r="E11" s="21">
        <f>SUM(E12:E37)</f>
        <v>673900</v>
      </c>
      <c r="F11" s="17"/>
      <c r="G11" s="39" t="s">
        <v>54</v>
      </c>
      <c r="H11" s="41">
        <f t="shared" si="0"/>
        <v>673900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12800</v>
      </c>
      <c r="D12" s="2">
        <f>C12</f>
        <v>12800</v>
      </c>
      <c r="E12" s="2">
        <f>D12</f>
        <v>12800</v>
      </c>
      <c r="H12" s="41">
        <f t="shared" si="0"/>
        <v>12800</v>
      </c>
    </row>
    <row r="13" spans="1:14" hidden="1" outlineLevel="1">
      <c r="A13" s="3">
        <v>2102</v>
      </c>
      <c r="B13" s="1" t="s">
        <v>126</v>
      </c>
      <c r="C13" s="2">
        <v>630000</v>
      </c>
      <c r="D13" s="2">
        <f t="shared" ref="D13:E28" si="2">C13</f>
        <v>630000</v>
      </c>
      <c r="E13" s="2">
        <f t="shared" si="2"/>
        <v>630000</v>
      </c>
      <c r="H13" s="41">
        <f t="shared" si="0"/>
        <v>630000</v>
      </c>
    </row>
    <row r="14" spans="1:14" hidden="1" outlineLevel="1">
      <c r="A14" s="3">
        <v>2201</v>
      </c>
      <c r="B14" s="1" t="s">
        <v>5</v>
      </c>
      <c r="C14" s="2">
        <v>8100</v>
      </c>
      <c r="D14" s="2">
        <f t="shared" si="2"/>
        <v>8100</v>
      </c>
      <c r="E14" s="2">
        <f t="shared" si="2"/>
        <v>8100</v>
      </c>
      <c r="H14" s="41">
        <f t="shared" si="0"/>
        <v>8100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4000</v>
      </c>
      <c r="D32" s="2">
        <f t="shared" si="3"/>
        <v>4000</v>
      </c>
      <c r="E32" s="2">
        <f t="shared" si="3"/>
        <v>4000</v>
      </c>
      <c r="H32" s="41">
        <f t="shared" si="0"/>
        <v>4000</v>
      </c>
    </row>
    <row r="33" spans="1:10" hidden="1" outlineLevel="1">
      <c r="A33" s="3">
        <v>2403</v>
      </c>
      <c r="B33" s="1" t="s">
        <v>144</v>
      </c>
      <c r="C33" s="2">
        <v>1000</v>
      </c>
      <c r="D33" s="2">
        <f t="shared" si="3"/>
        <v>1000</v>
      </c>
      <c r="E33" s="2">
        <f t="shared" si="3"/>
        <v>1000</v>
      </c>
      <c r="H33" s="41">
        <f t="shared" si="0"/>
        <v>1000</v>
      </c>
    </row>
    <row r="34" spans="1:10" hidden="1" outlineLevel="1">
      <c r="A34" s="3">
        <v>2404</v>
      </c>
      <c r="B34" s="1" t="s">
        <v>7</v>
      </c>
      <c r="C34" s="2">
        <v>13000</v>
      </c>
      <c r="D34" s="2">
        <f t="shared" si="3"/>
        <v>13000</v>
      </c>
      <c r="E34" s="2">
        <f t="shared" si="3"/>
        <v>13000</v>
      </c>
      <c r="H34" s="41">
        <f t="shared" si="0"/>
        <v>13000</v>
      </c>
    </row>
    <row r="35" spans="1:10" hidden="1" outlineLevel="1">
      <c r="A35" s="3">
        <v>2405</v>
      </c>
      <c r="B35" s="1" t="s">
        <v>8</v>
      </c>
      <c r="C35" s="2">
        <v>3000</v>
      </c>
      <c r="D35" s="2">
        <f t="shared" si="3"/>
        <v>3000</v>
      </c>
      <c r="E35" s="2">
        <f t="shared" si="3"/>
        <v>3000</v>
      </c>
      <c r="H35" s="41">
        <f t="shared" si="0"/>
        <v>3000</v>
      </c>
    </row>
    <row r="36" spans="1:10" hidden="1" outlineLevel="1">
      <c r="A36" s="3">
        <v>2406</v>
      </c>
      <c r="B36" s="1" t="s">
        <v>9</v>
      </c>
      <c r="C36" s="2">
        <v>2000</v>
      </c>
      <c r="D36" s="2">
        <f t="shared" si="3"/>
        <v>2000</v>
      </c>
      <c r="E36" s="2">
        <f t="shared" si="3"/>
        <v>2000</v>
      </c>
      <c r="H36" s="41">
        <f t="shared" si="0"/>
        <v>2000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57" t="s">
        <v>145</v>
      </c>
      <c r="B38" s="158"/>
      <c r="C38" s="21">
        <f>SUM(C39:C60)</f>
        <v>129600</v>
      </c>
      <c r="D38" s="21">
        <f>SUM(D39:D60)</f>
        <v>129600</v>
      </c>
      <c r="E38" s="21">
        <f>SUM(E39:E60)</f>
        <v>129600</v>
      </c>
      <c r="G38" s="39" t="s">
        <v>55</v>
      </c>
      <c r="H38" s="41">
        <f t="shared" si="0"/>
        <v>129600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6000</v>
      </c>
      <c r="D39" s="2">
        <f>C39</f>
        <v>6000</v>
      </c>
      <c r="E39" s="2">
        <f>D39</f>
        <v>6000</v>
      </c>
      <c r="H39" s="41">
        <f t="shared" si="0"/>
        <v>6000</v>
      </c>
    </row>
    <row r="40" spans="1:10" hidden="1" outlineLevel="1">
      <c r="A40" s="20">
        <v>3102</v>
      </c>
      <c r="B40" s="20" t="s">
        <v>12</v>
      </c>
      <c r="C40" s="2">
        <v>2500</v>
      </c>
      <c r="D40" s="2">
        <f t="shared" ref="D40:E55" si="4">C40</f>
        <v>2500</v>
      </c>
      <c r="E40" s="2">
        <f t="shared" si="4"/>
        <v>2500</v>
      </c>
      <c r="H40" s="41">
        <f t="shared" si="0"/>
        <v>2500</v>
      </c>
    </row>
    <row r="41" spans="1:10" hidden="1" outlineLevel="1">
      <c r="A41" s="20">
        <v>3103</v>
      </c>
      <c r="B41" s="20" t="s">
        <v>13</v>
      </c>
      <c r="C41" s="2">
        <v>2500</v>
      </c>
      <c r="D41" s="2">
        <f t="shared" si="4"/>
        <v>2500</v>
      </c>
      <c r="E41" s="2">
        <f t="shared" si="4"/>
        <v>2500</v>
      </c>
      <c r="H41" s="41">
        <f t="shared" si="0"/>
        <v>2500</v>
      </c>
    </row>
    <row r="42" spans="1:10" hidden="1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12000</v>
      </c>
      <c r="D48" s="2">
        <f t="shared" si="4"/>
        <v>12000</v>
      </c>
      <c r="E48" s="2">
        <f t="shared" si="4"/>
        <v>12000</v>
      </c>
      <c r="H48" s="41">
        <f t="shared" si="0"/>
        <v>12000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300</v>
      </c>
      <c r="D50" s="2">
        <f t="shared" si="4"/>
        <v>300</v>
      </c>
      <c r="E50" s="2">
        <f t="shared" si="4"/>
        <v>300</v>
      </c>
      <c r="H50" s="41">
        <f t="shared" si="0"/>
        <v>300</v>
      </c>
    </row>
    <row r="51" spans="1:10" hidden="1" outlineLevel="1">
      <c r="A51" s="20">
        <v>3209</v>
      </c>
      <c r="B51" s="20" t="s">
        <v>151</v>
      </c>
      <c r="C51" s="2">
        <v>300</v>
      </c>
      <c r="D51" s="2">
        <f t="shared" si="4"/>
        <v>300</v>
      </c>
      <c r="E51" s="2">
        <f t="shared" si="4"/>
        <v>300</v>
      </c>
      <c r="H51" s="41">
        <f t="shared" si="0"/>
        <v>300</v>
      </c>
    </row>
    <row r="52" spans="1:10" hidden="1" outlineLevel="1">
      <c r="A52" s="20">
        <v>3299</v>
      </c>
      <c r="B52" s="20" t="s">
        <v>152</v>
      </c>
      <c r="C52" s="2">
        <v>5000</v>
      </c>
      <c r="D52" s="2">
        <f t="shared" si="4"/>
        <v>5000</v>
      </c>
      <c r="E52" s="2">
        <f t="shared" si="4"/>
        <v>5000</v>
      </c>
      <c r="H52" s="41">
        <f t="shared" si="0"/>
        <v>5000</v>
      </c>
    </row>
    <row r="53" spans="1:10" hidden="1" outlineLevel="1">
      <c r="A53" s="20">
        <v>3301</v>
      </c>
      <c r="B53" s="20" t="s">
        <v>18</v>
      </c>
      <c r="C53" s="2">
        <v>1000</v>
      </c>
      <c r="D53" s="2">
        <f t="shared" si="4"/>
        <v>1000</v>
      </c>
      <c r="E53" s="2">
        <f t="shared" si="4"/>
        <v>1000</v>
      </c>
      <c r="H53" s="41">
        <f t="shared" si="0"/>
        <v>1000</v>
      </c>
    </row>
    <row r="54" spans="1:10" hidden="1" outlineLevel="1">
      <c r="A54" s="20">
        <v>3302</v>
      </c>
      <c r="B54" s="20" t="s">
        <v>19</v>
      </c>
      <c r="C54" s="2">
        <v>2000</v>
      </c>
      <c r="D54" s="2">
        <f t="shared" si="4"/>
        <v>2000</v>
      </c>
      <c r="E54" s="2">
        <f t="shared" si="4"/>
        <v>2000</v>
      </c>
      <c r="H54" s="41">
        <f t="shared" si="0"/>
        <v>2000</v>
      </c>
    </row>
    <row r="55" spans="1:10" hidden="1" outlineLevel="1">
      <c r="A55" s="20">
        <v>3303</v>
      </c>
      <c r="B55" s="20" t="s">
        <v>153</v>
      </c>
      <c r="C55" s="2">
        <v>70000</v>
      </c>
      <c r="D55" s="2">
        <f t="shared" si="4"/>
        <v>70000</v>
      </c>
      <c r="E55" s="2">
        <f t="shared" si="4"/>
        <v>70000</v>
      </c>
      <c r="H55" s="41">
        <f t="shared" si="0"/>
        <v>70000</v>
      </c>
    </row>
    <row r="56" spans="1:10" hidden="1" outlineLevel="1">
      <c r="A56" s="20">
        <v>3303</v>
      </c>
      <c r="B56" s="20" t="s">
        <v>154</v>
      </c>
      <c r="C56" s="2">
        <v>20000</v>
      </c>
      <c r="D56" s="2">
        <f t="shared" ref="D56:E60" si="5">C56</f>
        <v>20000</v>
      </c>
      <c r="E56" s="2">
        <f t="shared" si="5"/>
        <v>20000</v>
      </c>
      <c r="H56" s="41">
        <f t="shared" si="0"/>
        <v>20000</v>
      </c>
    </row>
    <row r="57" spans="1:10" hidden="1" outlineLevel="1">
      <c r="A57" s="20">
        <v>3304</v>
      </c>
      <c r="B57" s="20" t="s">
        <v>155</v>
      </c>
      <c r="C57" s="2">
        <v>6000</v>
      </c>
      <c r="D57" s="2">
        <f t="shared" si="5"/>
        <v>6000</v>
      </c>
      <c r="E57" s="2">
        <f t="shared" si="5"/>
        <v>6000</v>
      </c>
      <c r="H57" s="41">
        <f t="shared" si="0"/>
        <v>6000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57" t="s">
        <v>158</v>
      </c>
      <c r="B61" s="15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56" t="s">
        <v>579</v>
      </c>
      <c r="B67" s="156"/>
      <c r="C67" s="25">
        <f>C97+C68</f>
        <v>517646</v>
      </c>
      <c r="D67" s="25">
        <f>D97+D68</f>
        <v>517646</v>
      </c>
      <c r="E67" s="25">
        <f>E97+E68</f>
        <v>517646</v>
      </c>
      <c r="G67" s="39" t="s">
        <v>59</v>
      </c>
      <c r="H67" s="41">
        <f t="shared" ref="H67:H130" si="7">C67</f>
        <v>517646</v>
      </c>
      <c r="I67" s="42"/>
      <c r="J67" s="40" t="b">
        <f>AND(H67=I67)</f>
        <v>0</v>
      </c>
    </row>
    <row r="68" spans="1:10">
      <c r="A68" s="157" t="s">
        <v>163</v>
      </c>
      <c r="B68" s="158"/>
      <c r="C68" s="21">
        <f>SUM(C69:C96)</f>
        <v>82080</v>
      </c>
      <c r="D68" s="21">
        <f>SUM(D69:D96)</f>
        <v>82080</v>
      </c>
      <c r="E68" s="21">
        <f>SUM(E69:E96)</f>
        <v>82080</v>
      </c>
      <c r="G68" s="39" t="s">
        <v>56</v>
      </c>
      <c r="H68" s="41">
        <f t="shared" si="7"/>
        <v>82080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>
        <v>50000</v>
      </c>
      <c r="D76" s="2">
        <f t="shared" si="8"/>
        <v>50000</v>
      </c>
      <c r="E76" s="2">
        <f t="shared" si="8"/>
        <v>50000</v>
      </c>
      <c r="H76" s="41">
        <f t="shared" si="7"/>
        <v>50000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25000</v>
      </c>
      <c r="D79" s="2">
        <f t="shared" si="8"/>
        <v>25000</v>
      </c>
      <c r="E79" s="2">
        <f t="shared" si="8"/>
        <v>25000</v>
      </c>
      <c r="H79" s="41">
        <f t="shared" si="7"/>
        <v>25000</v>
      </c>
    </row>
    <row r="80" spans="1:10" ht="15" hidden="1" customHeight="1" outlineLevel="1">
      <c r="A80" s="3">
        <v>5202</v>
      </c>
      <c r="B80" s="2" t="s">
        <v>172</v>
      </c>
      <c r="C80" s="2">
        <v>1080</v>
      </c>
      <c r="D80" s="2">
        <f t="shared" si="8"/>
        <v>1080</v>
      </c>
      <c r="E80" s="2">
        <f t="shared" si="8"/>
        <v>1080</v>
      </c>
      <c r="H80" s="41">
        <f t="shared" si="7"/>
        <v>1080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>
        <v>3000</v>
      </c>
      <c r="D87" s="2">
        <f t="shared" si="9"/>
        <v>3000</v>
      </c>
      <c r="E87" s="2">
        <f t="shared" si="9"/>
        <v>3000</v>
      </c>
      <c r="H87" s="41">
        <f t="shared" si="7"/>
        <v>3000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3000</v>
      </c>
      <c r="D91" s="2">
        <f t="shared" si="9"/>
        <v>3000</v>
      </c>
      <c r="E91" s="2">
        <f t="shared" si="9"/>
        <v>3000</v>
      </c>
      <c r="H91" s="41">
        <f t="shared" si="7"/>
        <v>3000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435566</v>
      </c>
      <c r="D97" s="21">
        <f>SUM(D98:D113)</f>
        <v>435566</v>
      </c>
      <c r="E97" s="21">
        <f>SUM(E98:E113)</f>
        <v>435566</v>
      </c>
      <c r="G97" s="39" t="s">
        <v>58</v>
      </c>
      <c r="H97" s="41">
        <f t="shared" si="7"/>
        <v>435566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430000</v>
      </c>
      <c r="D98" s="2">
        <f>C98</f>
        <v>430000</v>
      </c>
      <c r="E98" s="2">
        <f>D98</f>
        <v>430000</v>
      </c>
      <c r="H98" s="41">
        <f t="shared" si="7"/>
        <v>430000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hidden="1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3566</v>
      </c>
      <c r="D109" s="2">
        <f t="shared" si="10"/>
        <v>3566</v>
      </c>
      <c r="E109" s="2">
        <f t="shared" si="10"/>
        <v>3566</v>
      </c>
      <c r="H109" s="41">
        <f t="shared" si="7"/>
        <v>3566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61" t="s">
        <v>62</v>
      </c>
      <c r="B114" s="162"/>
      <c r="C114" s="26">
        <f>C115+C152+C177</f>
        <v>735671.03200000001</v>
      </c>
      <c r="D114" s="26">
        <v>1527295.2860000001</v>
      </c>
      <c r="E114" s="26">
        <v>1527295.2860000001</v>
      </c>
      <c r="G114" s="39" t="s">
        <v>62</v>
      </c>
      <c r="H114" s="41">
        <f t="shared" si="7"/>
        <v>735671.03200000001</v>
      </c>
      <c r="I114" s="42"/>
      <c r="J114" s="40" t="b">
        <f>AND(H114=I114)</f>
        <v>0</v>
      </c>
    </row>
    <row r="115" spans="1:10">
      <c r="A115" s="159" t="s">
        <v>580</v>
      </c>
      <c r="B115" s="160"/>
      <c r="C115" s="23">
        <f>C116+C135</f>
        <v>574490.03200000001</v>
      </c>
      <c r="D115" s="23">
        <f>D116+D135</f>
        <v>574490.03200000001</v>
      </c>
      <c r="E115" s="23">
        <f>E116+E135</f>
        <v>574490.03200000001</v>
      </c>
      <c r="G115" s="39" t="s">
        <v>61</v>
      </c>
      <c r="H115" s="41">
        <f t="shared" si="7"/>
        <v>574490.03200000001</v>
      </c>
      <c r="I115" s="42"/>
      <c r="J115" s="40" t="b">
        <f>AND(H115=I115)</f>
        <v>0</v>
      </c>
    </row>
    <row r="116" spans="1:10" ht="15" customHeight="1">
      <c r="A116" s="157" t="s">
        <v>195</v>
      </c>
      <c r="B116" s="158"/>
      <c r="C116" s="21">
        <f>C117+C120+C123+C126+C129+C132</f>
        <v>259410.2</v>
      </c>
      <c r="D116" s="21">
        <f>D117+D120+D123+D126+D129+D132</f>
        <v>259410.2</v>
      </c>
      <c r="E116" s="21">
        <f>E117+E120+E123+E126+E129+E132</f>
        <v>259410.2</v>
      </c>
      <c r="G116" s="39" t="s">
        <v>583</v>
      </c>
      <c r="H116" s="41">
        <f t="shared" si="7"/>
        <v>259410.2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239224.2</v>
      </c>
      <c r="D117" s="2">
        <f>D118+D119</f>
        <v>239224.2</v>
      </c>
      <c r="E117" s="2">
        <f>E118+E119</f>
        <v>239224.2</v>
      </c>
      <c r="H117" s="41">
        <f t="shared" si="7"/>
        <v>239224.2</v>
      </c>
    </row>
    <row r="118" spans="1:10" ht="15" hidden="1" customHeight="1" outlineLevel="2">
      <c r="A118" s="130"/>
      <c r="B118" s="129" t="s">
        <v>855</v>
      </c>
      <c r="C118" s="128">
        <v>28599.200000000001</v>
      </c>
      <c r="D118" s="128">
        <f>C118</f>
        <v>28599.200000000001</v>
      </c>
      <c r="E118" s="128">
        <f>D118</f>
        <v>28599.200000000001</v>
      </c>
      <c r="H118" s="41">
        <f t="shared" si="7"/>
        <v>28599.200000000001</v>
      </c>
    </row>
    <row r="119" spans="1:10" ht="15" hidden="1" customHeight="1" outlineLevel="2">
      <c r="A119" s="130"/>
      <c r="B119" s="129" t="s">
        <v>860</v>
      </c>
      <c r="C119" s="128">
        <v>210625</v>
      </c>
      <c r="D119" s="128">
        <f>C119</f>
        <v>210625</v>
      </c>
      <c r="E119" s="128">
        <f>D119</f>
        <v>210625</v>
      </c>
      <c r="H119" s="41">
        <f t="shared" si="7"/>
        <v>210625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20186</v>
      </c>
      <c r="D126" s="2">
        <f>D127+D128</f>
        <v>20186</v>
      </c>
      <c r="E126" s="2">
        <f>E127+E128</f>
        <v>20186</v>
      </c>
      <c r="H126" s="41">
        <f t="shared" si="7"/>
        <v>20186</v>
      </c>
    </row>
    <row r="127" spans="1:10" ht="15" hidden="1" customHeight="1" outlineLevel="2">
      <c r="A127" s="130"/>
      <c r="B127" s="129" t="s">
        <v>855</v>
      </c>
      <c r="C127" s="128">
        <v>20186</v>
      </c>
      <c r="D127" s="128">
        <f>C127</f>
        <v>20186</v>
      </c>
      <c r="E127" s="128">
        <f>D127</f>
        <v>20186</v>
      </c>
      <c r="H127" s="41">
        <f t="shared" si="7"/>
        <v>20186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 collapsed="1">
      <c r="A135" s="157" t="s">
        <v>202</v>
      </c>
      <c r="B135" s="158"/>
      <c r="C135" s="21">
        <f>C136+C140+C143+C146+C149</f>
        <v>315079.83199999999</v>
      </c>
      <c r="D135" s="21">
        <f>D136+D140+D143+D146+D149</f>
        <v>315079.83199999999</v>
      </c>
      <c r="E135" s="21">
        <f>E136+E140+E143+E146+E149</f>
        <v>315079.83199999999</v>
      </c>
      <c r="G135" s="39" t="s">
        <v>584</v>
      </c>
      <c r="H135" s="41">
        <f t="shared" si="11"/>
        <v>315079.83199999999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273764</v>
      </c>
      <c r="D136" s="2">
        <f>D137+D138+D139</f>
        <v>273764</v>
      </c>
      <c r="E136" s="2">
        <f>E137+E138+E139</f>
        <v>273764</v>
      </c>
      <c r="H136" s="41">
        <f t="shared" si="11"/>
        <v>273764</v>
      </c>
    </row>
    <row r="137" spans="1:10" ht="15" hidden="1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hidden="1" customHeight="1" outlineLevel="2">
      <c r="A138" s="130"/>
      <c r="B138" s="129" t="s">
        <v>862</v>
      </c>
      <c r="C138" s="128">
        <v>230000</v>
      </c>
      <c r="D138" s="128">
        <f t="shared" ref="D138:E139" si="12">C138</f>
        <v>230000</v>
      </c>
      <c r="E138" s="128">
        <f t="shared" si="12"/>
        <v>230000</v>
      </c>
      <c r="H138" s="41">
        <f t="shared" si="11"/>
        <v>230000</v>
      </c>
    </row>
    <row r="139" spans="1:10" ht="15" hidden="1" customHeight="1" outlineLevel="2">
      <c r="A139" s="130"/>
      <c r="B139" s="129" t="s">
        <v>861</v>
      </c>
      <c r="C139" s="128">
        <v>43764</v>
      </c>
      <c r="D139" s="128">
        <f t="shared" si="12"/>
        <v>43764</v>
      </c>
      <c r="E139" s="128">
        <f t="shared" si="12"/>
        <v>43764</v>
      </c>
      <c r="H139" s="41">
        <f t="shared" si="11"/>
        <v>43764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41315.832000000002</v>
      </c>
      <c r="D149" s="2">
        <f>D150+D151</f>
        <v>41315.832000000002</v>
      </c>
      <c r="E149" s="2">
        <f>E150+E151</f>
        <v>41315.832000000002</v>
      </c>
      <c r="H149" s="41">
        <f t="shared" si="11"/>
        <v>41315.832000000002</v>
      </c>
    </row>
    <row r="150" spans="1:10" ht="15" hidden="1" customHeight="1" outlineLevel="2">
      <c r="A150" s="130"/>
      <c r="B150" s="129" t="s">
        <v>855</v>
      </c>
      <c r="C150" s="128">
        <v>41315.832000000002</v>
      </c>
      <c r="D150" s="128">
        <f>C150</f>
        <v>41315.832000000002</v>
      </c>
      <c r="E150" s="128">
        <f>D150</f>
        <v>41315.832000000002</v>
      </c>
      <c r="H150" s="41">
        <f t="shared" si="11"/>
        <v>41315.832000000002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 collapsed="1">
      <c r="A152" s="159" t="s">
        <v>581</v>
      </c>
      <c r="B152" s="160"/>
      <c r="C152" s="23">
        <f>C153+C163+C170</f>
        <v>161181</v>
      </c>
      <c r="D152" s="23">
        <f>D153+D163+D170</f>
        <v>161181</v>
      </c>
      <c r="E152" s="23">
        <f>E153+E163+E170</f>
        <v>161181</v>
      </c>
      <c r="G152" s="39" t="s">
        <v>66</v>
      </c>
      <c r="H152" s="41">
        <f t="shared" si="11"/>
        <v>161181</v>
      </c>
      <c r="I152" s="42"/>
      <c r="J152" s="40" t="b">
        <f>AND(H152=I152)</f>
        <v>0</v>
      </c>
    </row>
    <row r="153" spans="1:10">
      <c r="A153" s="157" t="s">
        <v>208</v>
      </c>
      <c r="B153" s="158"/>
      <c r="C153" s="21">
        <f>C154+C157+C160</f>
        <v>161181</v>
      </c>
      <c r="D153" s="21">
        <f>D154+D157+D160</f>
        <v>161181</v>
      </c>
      <c r="E153" s="21">
        <f>E154+E157+E160</f>
        <v>161181</v>
      </c>
      <c r="G153" s="39" t="s">
        <v>585</v>
      </c>
      <c r="H153" s="41">
        <f t="shared" si="11"/>
        <v>161181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161181</v>
      </c>
      <c r="D154" s="2">
        <f>D155+D156</f>
        <v>161181</v>
      </c>
      <c r="E154" s="2">
        <f>E155+E156</f>
        <v>161181</v>
      </c>
      <c r="H154" s="41">
        <f t="shared" si="11"/>
        <v>161181</v>
      </c>
    </row>
    <row r="155" spans="1:10" ht="15" hidden="1" customHeight="1" outlineLevel="2">
      <c r="A155" s="130"/>
      <c r="B155" s="129" t="s">
        <v>855</v>
      </c>
      <c r="C155" s="128">
        <v>26155</v>
      </c>
      <c r="D155" s="128">
        <f>C155</f>
        <v>26155</v>
      </c>
      <c r="E155" s="128">
        <f>D155</f>
        <v>26155</v>
      </c>
      <c r="H155" s="41">
        <f t="shared" si="11"/>
        <v>26155</v>
      </c>
    </row>
    <row r="156" spans="1:10" ht="15" hidden="1" customHeight="1" outlineLevel="2">
      <c r="A156" s="130"/>
      <c r="B156" s="129" t="s">
        <v>860</v>
      </c>
      <c r="C156" s="128">
        <v>135026</v>
      </c>
      <c r="D156" s="128">
        <f>C156</f>
        <v>135026</v>
      </c>
      <c r="E156" s="128">
        <f>D156</f>
        <v>135026</v>
      </c>
      <c r="H156" s="41">
        <f t="shared" si="11"/>
        <v>135026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 collapsed="1">
      <c r="A163" s="157" t="s">
        <v>212</v>
      </c>
      <c r="B163" s="15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 collapsed="1">
      <c r="A170" s="157" t="s">
        <v>214</v>
      </c>
      <c r="B170" s="15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 collapsed="1">
      <c r="A177" s="159" t="s">
        <v>582</v>
      </c>
      <c r="B177" s="16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7" t="s">
        <v>217</v>
      </c>
      <c r="B178" s="15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63" t="s">
        <v>849</v>
      </c>
      <c r="B179" s="16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63" t="s">
        <v>848</v>
      </c>
      <c r="B184" s="164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63" t="s">
        <v>846</v>
      </c>
      <c r="B188" s="16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63" t="s">
        <v>843</v>
      </c>
      <c r="B197" s="16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63" t="s">
        <v>842</v>
      </c>
      <c r="B200" s="164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63" t="s">
        <v>841</v>
      </c>
      <c r="B203" s="16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hidden="1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63" t="s">
        <v>836</v>
      </c>
      <c r="B215" s="16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63" t="s">
        <v>834</v>
      </c>
      <c r="B222" s="164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hidden="1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hidden="1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hidden="1" outlineLevel="1">
      <c r="A228" s="163" t="s">
        <v>830</v>
      </c>
      <c r="B228" s="164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hidden="1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63" t="s">
        <v>828</v>
      </c>
      <c r="B235" s="164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63" t="s">
        <v>826</v>
      </c>
      <c r="B238" s="164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hidden="1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hidden="1" outlineLevel="1">
      <c r="A243" s="163" t="s">
        <v>823</v>
      </c>
      <c r="B243" s="164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hidden="1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hidden="1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hidden="1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hidden="1" outlineLevel="1">
      <c r="A250" s="163" t="s">
        <v>817</v>
      </c>
      <c r="B250" s="16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54" t="s">
        <v>67</v>
      </c>
      <c r="B256" s="154"/>
      <c r="C256" s="154"/>
      <c r="D256" s="142" t="s">
        <v>853</v>
      </c>
      <c r="E256" s="142" t="s">
        <v>852</v>
      </c>
      <c r="G256" s="47" t="s">
        <v>589</v>
      </c>
      <c r="H256" s="48">
        <f>C257+C559</f>
        <v>2204017.0320000001</v>
      </c>
      <c r="I256" s="49"/>
      <c r="J256" s="50" t="b">
        <f>AND(H256=I256)</f>
        <v>0</v>
      </c>
    </row>
    <row r="257" spans="1:10">
      <c r="A257" s="169" t="s">
        <v>60</v>
      </c>
      <c r="B257" s="170"/>
      <c r="C257" s="37">
        <f>C258+C550</f>
        <v>1165000</v>
      </c>
      <c r="D257" s="37">
        <v>1303000</v>
      </c>
      <c r="E257" s="37">
        <v>1303000</v>
      </c>
      <c r="G257" s="39" t="s">
        <v>60</v>
      </c>
      <c r="H257" s="41">
        <f>C257</f>
        <v>1165000</v>
      </c>
      <c r="I257" s="42"/>
      <c r="J257" s="40" t="b">
        <f>AND(H257=I257)</f>
        <v>0</v>
      </c>
    </row>
    <row r="258" spans="1:10">
      <c r="A258" s="171" t="s">
        <v>266</v>
      </c>
      <c r="B258" s="172"/>
      <c r="C258" s="36">
        <f>C259+C339+C483+C547</f>
        <v>1071308</v>
      </c>
      <c r="D258" s="36">
        <f>D259+D339+D483+D547</f>
        <v>673399</v>
      </c>
      <c r="E258" s="36">
        <f>E259+E339+E483+E547</f>
        <v>673399</v>
      </c>
      <c r="G258" s="39" t="s">
        <v>57</v>
      </c>
      <c r="H258" s="41">
        <f t="shared" ref="H258:H321" si="21">C258</f>
        <v>1071308</v>
      </c>
      <c r="I258" s="42"/>
      <c r="J258" s="40" t="b">
        <f>AND(H258=I258)</f>
        <v>0</v>
      </c>
    </row>
    <row r="259" spans="1:10">
      <c r="A259" s="167" t="s">
        <v>267</v>
      </c>
      <c r="B259" s="168"/>
      <c r="C259" s="33">
        <f>C260+C263+C314</f>
        <v>653869</v>
      </c>
      <c r="D259" s="33">
        <f>D260+D263+D314</f>
        <v>255960</v>
      </c>
      <c r="E259" s="33">
        <f>E260+E263+E314</f>
        <v>255960</v>
      </c>
      <c r="G259" s="39" t="s">
        <v>590</v>
      </c>
      <c r="H259" s="41">
        <f t="shared" si="21"/>
        <v>653869</v>
      </c>
      <c r="I259" s="42"/>
      <c r="J259" s="40" t="b">
        <f>AND(H259=I259)</f>
        <v>0</v>
      </c>
    </row>
    <row r="260" spans="1:10" hidden="1" outlineLevel="1">
      <c r="A260" s="165" t="s">
        <v>268</v>
      </c>
      <c r="B260" s="166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hidden="1" outlineLevel="1">
      <c r="A263" s="165" t="s">
        <v>269</v>
      </c>
      <c r="B263" s="166"/>
      <c r="C263" s="32">
        <f>C264+C265+C289+C296+C298+C302+C305+C308+C313</f>
        <v>632334</v>
      </c>
      <c r="D263" s="32">
        <f>D264+D265+D289+D296+D298+D302+D305+D308+D313</f>
        <v>255000</v>
      </c>
      <c r="E263" s="32">
        <f>E264+E265+E289+E296+E298+E302+E305+E308+E313</f>
        <v>255000</v>
      </c>
      <c r="H263" s="41">
        <f t="shared" si="21"/>
        <v>632334</v>
      </c>
    </row>
    <row r="264" spans="1:10" hidden="1" outlineLevel="2">
      <c r="A264" s="6">
        <v>1101</v>
      </c>
      <c r="B264" s="4" t="s">
        <v>34</v>
      </c>
      <c r="C264" s="5">
        <v>255000</v>
      </c>
      <c r="D264" s="5">
        <f>C264</f>
        <v>255000</v>
      </c>
      <c r="E264" s="5">
        <f>D264</f>
        <v>255000</v>
      </c>
      <c r="H264" s="41">
        <f t="shared" si="21"/>
        <v>255000</v>
      </c>
    </row>
    <row r="265" spans="1:10" hidden="1" outlineLevel="2">
      <c r="A265" s="6">
        <v>1101</v>
      </c>
      <c r="B265" s="4" t="s">
        <v>35</v>
      </c>
      <c r="C265" s="5">
        <v>244375</v>
      </c>
      <c r="D265" s="5">
        <f>SUM(D266:D288)</f>
        <v>0</v>
      </c>
      <c r="E265" s="5">
        <f>SUM(E266:E288)</f>
        <v>0</v>
      </c>
      <c r="H265" s="41">
        <f t="shared" si="21"/>
        <v>244375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5170</v>
      </c>
      <c r="D289" s="5">
        <f>SUM(D290:D295)</f>
        <v>0</v>
      </c>
      <c r="E289" s="5">
        <f>SUM(E290:E295)</f>
        <v>0</v>
      </c>
      <c r="H289" s="41">
        <f t="shared" si="21"/>
        <v>5170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400</v>
      </c>
      <c r="D296" s="5">
        <f>SUM(D297)</f>
        <v>0</v>
      </c>
      <c r="E296" s="5">
        <f>SUM(E297)</f>
        <v>0</v>
      </c>
      <c r="H296" s="41">
        <f t="shared" si="21"/>
        <v>400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19600</v>
      </c>
      <c r="D298" s="5">
        <f>SUM(D299:D301)</f>
        <v>0</v>
      </c>
      <c r="E298" s="5">
        <f>SUM(E299:E301)</f>
        <v>0</v>
      </c>
      <c r="H298" s="41">
        <f t="shared" si="21"/>
        <v>19600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5000</v>
      </c>
      <c r="D302" s="5">
        <f>SUM(D303:D304)</f>
        <v>0</v>
      </c>
      <c r="E302" s="5">
        <f>SUM(E303:E304)</f>
        <v>0</v>
      </c>
      <c r="H302" s="41">
        <f t="shared" si="21"/>
        <v>5000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8989</v>
      </c>
      <c r="D305" s="5">
        <f>SUM(D306:D307)</f>
        <v>0</v>
      </c>
      <c r="E305" s="5">
        <f>SUM(E306:E307)</f>
        <v>0</v>
      </c>
      <c r="H305" s="41">
        <f t="shared" si="21"/>
        <v>8989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93800</v>
      </c>
      <c r="D308" s="5">
        <f>SUM(D309:D312)</f>
        <v>0</v>
      </c>
      <c r="E308" s="5">
        <f>SUM(E309:E312)</f>
        <v>0</v>
      </c>
      <c r="H308" s="41">
        <f t="shared" si="21"/>
        <v>93800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65" t="s">
        <v>601</v>
      </c>
      <c r="B314" s="166"/>
      <c r="C314" s="32">
        <f>C315+C325+C331+C336+C337+C338+C328</f>
        <v>20575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20575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v>17500</v>
      </c>
      <c r="D325" s="5">
        <f>SUM(D326:D327)</f>
        <v>0</v>
      </c>
      <c r="E325" s="5">
        <f>SUM(E326:E327)</f>
        <v>0</v>
      </c>
      <c r="H325" s="41">
        <f t="shared" si="28"/>
        <v>17500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v>3075</v>
      </c>
      <c r="D331" s="5">
        <f>SUM(D332:D335)</f>
        <v>0</v>
      </c>
      <c r="E331" s="5">
        <f>SUM(E332:E335)</f>
        <v>0</v>
      </c>
      <c r="H331" s="41">
        <f t="shared" si="28"/>
        <v>3075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67" t="s">
        <v>270</v>
      </c>
      <c r="B339" s="168"/>
      <c r="C339" s="33">
        <f>C340+C444+C482</f>
        <v>365650</v>
      </c>
      <c r="D339" s="33">
        <f>D340+D444+D482</f>
        <v>365650</v>
      </c>
      <c r="E339" s="33">
        <f>E340+E444+E482</f>
        <v>365650</v>
      </c>
      <c r="G339" s="39" t="s">
        <v>591</v>
      </c>
      <c r="H339" s="41">
        <f t="shared" si="28"/>
        <v>365650</v>
      </c>
      <c r="I339" s="42"/>
      <c r="J339" s="40" t="b">
        <f>AND(H339=I339)</f>
        <v>0</v>
      </c>
    </row>
    <row r="340" spans="1:10" hidden="1" outlineLevel="1">
      <c r="A340" s="165" t="s">
        <v>271</v>
      </c>
      <c r="B340" s="166"/>
      <c r="C340" s="32">
        <f>C341+C342+C343+C344+C347+C348+C353+C356+C357+C362+C367+C368+C371+C372+C373+C376+C377+C378+C382+C388+C391+C392+C395+C398+C399+C404+C407+C408+C409+C412+C415+C416+C419+C420+C421+C422+C429+C443</f>
        <v>329650</v>
      </c>
      <c r="D340" s="32">
        <f>D341+D342+D343+D344+D347+D348+D353+D356+D357+D362+D367+BH290668+D371+D372+D373+D376+D377+D378+D382+D388+D391+D392+D395+D398+D399+D404+D407+D408+D409+D412+D415+D416+D419+D420+D421+D422+D429+D443</f>
        <v>329650</v>
      </c>
      <c r="E340" s="32">
        <f>E341+E342+E343+E344+E347+E348+E353+E356+E357+E362+E367+BI290668+E371+E372+E373+E376+E377+E378+E382+E388+E391+E392+E395+E398+E399+E404+E407+E408+E409+E412+E415+E416+E419+E420+E421+E422+E429+E443</f>
        <v>329650</v>
      </c>
      <c r="H340" s="41">
        <f t="shared" si="28"/>
        <v>329650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3800</v>
      </c>
      <c r="D342" s="5">
        <f t="shared" ref="D342:E343" si="31">C342</f>
        <v>3800</v>
      </c>
      <c r="E342" s="5">
        <f t="shared" si="31"/>
        <v>3800</v>
      </c>
      <c r="H342" s="41">
        <f t="shared" si="28"/>
        <v>3800</v>
      </c>
    </row>
    <row r="343" spans="1:10" hidden="1" outlineLevel="2">
      <c r="A343" s="6">
        <v>2201</v>
      </c>
      <c r="B343" s="4" t="s">
        <v>41</v>
      </c>
      <c r="C343" s="5">
        <v>161000</v>
      </c>
      <c r="D343" s="5">
        <f t="shared" si="31"/>
        <v>161000</v>
      </c>
      <c r="E343" s="5">
        <f t="shared" si="31"/>
        <v>161000</v>
      </c>
      <c r="H343" s="41">
        <f t="shared" si="28"/>
        <v>161000</v>
      </c>
    </row>
    <row r="344" spans="1:10" hidden="1" outlineLevel="2">
      <c r="A344" s="6">
        <v>2201</v>
      </c>
      <c r="B344" s="4" t="s">
        <v>273</v>
      </c>
      <c r="C344" s="5">
        <f>SUM(C345:C346)</f>
        <v>5500</v>
      </c>
      <c r="D344" s="5">
        <f>SUM(D345:D346)</f>
        <v>5500</v>
      </c>
      <c r="E344" s="5">
        <f>SUM(E345:E346)</f>
        <v>5500</v>
      </c>
      <c r="H344" s="41">
        <f t="shared" si="28"/>
        <v>5500</v>
      </c>
    </row>
    <row r="345" spans="1:10" hidden="1" outlineLevel="3">
      <c r="A345" s="29"/>
      <c r="B345" s="28" t="s">
        <v>274</v>
      </c>
      <c r="C345" s="30">
        <v>2500</v>
      </c>
      <c r="D345" s="30">
        <f t="shared" ref="D345:E347" si="32">C345</f>
        <v>2500</v>
      </c>
      <c r="E345" s="30">
        <f t="shared" si="32"/>
        <v>2500</v>
      </c>
      <c r="H345" s="41">
        <f t="shared" si="28"/>
        <v>2500</v>
      </c>
    </row>
    <row r="346" spans="1:10" hidden="1" outlineLevel="3">
      <c r="A346" s="29"/>
      <c r="B346" s="28" t="s">
        <v>275</v>
      </c>
      <c r="C346" s="30">
        <v>3000</v>
      </c>
      <c r="D346" s="30">
        <f t="shared" si="32"/>
        <v>3000</v>
      </c>
      <c r="E346" s="30">
        <f t="shared" si="32"/>
        <v>3000</v>
      </c>
      <c r="H346" s="41">
        <f t="shared" si="28"/>
        <v>3000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66182.600000000006</v>
      </c>
      <c r="D348" s="5">
        <f>SUM(D349:D352)</f>
        <v>66182.600000000006</v>
      </c>
      <c r="E348" s="5">
        <f>SUM(E349:E352)</f>
        <v>66182.600000000006</v>
      </c>
      <c r="H348" s="41">
        <f t="shared" si="28"/>
        <v>66182.600000000006</v>
      </c>
    </row>
    <row r="349" spans="1:10" hidden="1" outlineLevel="3">
      <c r="A349" s="29"/>
      <c r="B349" s="28" t="s">
        <v>278</v>
      </c>
      <c r="C349" s="30">
        <v>60000</v>
      </c>
      <c r="D349" s="30">
        <f>C349</f>
        <v>60000</v>
      </c>
      <c r="E349" s="30">
        <f>D349</f>
        <v>60000</v>
      </c>
      <c r="H349" s="41">
        <f t="shared" si="28"/>
        <v>60000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4582.6000000000004</v>
      </c>
      <c r="D351" s="30">
        <f t="shared" si="33"/>
        <v>4582.6000000000004</v>
      </c>
      <c r="E351" s="30">
        <f t="shared" si="33"/>
        <v>4582.6000000000004</v>
      </c>
      <c r="H351" s="41">
        <f t="shared" si="28"/>
        <v>4582.6000000000004</v>
      </c>
    </row>
    <row r="352" spans="1:10" hidden="1" outlineLevel="3">
      <c r="A352" s="29"/>
      <c r="B352" s="28" t="s">
        <v>281</v>
      </c>
      <c r="C352" s="30">
        <v>1600</v>
      </c>
      <c r="D352" s="30">
        <f t="shared" si="33"/>
        <v>1600</v>
      </c>
      <c r="E352" s="30">
        <f t="shared" si="33"/>
        <v>1600</v>
      </c>
      <c r="H352" s="41">
        <f t="shared" si="28"/>
        <v>1600</v>
      </c>
    </row>
    <row r="353" spans="1:8" hidden="1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28"/>
        <v>500</v>
      </c>
    </row>
    <row r="354" spans="1:8" hidden="1" outlineLevel="3">
      <c r="A354" s="29"/>
      <c r="B354" s="28" t="s">
        <v>42</v>
      </c>
      <c r="C354" s="30">
        <v>350</v>
      </c>
      <c r="D354" s="30">
        <f t="shared" ref="D354:E356" si="34">C354</f>
        <v>350</v>
      </c>
      <c r="E354" s="30">
        <f t="shared" si="34"/>
        <v>350</v>
      </c>
      <c r="H354" s="41">
        <f t="shared" si="28"/>
        <v>350</v>
      </c>
    </row>
    <row r="355" spans="1:8" hidden="1" outlineLevel="3">
      <c r="A355" s="29"/>
      <c r="B355" s="28" t="s">
        <v>283</v>
      </c>
      <c r="C355" s="30">
        <v>150</v>
      </c>
      <c r="D355" s="30">
        <f t="shared" si="34"/>
        <v>150</v>
      </c>
      <c r="E355" s="30">
        <f t="shared" si="34"/>
        <v>150</v>
      </c>
      <c r="H355" s="41">
        <f t="shared" si="28"/>
        <v>150</v>
      </c>
    </row>
    <row r="356" spans="1:8" hidden="1" outlineLevel="2">
      <c r="A356" s="6">
        <v>2201</v>
      </c>
      <c r="B356" s="4" t="s">
        <v>284</v>
      </c>
      <c r="C356" s="5">
        <v>717.4</v>
      </c>
      <c r="D356" s="5">
        <f t="shared" si="34"/>
        <v>717.4</v>
      </c>
      <c r="E356" s="5">
        <f t="shared" si="34"/>
        <v>717.4</v>
      </c>
      <c r="H356" s="41">
        <f t="shared" si="28"/>
        <v>717.4</v>
      </c>
    </row>
    <row r="357" spans="1:8" hidden="1" outlineLevel="2">
      <c r="A357" s="6">
        <v>2201</v>
      </c>
      <c r="B357" s="4" t="s">
        <v>285</v>
      </c>
      <c r="C357" s="5">
        <f>SUM(C358:C361)</f>
        <v>13500</v>
      </c>
      <c r="D357" s="5">
        <f>SUM(D358:D361)</f>
        <v>13500</v>
      </c>
      <c r="E357" s="5">
        <f>SUM(E358:E361)</f>
        <v>13500</v>
      </c>
      <c r="H357" s="41">
        <f t="shared" si="28"/>
        <v>13500</v>
      </c>
    </row>
    <row r="358" spans="1:8" hidden="1" outlineLevel="3">
      <c r="A358" s="29"/>
      <c r="B358" s="28" t="s">
        <v>286</v>
      </c>
      <c r="C358" s="30">
        <v>9500</v>
      </c>
      <c r="D358" s="30">
        <f>C358</f>
        <v>9500</v>
      </c>
      <c r="E358" s="30">
        <f>D358</f>
        <v>9500</v>
      </c>
      <c r="H358" s="41">
        <f t="shared" si="28"/>
        <v>9500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2000</v>
      </c>
      <c r="D360" s="30">
        <f t="shared" si="35"/>
        <v>2000</v>
      </c>
      <c r="E360" s="30">
        <f t="shared" si="35"/>
        <v>2000</v>
      </c>
      <c r="H360" s="41">
        <f t="shared" si="28"/>
        <v>2000</v>
      </c>
    </row>
    <row r="361" spans="1:8" hidden="1" outlineLevel="3">
      <c r="A361" s="29"/>
      <c r="B361" s="28" t="s">
        <v>289</v>
      </c>
      <c r="C361" s="30">
        <v>2000</v>
      </c>
      <c r="D361" s="30">
        <f t="shared" si="35"/>
        <v>2000</v>
      </c>
      <c r="E361" s="30">
        <f t="shared" si="35"/>
        <v>2000</v>
      </c>
      <c r="H361" s="41">
        <f t="shared" si="28"/>
        <v>2000</v>
      </c>
    </row>
    <row r="362" spans="1:8" hidden="1" outlineLevel="2">
      <c r="A362" s="6">
        <v>2201</v>
      </c>
      <c r="B362" s="4" t="s">
        <v>290</v>
      </c>
      <c r="C362" s="5">
        <f>SUM(C363:C366)</f>
        <v>29500</v>
      </c>
      <c r="D362" s="5">
        <f>SUM(D363:D366)</f>
        <v>29500</v>
      </c>
      <c r="E362" s="5">
        <f>SUM(E363:E366)</f>
        <v>29500</v>
      </c>
      <c r="H362" s="41">
        <f t="shared" si="28"/>
        <v>29500</v>
      </c>
    </row>
    <row r="363" spans="1:8" hidden="1" outlineLevel="3">
      <c r="A363" s="29"/>
      <c r="B363" s="28" t="s">
        <v>291</v>
      </c>
      <c r="C363" s="30">
        <v>9000</v>
      </c>
      <c r="D363" s="30">
        <f>C363</f>
        <v>9000</v>
      </c>
      <c r="E363" s="30">
        <f>D363</f>
        <v>9000</v>
      </c>
      <c r="H363" s="41">
        <f t="shared" si="28"/>
        <v>9000</v>
      </c>
    </row>
    <row r="364" spans="1:8" hidden="1" outlineLevel="3">
      <c r="A364" s="29"/>
      <c r="B364" s="28" t="s">
        <v>292</v>
      </c>
      <c r="C364" s="30">
        <v>19000</v>
      </c>
      <c r="D364" s="30">
        <f t="shared" ref="D364:E366" si="36">C364</f>
        <v>19000</v>
      </c>
      <c r="E364" s="30">
        <f t="shared" si="36"/>
        <v>19000</v>
      </c>
      <c r="H364" s="41">
        <f t="shared" si="28"/>
        <v>19000</v>
      </c>
    </row>
    <row r="365" spans="1:8" hidden="1" outlineLevel="3">
      <c r="A365" s="29"/>
      <c r="B365" s="28" t="s">
        <v>293</v>
      </c>
      <c r="C365" s="30">
        <v>1000</v>
      </c>
      <c r="D365" s="30">
        <f t="shared" si="36"/>
        <v>1000</v>
      </c>
      <c r="E365" s="30">
        <f t="shared" si="36"/>
        <v>1000</v>
      </c>
      <c r="H365" s="41">
        <f t="shared" si="28"/>
        <v>1000</v>
      </c>
    </row>
    <row r="366" spans="1:8" hidden="1" outlineLevel="3">
      <c r="A366" s="29"/>
      <c r="B366" s="28" t="s">
        <v>294</v>
      </c>
      <c r="C366" s="30">
        <v>500</v>
      </c>
      <c r="D366" s="30">
        <f t="shared" si="36"/>
        <v>500</v>
      </c>
      <c r="E366" s="30">
        <f t="shared" si="36"/>
        <v>500</v>
      </c>
      <c r="H366" s="41">
        <f t="shared" si="28"/>
        <v>500</v>
      </c>
    </row>
    <row r="367" spans="1:8" hidden="1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8"/>
        <v>1000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3000</v>
      </c>
      <c r="D371" s="5">
        <f t="shared" si="37"/>
        <v>3000</v>
      </c>
      <c r="E371" s="5">
        <f t="shared" si="37"/>
        <v>3000</v>
      </c>
      <c r="H371" s="41">
        <f t="shared" si="28"/>
        <v>3000</v>
      </c>
    </row>
    <row r="372" spans="1:8" hidden="1" outlineLevel="2">
      <c r="A372" s="6">
        <v>2201</v>
      </c>
      <c r="B372" s="4" t="s">
        <v>45</v>
      </c>
      <c r="C372" s="5">
        <v>2500</v>
      </c>
      <c r="D372" s="5">
        <f t="shared" si="37"/>
        <v>2500</v>
      </c>
      <c r="E372" s="5">
        <f t="shared" si="37"/>
        <v>2500</v>
      </c>
      <c r="H372" s="41">
        <f t="shared" si="28"/>
        <v>2500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70</v>
      </c>
      <c r="D373" s="5">
        <f>SUM(D374:D375)</f>
        <v>70</v>
      </c>
      <c r="E373" s="5">
        <f>SUM(E374:E375)</f>
        <v>70</v>
      </c>
      <c r="H373" s="41">
        <f t="shared" si="28"/>
        <v>70</v>
      </c>
    </row>
    <row r="374" spans="1:8" hidden="1" outlineLevel="3">
      <c r="A374" s="29"/>
      <c r="B374" s="28" t="s">
        <v>299</v>
      </c>
      <c r="C374" s="30">
        <v>70</v>
      </c>
      <c r="D374" s="30">
        <f t="shared" ref="D374:E377" si="38">C374</f>
        <v>70</v>
      </c>
      <c r="E374" s="30">
        <f t="shared" si="38"/>
        <v>70</v>
      </c>
      <c r="H374" s="41">
        <f t="shared" si="28"/>
        <v>70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250</v>
      </c>
      <c r="D376" s="5">
        <f t="shared" si="38"/>
        <v>250</v>
      </c>
      <c r="E376" s="5">
        <f t="shared" si="38"/>
        <v>250</v>
      </c>
      <c r="H376" s="41">
        <f t="shared" si="28"/>
        <v>250</v>
      </c>
    </row>
    <row r="377" spans="1:8" hidden="1" outlineLevel="2" collapsed="1">
      <c r="A377" s="6">
        <v>2201</v>
      </c>
      <c r="B377" s="4" t="s">
        <v>302</v>
      </c>
      <c r="C377" s="5">
        <v>2000</v>
      </c>
      <c r="D377" s="5">
        <f t="shared" si="38"/>
        <v>2000</v>
      </c>
      <c r="E377" s="5">
        <f t="shared" si="38"/>
        <v>2000</v>
      </c>
      <c r="H377" s="41">
        <f t="shared" si="28"/>
        <v>2000</v>
      </c>
    </row>
    <row r="378" spans="1:8" hidden="1" outlineLevel="2">
      <c r="A378" s="6">
        <v>2201</v>
      </c>
      <c r="B378" s="4" t="s">
        <v>303</v>
      </c>
      <c r="C378" s="5">
        <f>SUM(C379:C381)</f>
        <v>4500</v>
      </c>
      <c r="D378" s="5">
        <f>SUM(D379:D381)</f>
        <v>4500</v>
      </c>
      <c r="E378" s="5">
        <f>SUM(E379:E381)</f>
        <v>4500</v>
      </c>
      <c r="H378" s="41">
        <f t="shared" si="28"/>
        <v>4500</v>
      </c>
    </row>
    <row r="379" spans="1:8" hidden="1" outlineLevel="3">
      <c r="A379" s="29"/>
      <c r="B379" s="28" t="s">
        <v>46</v>
      </c>
      <c r="C379" s="30">
        <v>2500</v>
      </c>
      <c r="D379" s="30">
        <f>C379</f>
        <v>2500</v>
      </c>
      <c r="E379" s="30">
        <f>D379</f>
        <v>2500</v>
      </c>
      <c r="H379" s="41">
        <f t="shared" si="28"/>
        <v>2500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2000</v>
      </c>
      <c r="D381" s="30">
        <f t="shared" si="39"/>
        <v>2000</v>
      </c>
      <c r="E381" s="30">
        <f t="shared" si="39"/>
        <v>2000</v>
      </c>
      <c r="H381" s="41">
        <f t="shared" si="28"/>
        <v>2000</v>
      </c>
    </row>
    <row r="382" spans="1:8" hidden="1" outlineLevel="2">
      <c r="A382" s="6">
        <v>2201</v>
      </c>
      <c r="B382" s="4" t="s">
        <v>114</v>
      </c>
      <c r="C382" s="5">
        <f>SUM(C383:C387)</f>
        <v>5600</v>
      </c>
      <c r="D382" s="5">
        <f>SUM(D383:D387)</f>
        <v>5600</v>
      </c>
      <c r="E382" s="5">
        <f>SUM(E383:E387)</f>
        <v>5600</v>
      </c>
      <c r="H382" s="41">
        <f t="shared" si="28"/>
        <v>5600</v>
      </c>
    </row>
    <row r="383" spans="1:8" hidden="1" outlineLevel="3">
      <c r="A383" s="29"/>
      <c r="B383" s="28" t="s">
        <v>304</v>
      </c>
      <c r="C383" s="30">
        <v>600</v>
      </c>
      <c r="D383" s="30">
        <f>C383</f>
        <v>600</v>
      </c>
      <c r="E383" s="30">
        <f>D383</f>
        <v>600</v>
      </c>
      <c r="H383" s="41">
        <f t="shared" si="28"/>
        <v>600</v>
      </c>
    </row>
    <row r="384" spans="1:8" hidden="1" outlineLevel="3">
      <c r="A384" s="29"/>
      <c r="B384" s="28" t="s">
        <v>305</v>
      </c>
      <c r="C384" s="30">
        <v>400</v>
      </c>
      <c r="D384" s="30">
        <f t="shared" ref="D384:E387" si="40">C384</f>
        <v>400</v>
      </c>
      <c r="E384" s="30">
        <f t="shared" si="40"/>
        <v>400</v>
      </c>
      <c r="H384" s="41">
        <f t="shared" si="28"/>
        <v>400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2600</v>
      </c>
      <c r="D386" s="30">
        <f t="shared" si="40"/>
        <v>2600</v>
      </c>
      <c r="E386" s="30">
        <f t="shared" si="40"/>
        <v>2600</v>
      </c>
      <c r="H386" s="41">
        <f t="shared" ref="H386:H449" si="41">C386</f>
        <v>2600</v>
      </c>
    </row>
    <row r="387" spans="1:8" hidden="1" outlineLevel="3">
      <c r="A387" s="29"/>
      <c r="B387" s="28" t="s">
        <v>308</v>
      </c>
      <c r="C387" s="30">
        <v>2000</v>
      </c>
      <c r="D387" s="30">
        <f t="shared" si="40"/>
        <v>2000</v>
      </c>
      <c r="E387" s="30">
        <f t="shared" si="40"/>
        <v>2000</v>
      </c>
      <c r="H387" s="41">
        <f t="shared" si="41"/>
        <v>2000</v>
      </c>
    </row>
    <row r="388" spans="1:8" hidden="1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hidden="1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10000</v>
      </c>
      <c r="D392" s="5">
        <f>SUM(D393:D394)</f>
        <v>10000</v>
      </c>
      <c r="E392" s="5">
        <f>SUM(E393:E394)</f>
        <v>10000</v>
      </c>
      <c r="H392" s="41">
        <f t="shared" si="41"/>
        <v>10000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10000</v>
      </c>
      <c r="D394" s="30">
        <f>C394</f>
        <v>10000</v>
      </c>
      <c r="E394" s="30">
        <f>D394</f>
        <v>10000</v>
      </c>
      <c r="H394" s="41">
        <f t="shared" si="41"/>
        <v>10000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2000</v>
      </c>
      <c r="D404" s="5">
        <f>SUM(D405:D406)</f>
        <v>2000</v>
      </c>
      <c r="E404" s="5">
        <f>SUM(E405:E406)</f>
        <v>2000</v>
      </c>
      <c r="H404" s="41">
        <f t="shared" si="41"/>
        <v>2000</v>
      </c>
    </row>
    <row r="405" spans="1:8" hidden="1" outlineLevel="3">
      <c r="A405" s="29"/>
      <c r="B405" s="28" t="s">
        <v>323</v>
      </c>
      <c r="C405" s="30">
        <v>1500</v>
      </c>
      <c r="D405" s="30">
        <f t="shared" ref="D405:E408" si="45">C405</f>
        <v>1500</v>
      </c>
      <c r="E405" s="30">
        <f t="shared" si="45"/>
        <v>1500</v>
      </c>
      <c r="H405" s="41">
        <f t="shared" si="41"/>
        <v>1500</v>
      </c>
    </row>
    <row r="406" spans="1:8" hidden="1" outlineLevel="3">
      <c r="A406" s="29"/>
      <c r="B406" s="28" t="s">
        <v>324</v>
      </c>
      <c r="C406" s="30">
        <v>500</v>
      </c>
      <c r="D406" s="30">
        <f t="shared" si="45"/>
        <v>500</v>
      </c>
      <c r="E406" s="30">
        <f t="shared" si="45"/>
        <v>500</v>
      </c>
      <c r="H406" s="41">
        <f t="shared" si="41"/>
        <v>500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  <c r="H409" s="41">
        <f t="shared" si="41"/>
        <v>2000</v>
      </c>
    </row>
    <row r="410" spans="1:8" hidden="1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  <c r="H410" s="41">
        <f t="shared" si="41"/>
        <v>2000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5000</v>
      </c>
      <c r="D412" s="5">
        <f>SUM(D413:D414)</f>
        <v>5000</v>
      </c>
      <c r="E412" s="5">
        <f>SUM(E413:E414)</f>
        <v>5000</v>
      </c>
      <c r="H412" s="41">
        <f t="shared" si="41"/>
        <v>5000</v>
      </c>
    </row>
    <row r="413" spans="1:8" hidden="1" outlineLevel="3" collapsed="1">
      <c r="A413" s="29"/>
      <c r="B413" s="28" t="s">
        <v>328</v>
      </c>
      <c r="C413" s="30">
        <v>5000</v>
      </c>
      <c r="D413" s="30">
        <f t="shared" ref="D413:E415" si="46">C413</f>
        <v>5000</v>
      </c>
      <c r="E413" s="30">
        <f t="shared" si="46"/>
        <v>5000</v>
      </c>
      <c r="H413" s="41">
        <f t="shared" si="41"/>
        <v>5000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1500</v>
      </c>
      <c r="D415" s="5">
        <f t="shared" si="46"/>
        <v>1500</v>
      </c>
      <c r="E415" s="5">
        <f t="shared" si="46"/>
        <v>1500</v>
      </c>
      <c r="H415" s="41">
        <f t="shared" si="41"/>
        <v>1500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1000</v>
      </c>
      <c r="D416" s="5">
        <f>SUM(D417:D418)</f>
        <v>1000</v>
      </c>
      <c r="E416" s="5">
        <f>SUM(E417:E418)</f>
        <v>1000</v>
      </c>
      <c r="H416" s="41">
        <f t="shared" si="41"/>
        <v>1000</v>
      </c>
    </row>
    <row r="417" spans="1:8" hidden="1" outlineLevel="3" collapsed="1">
      <c r="A417" s="29"/>
      <c r="B417" s="28" t="s">
        <v>330</v>
      </c>
      <c r="C417" s="30">
        <v>1000</v>
      </c>
      <c r="D417" s="30">
        <f t="shared" ref="D417:E421" si="47">C417</f>
        <v>1000</v>
      </c>
      <c r="E417" s="30">
        <f t="shared" si="47"/>
        <v>1000</v>
      </c>
      <c r="H417" s="41">
        <f t="shared" si="41"/>
        <v>1000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100</v>
      </c>
      <c r="D419" s="5">
        <f t="shared" si="47"/>
        <v>100</v>
      </c>
      <c r="E419" s="5">
        <f t="shared" si="47"/>
        <v>100</v>
      </c>
      <c r="H419" s="41">
        <f t="shared" si="41"/>
        <v>100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400</v>
      </c>
      <c r="D422" s="5">
        <f>SUM(D423:D428)</f>
        <v>400</v>
      </c>
      <c r="E422" s="5">
        <f>SUM(E423:E428)</f>
        <v>400</v>
      </c>
      <c r="H422" s="41">
        <f t="shared" si="41"/>
        <v>400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>
        <v>100</v>
      </c>
      <c r="D425" s="30">
        <f t="shared" si="48"/>
        <v>100</v>
      </c>
      <c r="E425" s="30">
        <f t="shared" si="48"/>
        <v>100</v>
      </c>
      <c r="H425" s="41">
        <f t="shared" si="41"/>
        <v>100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>
        <v>300</v>
      </c>
      <c r="D427" s="30">
        <f t="shared" si="48"/>
        <v>300</v>
      </c>
      <c r="E427" s="30">
        <f t="shared" si="48"/>
        <v>300</v>
      </c>
      <c r="H427" s="41">
        <f t="shared" si="41"/>
        <v>300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7030</v>
      </c>
      <c r="D429" s="5">
        <f>SUM(D430:D442)</f>
        <v>7030</v>
      </c>
      <c r="E429" s="5">
        <f>SUM(E430:E442)</f>
        <v>7030</v>
      </c>
      <c r="H429" s="41">
        <f t="shared" si="41"/>
        <v>7030</v>
      </c>
    </row>
    <row r="430" spans="1:8" hidden="1" outlineLevel="3">
      <c r="A430" s="29"/>
      <c r="B430" s="28" t="s">
        <v>343</v>
      </c>
      <c r="C430" s="30">
        <v>1500</v>
      </c>
      <c r="D430" s="30">
        <f>C430</f>
        <v>1500</v>
      </c>
      <c r="E430" s="30">
        <f>D430</f>
        <v>1500</v>
      </c>
      <c r="H430" s="41">
        <f t="shared" si="41"/>
        <v>1500</v>
      </c>
    </row>
    <row r="431" spans="1:8" hidden="1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hidden="1" outlineLevel="3">
      <c r="A432" s="29"/>
      <c r="B432" s="28" t="s">
        <v>345</v>
      </c>
      <c r="C432" s="30">
        <v>1000</v>
      </c>
      <c r="D432" s="30">
        <f t="shared" si="49"/>
        <v>1000</v>
      </c>
      <c r="E432" s="30">
        <f t="shared" si="49"/>
        <v>1000</v>
      </c>
      <c r="H432" s="41">
        <f t="shared" si="41"/>
        <v>1000</v>
      </c>
    </row>
    <row r="433" spans="1:8" hidden="1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>
        <v>2500</v>
      </c>
      <c r="D439" s="30">
        <f t="shared" si="49"/>
        <v>2500</v>
      </c>
      <c r="E439" s="30">
        <f t="shared" si="49"/>
        <v>2500</v>
      </c>
      <c r="H439" s="41">
        <f t="shared" si="41"/>
        <v>2500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700</v>
      </c>
      <c r="D441" s="30">
        <f t="shared" si="49"/>
        <v>700</v>
      </c>
      <c r="E441" s="30">
        <f t="shared" si="49"/>
        <v>700</v>
      </c>
      <c r="H441" s="41">
        <f t="shared" si="41"/>
        <v>700</v>
      </c>
    </row>
    <row r="442" spans="1:8" hidden="1" outlineLevel="3">
      <c r="A442" s="29"/>
      <c r="B442" s="28" t="s">
        <v>355</v>
      </c>
      <c r="C442" s="30">
        <v>1330</v>
      </c>
      <c r="D442" s="30">
        <f t="shared" si="49"/>
        <v>1330</v>
      </c>
      <c r="E442" s="30">
        <f t="shared" si="49"/>
        <v>1330</v>
      </c>
      <c r="H442" s="41">
        <f t="shared" si="41"/>
        <v>1330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65" t="s">
        <v>357</v>
      </c>
      <c r="B444" s="166"/>
      <c r="C444" s="32">
        <f>C445+C454+C455+C459+C462+C463+C468+C474+C477+C480+C481+C450</f>
        <v>36000</v>
      </c>
      <c r="D444" s="32">
        <f>D445+D454+D455+D459+D462+D463+D468+D474+D477+D480+D481+D450</f>
        <v>36000</v>
      </c>
      <c r="E444" s="32">
        <f>E445+E454+E455+E459+E462+E463+E468+E474+E477+E480+E481+E450</f>
        <v>36000</v>
      </c>
      <c r="H444" s="41">
        <f t="shared" si="41"/>
        <v>36000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12000</v>
      </c>
      <c r="D445" s="5">
        <f>SUM(D446:D449)</f>
        <v>12000</v>
      </c>
      <c r="E445" s="5">
        <f>SUM(E446:E449)</f>
        <v>12000</v>
      </c>
      <c r="H445" s="41">
        <f t="shared" si="41"/>
        <v>12000</v>
      </c>
    </row>
    <row r="446" spans="1:8" ht="15" hidden="1" customHeight="1" outlineLevel="3">
      <c r="A446" s="28"/>
      <c r="B446" s="28" t="s">
        <v>359</v>
      </c>
      <c r="C446" s="30">
        <v>4000</v>
      </c>
      <c r="D446" s="30">
        <f>C446</f>
        <v>4000</v>
      </c>
      <c r="E446" s="30">
        <f>D446</f>
        <v>4000</v>
      </c>
      <c r="H446" s="41">
        <f t="shared" si="41"/>
        <v>4000</v>
      </c>
    </row>
    <row r="447" spans="1:8" ht="15" hidden="1" customHeight="1" outlineLevel="3">
      <c r="A447" s="28"/>
      <c r="B447" s="28" t="s">
        <v>360</v>
      </c>
      <c r="C447" s="30">
        <v>2000</v>
      </c>
      <c r="D447" s="30">
        <f t="shared" ref="D447:E449" si="50">C447</f>
        <v>2000</v>
      </c>
      <c r="E447" s="30">
        <f t="shared" si="50"/>
        <v>2000</v>
      </c>
      <c r="H447" s="41">
        <f t="shared" si="41"/>
        <v>2000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6000</v>
      </c>
      <c r="D449" s="30">
        <f t="shared" si="50"/>
        <v>6000</v>
      </c>
      <c r="E449" s="30">
        <f t="shared" si="50"/>
        <v>6000</v>
      </c>
      <c r="H449" s="41">
        <f t="shared" si="41"/>
        <v>6000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8000</v>
      </c>
      <c r="D454" s="5">
        <f>C454</f>
        <v>8000</v>
      </c>
      <c r="E454" s="5">
        <f>D454</f>
        <v>8000</v>
      </c>
      <c r="H454" s="41">
        <f t="shared" si="51"/>
        <v>8000</v>
      </c>
    </row>
    <row r="455" spans="1:8" hidden="1" outlineLevel="2">
      <c r="A455" s="6">
        <v>2202</v>
      </c>
      <c r="B455" s="4" t="s">
        <v>120</v>
      </c>
      <c r="C455" s="5">
        <f>SUM(C456:C458)</f>
        <v>1000</v>
      </c>
      <c r="D455" s="5">
        <f>SUM(D456:D458)</f>
        <v>1000</v>
      </c>
      <c r="E455" s="5">
        <f>SUM(E456:E458)</f>
        <v>1000</v>
      </c>
      <c r="H455" s="41">
        <f t="shared" si="51"/>
        <v>1000</v>
      </c>
    </row>
    <row r="456" spans="1:8" ht="15" hidden="1" customHeight="1" outlineLevel="3">
      <c r="A456" s="28"/>
      <c r="B456" s="28" t="s">
        <v>367</v>
      </c>
      <c r="C456" s="30">
        <v>1000</v>
      </c>
      <c r="D456" s="30">
        <f>C456</f>
        <v>1000</v>
      </c>
      <c r="E456" s="30">
        <f>D456</f>
        <v>1000</v>
      </c>
      <c r="H456" s="41">
        <f t="shared" si="51"/>
        <v>1000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5000</v>
      </c>
      <c r="D459" s="5">
        <f>SUM(D460:D461)</f>
        <v>5000</v>
      </c>
      <c r="E459" s="5">
        <f>SUM(E460:E461)</f>
        <v>5000</v>
      </c>
      <c r="H459" s="41">
        <f t="shared" si="51"/>
        <v>5000</v>
      </c>
    </row>
    <row r="460" spans="1:8" ht="15" hidden="1" customHeight="1" outlineLevel="3">
      <c r="A460" s="28"/>
      <c r="B460" s="28" t="s">
        <v>369</v>
      </c>
      <c r="C460" s="30">
        <v>5000</v>
      </c>
      <c r="D460" s="30">
        <f t="shared" ref="D460:E462" si="54">C460</f>
        <v>5000</v>
      </c>
      <c r="E460" s="30">
        <f t="shared" si="54"/>
        <v>5000</v>
      </c>
      <c r="H460" s="41">
        <f t="shared" si="51"/>
        <v>5000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2000</v>
      </c>
      <c r="D462" s="5">
        <f t="shared" si="54"/>
        <v>2000</v>
      </c>
      <c r="E462" s="5">
        <f t="shared" si="54"/>
        <v>2000</v>
      </c>
      <c r="H462" s="41">
        <f t="shared" si="51"/>
        <v>2000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1000</v>
      </c>
      <c r="D474" s="5">
        <f>SUM(D475:D476)</f>
        <v>1000</v>
      </c>
      <c r="E474" s="5">
        <f>SUM(E475:E476)</f>
        <v>1000</v>
      </c>
      <c r="H474" s="41">
        <f t="shared" si="51"/>
        <v>1000</v>
      </c>
    </row>
    <row r="475" spans="1:8" ht="15" hidden="1" customHeight="1" outlineLevel="3">
      <c r="A475" s="28"/>
      <c r="B475" s="28" t="s">
        <v>383</v>
      </c>
      <c r="C475" s="30">
        <v>1000</v>
      </c>
      <c r="D475" s="30">
        <f>C475</f>
        <v>1000</v>
      </c>
      <c r="E475" s="30">
        <f>D475</f>
        <v>1000</v>
      </c>
      <c r="H475" s="41">
        <f t="shared" si="51"/>
        <v>1000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3000</v>
      </c>
      <c r="D477" s="5">
        <f>SUM(D478:D479)</f>
        <v>3000</v>
      </c>
      <c r="E477" s="5">
        <f>SUM(E478:E479)</f>
        <v>3000</v>
      </c>
      <c r="H477" s="41">
        <f t="shared" si="51"/>
        <v>3000</v>
      </c>
    </row>
    <row r="478" spans="1:8" ht="15" hidden="1" customHeight="1" outlineLevel="3">
      <c r="A478" s="28"/>
      <c r="B478" s="28" t="s">
        <v>383</v>
      </c>
      <c r="C478" s="30">
        <v>3000</v>
      </c>
      <c r="D478" s="30">
        <f t="shared" ref="D478:E481" si="57">C478</f>
        <v>3000</v>
      </c>
      <c r="E478" s="30">
        <f t="shared" si="57"/>
        <v>3000</v>
      </c>
      <c r="H478" s="41">
        <f t="shared" si="51"/>
        <v>3000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4000</v>
      </c>
      <c r="D480" s="5">
        <f t="shared" si="57"/>
        <v>4000</v>
      </c>
      <c r="E480" s="5">
        <f t="shared" si="57"/>
        <v>4000</v>
      </c>
      <c r="H480" s="41">
        <f t="shared" si="51"/>
        <v>4000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65" t="s">
        <v>388</v>
      </c>
      <c r="B482" s="166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75" t="s">
        <v>389</v>
      </c>
      <c r="B483" s="176"/>
      <c r="C483" s="35">
        <f>C484+C504+C509+C522+C528+C538</f>
        <v>51159</v>
      </c>
      <c r="D483" s="35">
        <f>D484+D504+D509+D522+D528+D538</f>
        <v>51159</v>
      </c>
      <c r="E483" s="35">
        <f>E484+E504+E509+E522+E528+E538</f>
        <v>51159</v>
      </c>
      <c r="G483" s="39" t="s">
        <v>592</v>
      </c>
      <c r="H483" s="41">
        <f t="shared" si="51"/>
        <v>51159</v>
      </c>
      <c r="I483" s="42"/>
      <c r="J483" s="40" t="b">
        <f>AND(H483=I483)</f>
        <v>0</v>
      </c>
    </row>
    <row r="484" spans="1:10" hidden="1" outlineLevel="1">
      <c r="A484" s="165" t="s">
        <v>390</v>
      </c>
      <c r="B484" s="166"/>
      <c r="C484" s="32">
        <f>C485+C486+C490+C491+C494+C497+C500+C501+C502+C503</f>
        <v>16150</v>
      </c>
      <c r="D484" s="32">
        <f>D485+D486+D490+D491+D494+D497+D500+D501+D502+D503</f>
        <v>16150</v>
      </c>
      <c r="E484" s="32">
        <f>E485+E486+E490+E491+E494+E497+E500+E501+E502+E503</f>
        <v>16150</v>
      </c>
      <c r="H484" s="41">
        <f t="shared" si="51"/>
        <v>16150</v>
      </c>
    </row>
    <row r="485" spans="1:10" hidden="1" outlineLevel="2">
      <c r="A485" s="6">
        <v>3302</v>
      </c>
      <c r="B485" s="4" t="s">
        <v>391</v>
      </c>
      <c r="C485" s="5">
        <v>2150</v>
      </c>
      <c r="D485" s="5">
        <f>C485</f>
        <v>2150</v>
      </c>
      <c r="E485" s="5">
        <f>D485</f>
        <v>2150</v>
      </c>
      <c r="H485" s="41">
        <f t="shared" si="51"/>
        <v>2150</v>
      </c>
    </row>
    <row r="486" spans="1:10" hidden="1" outlineLevel="2">
      <c r="A486" s="6">
        <v>3302</v>
      </c>
      <c r="B486" s="4" t="s">
        <v>392</v>
      </c>
      <c r="C486" s="5">
        <f>SUM(C487:C489)</f>
        <v>12000</v>
      </c>
      <c r="D486" s="5">
        <f>SUM(D487:D489)</f>
        <v>12000</v>
      </c>
      <c r="E486" s="5">
        <f>SUM(E487:E489)</f>
        <v>12000</v>
      </c>
      <c r="H486" s="41">
        <f t="shared" si="51"/>
        <v>12000</v>
      </c>
    </row>
    <row r="487" spans="1:10" ht="15" hidden="1" customHeight="1" outlineLevel="3">
      <c r="A487" s="28"/>
      <c r="B487" s="28" t="s">
        <v>393</v>
      </c>
      <c r="C487" s="30">
        <v>6000</v>
      </c>
      <c r="D487" s="30">
        <f>C487</f>
        <v>6000</v>
      </c>
      <c r="E487" s="30">
        <f>D487</f>
        <v>6000</v>
      </c>
      <c r="H487" s="41">
        <f t="shared" si="51"/>
        <v>6000</v>
      </c>
    </row>
    <row r="488" spans="1:10" ht="15" hidden="1" customHeight="1" outlineLevel="3">
      <c r="A488" s="28"/>
      <c r="B488" s="28" t="s">
        <v>394</v>
      </c>
      <c r="C488" s="30">
        <v>6000</v>
      </c>
      <c r="D488" s="30">
        <f t="shared" ref="D488:E489" si="58">C488</f>
        <v>6000</v>
      </c>
      <c r="E488" s="30">
        <f t="shared" si="58"/>
        <v>6000</v>
      </c>
      <c r="H488" s="41">
        <f t="shared" si="51"/>
        <v>6000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2000</v>
      </c>
      <c r="D497" s="5">
        <f>SUM(D498:D499)</f>
        <v>2000</v>
      </c>
      <c r="E497" s="5">
        <f>SUM(E498:E499)</f>
        <v>2000</v>
      </c>
      <c r="H497" s="41">
        <f t="shared" si="51"/>
        <v>2000</v>
      </c>
    </row>
    <row r="498" spans="1:12" ht="15" hidden="1" customHeight="1" outlineLevel="3">
      <c r="A498" s="28"/>
      <c r="B498" s="28" t="s">
        <v>404</v>
      </c>
      <c r="C498" s="30">
        <v>1000</v>
      </c>
      <c r="D498" s="30">
        <f t="shared" ref="D498:E503" si="59">C498</f>
        <v>1000</v>
      </c>
      <c r="E498" s="30">
        <f t="shared" si="59"/>
        <v>1000</v>
      </c>
      <c r="H498" s="41">
        <f t="shared" si="51"/>
        <v>1000</v>
      </c>
    </row>
    <row r="499" spans="1:12" ht="15" hidden="1" customHeight="1" outlineLevel="3">
      <c r="A499" s="28"/>
      <c r="B499" s="28" t="s">
        <v>405</v>
      </c>
      <c r="C499" s="30">
        <v>1000</v>
      </c>
      <c r="D499" s="30">
        <f t="shared" si="59"/>
        <v>1000</v>
      </c>
      <c r="E499" s="30">
        <f t="shared" si="59"/>
        <v>1000</v>
      </c>
      <c r="H499" s="41">
        <f t="shared" si="51"/>
        <v>1000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65" t="s">
        <v>410</v>
      </c>
      <c r="B504" s="166"/>
      <c r="C504" s="32">
        <f>SUM(C505:C508)</f>
        <v>4285</v>
      </c>
      <c r="D504" s="32">
        <f>SUM(D505:D508)</f>
        <v>4285</v>
      </c>
      <c r="E504" s="32">
        <f>SUM(E505:E508)</f>
        <v>4285</v>
      </c>
      <c r="H504" s="41">
        <f t="shared" si="51"/>
        <v>4285</v>
      </c>
    </row>
    <row r="505" spans="1:12" hidden="1" outlineLevel="2" collapsed="1">
      <c r="A505" s="6">
        <v>3303</v>
      </c>
      <c r="B505" s="4" t="s">
        <v>411</v>
      </c>
      <c r="C505" s="5">
        <v>3285</v>
      </c>
      <c r="D505" s="5">
        <f>C505</f>
        <v>3285</v>
      </c>
      <c r="E505" s="5">
        <f>D505</f>
        <v>3285</v>
      </c>
      <c r="H505" s="41">
        <f t="shared" si="51"/>
        <v>3285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1000</v>
      </c>
      <c r="D507" s="5">
        <f t="shared" si="60"/>
        <v>1000</v>
      </c>
      <c r="E507" s="5">
        <f t="shared" si="60"/>
        <v>1000</v>
      </c>
      <c r="H507" s="41">
        <f t="shared" si="51"/>
        <v>1000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65" t="s">
        <v>414</v>
      </c>
      <c r="B509" s="166"/>
      <c r="C509" s="32">
        <f>C510+C511+C512+C513+C517+C518+C519+C520+C521</f>
        <v>29250</v>
      </c>
      <c r="D509" s="32">
        <f>D510+D511+D512+D513+D517+D518+D519+D520+D521</f>
        <v>29250</v>
      </c>
      <c r="E509" s="32">
        <f>E510+E511+E512+E513+E517+E518+E519+E520+E521</f>
        <v>29250</v>
      </c>
      <c r="F509" s="51"/>
      <c r="H509" s="41">
        <f t="shared" si="51"/>
        <v>29250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5950</v>
      </c>
      <c r="D517" s="5">
        <f t="shared" si="62"/>
        <v>5950</v>
      </c>
      <c r="E517" s="5">
        <f t="shared" si="62"/>
        <v>5950</v>
      </c>
      <c r="H517" s="41">
        <f t="shared" si="63"/>
        <v>5950</v>
      </c>
    </row>
    <row r="518" spans="1:8" hidden="1" outlineLevel="2">
      <c r="A518" s="6">
        <v>3305</v>
      </c>
      <c r="B518" s="4" t="s">
        <v>423</v>
      </c>
      <c r="C518" s="5">
        <v>1000</v>
      </c>
      <c r="D518" s="5">
        <f t="shared" si="62"/>
        <v>1000</v>
      </c>
      <c r="E518" s="5">
        <f t="shared" si="62"/>
        <v>1000</v>
      </c>
      <c r="H518" s="41">
        <f t="shared" si="63"/>
        <v>1000</v>
      </c>
    </row>
    <row r="519" spans="1:8" hidden="1" outlineLevel="2">
      <c r="A519" s="6">
        <v>3305</v>
      </c>
      <c r="B519" s="4" t="s">
        <v>424</v>
      </c>
      <c r="C519" s="5">
        <v>1000</v>
      </c>
      <c r="D519" s="5">
        <f t="shared" si="62"/>
        <v>1000</v>
      </c>
      <c r="E519" s="5">
        <f t="shared" si="62"/>
        <v>1000</v>
      </c>
      <c r="H519" s="41">
        <f t="shared" si="63"/>
        <v>1000</v>
      </c>
    </row>
    <row r="520" spans="1:8" hidden="1" outlineLevel="2">
      <c r="A520" s="6">
        <v>3305</v>
      </c>
      <c r="B520" s="4" t="s">
        <v>425</v>
      </c>
      <c r="C520" s="5">
        <v>21300</v>
      </c>
      <c r="D520" s="5">
        <f t="shared" si="62"/>
        <v>21300</v>
      </c>
      <c r="E520" s="5">
        <f t="shared" si="62"/>
        <v>21300</v>
      </c>
      <c r="H520" s="41">
        <f t="shared" si="63"/>
        <v>21300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65" t="s">
        <v>426</v>
      </c>
      <c r="B522" s="16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65" t="s">
        <v>432</v>
      </c>
      <c r="B528" s="16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65" t="s">
        <v>441</v>
      </c>
      <c r="B538" s="166"/>
      <c r="C538" s="32">
        <f>SUM(C539:C544)</f>
        <v>1474</v>
      </c>
      <c r="D538" s="32">
        <f>SUM(D539:D544)</f>
        <v>1474</v>
      </c>
      <c r="E538" s="32">
        <f>SUM(E539:E544)</f>
        <v>1474</v>
      </c>
      <c r="H538" s="41">
        <f t="shared" si="63"/>
        <v>1474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1474</v>
      </c>
      <c r="D540" s="5">
        <f t="shared" ref="D540:E543" si="66">C540</f>
        <v>1474</v>
      </c>
      <c r="E540" s="5">
        <f t="shared" si="66"/>
        <v>1474</v>
      </c>
      <c r="H540" s="41">
        <f t="shared" si="63"/>
        <v>1474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73" t="s">
        <v>449</v>
      </c>
      <c r="B547" s="174"/>
      <c r="C547" s="35">
        <f>C548+C549</f>
        <v>630</v>
      </c>
      <c r="D547" s="35">
        <f>D548+D549</f>
        <v>630</v>
      </c>
      <c r="E547" s="35">
        <f>E548+E549</f>
        <v>630</v>
      </c>
      <c r="G547" s="39" t="s">
        <v>593</v>
      </c>
      <c r="H547" s="41">
        <f t="shared" si="63"/>
        <v>630</v>
      </c>
      <c r="I547" s="42"/>
      <c r="J547" s="40" t="b">
        <f>AND(H547=I547)</f>
        <v>0</v>
      </c>
    </row>
    <row r="548" spans="1:10" hidden="1" outlineLevel="1">
      <c r="A548" s="165" t="s">
        <v>450</v>
      </c>
      <c r="B548" s="166"/>
      <c r="C548" s="32">
        <v>630</v>
      </c>
      <c r="D548" s="32">
        <f>C548</f>
        <v>630</v>
      </c>
      <c r="E548" s="32">
        <f>D548</f>
        <v>630</v>
      </c>
      <c r="H548" s="41">
        <f t="shared" si="63"/>
        <v>630</v>
      </c>
    </row>
    <row r="549" spans="1:10" hidden="1" outlineLevel="1">
      <c r="A549" s="165" t="s">
        <v>451</v>
      </c>
      <c r="B549" s="166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71" t="s">
        <v>455</v>
      </c>
      <c r="B550" s="172"/>
      <c r="C550" s="36">
        <f>C551</f>
        <v>93692</v>
      </c>
      <c r="D550" s="36">
        <f>D551</f>
        <v>93692</v>
      </c>
      <c r="E550" s="36">
        <f>E551</f>
        <v>93692</v>
      </c>
      <c r="G550" s="39" t="s">
        <v>59</v>
      </c>
      <c r="H550" s="41">
        <f t="shared" si="63"/>
        <v>93692</v>
      </c>
      <c r="I550" s="42"/>
      <c r="J550" s="40" t="b">
        <f>AND(H550=I550)</f>
        <v>0</v>
      </c>
    </row>
    <row r="551" spans="1:10">
      <c r="A551" s="167" t="s">
        <v>456</v>
      </c>
      <c r="B551" s="168"/>
      <c r="C551" s="33">
        <f>C552+C556</f>
        <v>93692</v>
      </c>
      <c r="D551" s="33">
        <f>D552+D556</f>
        <v>93692</v>
      </c>
      <c r="E551" s="33">
        <f>E552+E556</f>
        <v>93692</v>
      </c>
      <c r="G551" s="39" t="s">
        <v>594</v>
      </c>
      <c r="H551" s="41">
        <f t="shared" si="63"/>
        <v>93692</v>
      </c>
      <c r="I551" s="42"/>
      <c r="J551" s="40" t="b">
        <f>AND(H551=I551)</f>
        <v>0</v>
      </c>
    </row>
    <row r="552" spans="1:10" hidden="1" outlineLevel="1">
      <c r="A552" s="165" t="s">
        <v>457</v>
      </c>
      <c r="B552" s="166"/>
      <c r="C552" s="32">
        <f>SUM(C553:C555)</f>
        <v>93692</v>
      </c>
      <c r="D552" s="32">
        <f>SUM(D553:D555)</f>
        <v>93692</v>
      </c>
      <c r="E552" s="32">
        <f>SUM(E553:E555)</f>
        <v>93692</v>
      </c>
      <c r="H552" s="41">
        <f t="shared" si="63"/>
        <v>93692</v>
      </c>
    </row>
    <row r="553" spans="1:10" hidden="1" outlineLevel="2" collapsed="1">
      <c r="A553" s="6">
        <v>5500</v>
      </c>
      <c r="B553" s="4" t="s">
        <v>458</v>
      </c>
      <c r="C553" s="5">
        <v>93692</v>
      </c>
      <c r="D553" s="5">
        <f t="shared" ref="D553:E555" si="67">C553</f>
        <v>93692</v>
      </c>
      <c r="E553" s="5">
        <f t="shared" si="67"/>
        <v>93692</v>
      </c>
      <c r="H553" s="41">
        <f t="shared" si="63"/>
        <v>93692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65" t="s">
        <v>461</v>
      </c>
      <c r="B556" s="16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69" t="s">
        <v>62</v>
      </c>
      <c r="B559" s="170"/>
      <c r="C559" s="37">
        <f>C560+C716+C725</f>
        <v>1039017.032</v>
      </c>
      <c r="D559" s="37">
        <v>1875295.2860000001</v>
      </c>
      <c r="E559" s="37">
        <v>1875295.2860000001</v>
      </c>
      <c r="G559" s="39" t="s">
        <v>62</v>
      </c>
      <c r="H559" s="41">
        <f t="shared" si="63"/>
        <v>1039017.032</v>
      </c>
      <c r="I559" s="42"/>
      <c r="J559" s="40" t="b">
        <f>AND(H559=I559)</f>
        <v>0</v>
      </c>
    </row>
    <row r="560" spans="1:10">
      <c r="A560" s="171" t="s">
        <v>464</v>
      </c>
      <c r="B560" s="172"/>
      <c r="C560" s="36">
        <f>C561+C638+C642+C645</f>
        <v>892529.03200000001</v>
      </c>
      <c r="D560" s="36">
        <f>D561+D638+D642+D645</f>
        <v>892529.03200000001</v>
      </c>
      <c r="E560" s="36">
        <f>E561+E638+E642+E645</f>
        <v>892529.03200000001</v>
      </c>
      <c r="G560" s="39" t="s">
        <v>61</v>
      </c>
      <c r="H560" s="41">
        <f t="shared" si="63"/>
        <v>892529.03200000001</v>
      </c>
      <c r="I560" s="42"/>
      <c r="J560" s="40" t="b">
        <f>AND(H560=I560)</f>
        <v>0</v>
      </c>
    </row>
    <row r="561" spans="1:10">
      <c r="A561" s="167" t="s">
        <v>465</v>
      </c>
      <c r="B561" s="168"/>
      <c r="C561" s="38">
        <f>C562+C567+C568+C569+C576+C577+C581+C584+C585+C586+C587+C592+C595+C599+C603+C610+C616+C628</f>
        <v>892529.03200000001</v>
      </c>
      <c r="D561" s="38">
        <f>D562+D567+D568+D569+D576+D577+D581+D584+D585+D586+D587+D592+D595+D599+D603+D610+D616+D628</f>
        <v>892529.03200000001</v>
      </c>
      <c r="E561" s="38">
        <f>E562+E567+E568+E569+E576+E577+E581+E584+E585+E586+E587+E592+E595+E599+E603+E610+E616+E628</f>
        <v>892529.03200000001</v>
      </c>
      <c r="G561" s="39" t="s">
        <v>595</v>
      </c>
      <c r="H561" s="41">
        <f t="shared" si="63"/>
        <v>892529.03200000001</v>
      </c>
      <c r="I561" s="42"/>
      <c r="J561" s="40" t="b">
        <f>AND(H561=I561)</f>
        <v>0</v>
      </c>
    </row>
    <row r="562" spans="1:10" hidden="1" outlineLevel="1">
      <c r="A562" s="165" t="s">
        <v>466</v>
      </c>
      <c r="B562" s="166"/>
      <c r="C562" s="32">
        <f>SUM(C563:C566)</f>
        <v>83855.199999999997</v>
      </c>
      <c r="D562" s="32">
        <f>SUM(D563:D566)</f>
        <v>83855.199999999997</v>
      </c>
      <c r="E562" s="32">
        <f>SUM(E563:E566)</f>
        <v>83855.199999999997</v>
      </c>
      <c r="H562" s="41">
        <f t="shared" si="63"/>
        <v>83855.199999999997</v>
      </c>
    </row>
    <row r="563" spans="1:10" hidden="1" outlineLevel="2">
      <c r="A563" s="7">
        <v>6600</v>
      </c>
      <c r="B563" s="4" t="s">
        <v>468</v>
      </c>
      <c r="C563" s="5">
        <v>20000</v>
      </c>
      <c r="D563" s="5">
        <f>C563</f>
        <v>20000</v>
      </c>
      <c r="E563" s="5">
        <f>D563</f>
        <v>20000</v>
      </c>
      <c r="H563" s="41">
        <f t="shared" si="63"/>
        <v>20000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63855.199999999997</v>
      </c>
      <c r="D566" s="5">
        <f t="shared" si="68"/>
        <v>63855.199999999997</v>
      </c>
      <c r="E566" s="5">
        <f t="shared" si="68"/>
        <v>63855.199999999997</v>
      </c>
      <c r="H566" s="41">
        <f t="shared" si="63"/>
        <v>63855.199999999997</v>
      </c>
    </row>
    <row r="567" spans="1:10" hidden="1" outlineLevel="1">
      <c r="A567" s="165" t="s">
        <v>467</v>
      </c>
      <c r="B567" s="166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65" t="s">
        <v>472</v>
      </c>
      <c r="B568" s="166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65" t="s">
        <v>473</v>
      </c>
      <c r="B569" s="166"/>
      <c r="C569" s="32">
        <f>SUM(C570:C575)</f>
        <v>252136</v>
      </c>
      <c r="D569" s="32">
        <f>SUM(D570:D575)</f>
        <v>252136</v>
      </c>
      <c r="E569" s="32">
        <f>SUM(E570:E575)</f>
        <v>252136</v>
      </c>
      <c r="H569" s="41">
        <f t="shared" si="63"/>
        <v>252136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200086</v>
      </c>
      <c r="D572" s="5">
        <f t="shared" si="69"/>
        <v>200086</v>
      </c>
      <c r="E572" s="5">
        <f t="shared" si="69"/>
        <v>200086</v>
      </c>
      <c r="H572" s="41">
        <f t="shared" si="63"/>
        <v>200086</v>
      </c>
    </row>
    <row r="573" spans="1:10" hidden="1" outlineLevel="2">
      <c r="A573" s="7">
        <v>6603</v>
      </c>
      <c r="B573" s="4" t="s">
        <v>477</v>
      </c>
      <c r="C573" s="5">
        <v>52050</v>
      </c>
      <c r="D573" s="5">
        <f t="shared" si="69"/>
        <v>52050</v>
      </c>
      <c r="E573" s="5">
        <f t="shared" si="69"/>
        <v>52050</v>
      </c>
      <c r="H573" s="41">
        <f t="shared" si="63"/>
        <v>52050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65" t="s">
        <v>480</v>
      </c>
      <c r="B576" s="166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65" t="s">
        <v>481</v>
      </c>
      <c r="B577" s="166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65" t="s">
        <v>485</v>
      </c>
      <c r="B581" s="166"/>
      <c r="C581" s="32">
        <f>SUM(C582:C583)</f>
        <v>54698.832000000002</v>
      </c>
      <c r="D581" s="32">
        <f>SUM(D582:D583)</f>
        <v>54698.832000000002</v>
      </c>
      <c r="E581" s="32">
        <f>SUM(E582:E583)</f>
        <v>54698.832000000002</v>
      </c>
      <c r="H581" s="41">
        <f t="shared" si="71"/>
        <v>54698.832000000002</v>
      </c>
    </row>
    <row r="582" spans="1:8" hidden="1" outlineLevel="2">
      <c r="A582" s="7">
        <v>6606</v>
      </c>
      <c r="B582" s="4" t="s">
        <v>486</v>
      </c>
      <c r="C582" s="5">
        <v>40395</v>
      </c>
      <c r="D582" s="5">
        <f t="shared" ref="D582:E586" si="72">C582</f>
        <v>40395</v>
      </c>
      <c r="E582" s="5">
        <f t="shared" si="72"/>
        <v>40395</v>
      </c>
      <c r="H582" s="41">
        <f t="shared" si="71"/>
        <v>40395</v>
      </c>
    </row>
    <row r="583" spans="1:8" hidden="1" outlineLevel="2">
      <c r="A583" s="7">
        <v>6606</v>
      </c>
      <c r="B583" s="4" t="s">
        <v>487</v>
      </c>
      <c r="C583" s="5">
        <v>14303.832</v>
      </c>
      <c r="D583" s="5">
        <f t="shared" si="72"/>
        <v>14303.832</v>
      </c>
      <c r="E583" s="5">
        <f t="shared" si="72"/>
        <v>14303.832</v>
      </c>
      <c r="H583" s="41">
        <f t="shared" si="71"/>
        <v>14303.832</v>
      </c>
    </row>
    <row r="584" spans="1:8" hidden="1" outlineLevel="1">
      <c r="A584" s="165" t="s">
        <v>488</v>
      </c>
      <c r="B584" s="166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65" t="s">
        <v>489</v>
      </c>
      <c r="B585" s="166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65" t="s">
        <v>490</v>
      </c>
      <c r="B586" s="166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65" t="s">
        <v>491</v>
      </c>
      <c r="B587" s="166"/>
      <c r="C587" s="32">
        <f>SUM(C588:C591)</f>
        <v>45000</v>
      </c>
      <c r="D587" s="32">
        <f>SUM(D588:D591)</f>
        <v>45000</v>
      </c>
      <c r="E587" s="32">
        <f>SUM(E588:E591)</f>
        <v>45000</v>
      </c>
      <c r="H587" s="41">
        <f t="shared" si="71"/>
        <v>45000</v>
      </c>
    </row>
    <row r="588" spans="1:8" hidden="1" outlineLevel="2">
      <c r="A588" s="7">
        <v>6610</v>
      </c>
      <c r="B588" s="4" t="s">
        <v>492</v>
      </c>
      <c r="C588" s="5">
        <v>45000</v>
      </c>
      <c r="D588" s="5">
        <f>C588</f>
        <v>45000</v>
      </c>
      <c r="E588" s="5">
        <f>D588</f>
        <v>45000</v>
      </c>
      <c r="H588" s="41">
        <f t="shared" si="71"/>
        <v>45000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65" t="s">
        <v>498</v>
      </c>
      <c r="B592" s="16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65" t="s">
        <v>502</v>
      </c>
      <c r="B595" s="166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65" t="s">
        <v>503</v>
      </c>
      <c r="B599" s="166"/>
      <c r="C599" s="32">
        <f>SUM(C600:C602)</f>
        <v>341168</v>
      </c>
      <c r="D599" s="32">
        <f>SUM(D600:D602)</f>
        <v>341168</v>
      </c>
      <c r="E599" s="32">
        <f>SUM(E600:E602)</f>
        <v>341168</v>
      </c>
      <c r="H599" s="41">
        <f t="shared" si="71"/>
        <v>341168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341168</v>
      </c>
      <c r="D601" s="5">
        <f t="shared" si="75"/>
        <v>341168</v>
      </c>
      <c r="E601" s="5">
        <f t="shared" si="75"/>
        <v>341168</v>
      </c>
      <c r="H601" s="41">
        <f t="shared" si="71"/>
        <v>341168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65" t="s">
        <v>506</v>
      </c>
      <c r="B603" s="166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65" t="s">
        <v>513</v>
      </c>
      <c r="B610" s="166"/>
      <c r="C610" s="32">
        <f>SUM(C611:C615)</f>
        <v>70186</v>
      </c>
      <c r="D610" s="32">
        <f>SUM(D611:D615)</f>
        <v>70186</v>
      </c>
      <c r="E610" s="32">
        <f>SUM(E611:E615)</f>
        <v>70186</v>
      </c>
      <c r="H610" s="41">
        <f t="shared" si="71"/>
        <v>70186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70186</v>
      </c>
      <c r="D613" s="5">
        <f t="shared" si="77"/>
        <v>70186</v>
      </c>
      <c r="E613" s="5">
        <f t="shared" si="77"/>
        <v>70186</v>
      </c>
      <c r="H613" s="41">
        <f t="shared" si="71"/>
        <v>70186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65" t="s">
        <v>519</v>
      </c>
      <c r="B616" s="166"/>
      <c r="C616" s="32">
        <f>SUM(C617:C627)</f>
        <v>10180</v>
      </c>
      <c r="D616" s="32">
        <f>SUM(D617:D627)</f>
        <v>10180</v>
      </c>
      <c r="E616" s="32">
        <f>SUM(E617:E627)</f>
        <v>10180</v>
      </c>
      <c r="H616" s="41">
        <f t="shared" si="71"/>
        <v>10180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10180</v>
      </c>
      <c r="D627" s="5">
        <f t="shared" si="78"/>
        <v>10180</v>
      </c>
      <c r="E627" s="5">
        <f t="shared" si="78"/>
        <v>10180</v>
      </c>
      <c r="H627" s="41">
        <f t="shared" si="71"/>
        <v>10180</v>
      </c>
    </row>
    <row r="628" spans="1:10" hidden="1" outlineLevel="1">
      <c r="A628" s="165" t="s">
        <v>531</v>
      </c>
      <c r="B628" s="166"/>
      <c r="C628" s="32">
        <f>SUM(C629:C637)</f>
        <v>35305</v>
      </c>
      <c r="D628" s="32">
        <f>SUM(D629:D637)</f>
        <v>35305</v>
      </c>
      <c r="E628" s="32">
        <f>SUM(E629:E637)</f>
        <v>35305</v>
      </c>
      <c r="H628" s="41">
        <f t="shared" si="71"/>
        <v>35305</v>
      </c>
    </row>
    <row r="629" spans="1:10" hidden="1" outlineLevel="2">
      <c r="A629" s="7">
        <v>6617</v>
      </c>
      <c r="B629" s="4" t="s">
        <v>532</v>
      </c>
      <c r="C629" s="5">
        <v>21000</v>
      </c>
      <c r="D629" s="5">
        <f>C629</f>
        <v>21000</v>
      </c>
      <c r="E629" s="5">
        <f>D629</f>
        <v>21000</v>
      </c>
      <c r="H629" s="41">
        <f t="shared" si="71"/>
        <v>21000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10000</v>
      </c>
      <c r="D632" s="5">
        <f t="shared" si="79"/>
        <v>10000</v>
      </c>
      <c r="E632" s="5">
        <f t="shared" si="79"/>
        <v>10000</v>
      </c>
      <c r="H632" s="41">
        <f t="shared" si="71"/>
        <v>10000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4305</v>
      </c>
      <c r="D637" s="5">
        <f t="shared" si="79"/>
        <v>4305</v>
      </c>
      <c r="E637" s="5">
        <f t="shared" si="79"/>
        <v>4305</v>
      </c>
      <c r="H637" s="41">
        <f t="shared" si="71"/>
        <v>4305</v>
      </c>
    </row>
    <row r="638" spans="1:10" collapsed="1">
      <c r="A638" s="167" t="s">
        <v>541</v>
      </c>
      <c r="B638" s="16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65" t="s">
        <v>542</v>
      </c>
      <c r="B639" s="166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65" t="s">
        <v>543</v>
      </c>
      <c r="B640" s="166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65" t="s">
        <v>544</v>
      </c>
      <c r="B641" s="166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67" t="s">
        <v>545</v>
      </c>
      <c r="B642" s="16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65" t="s">
        <v>546</v>
      </c>
      <c r="B643" s="166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65" t="s">
        <v>547</v>
      </c>
      <c r="B644" s="166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67" t="s">
        <v>548</v>
      </c>
      <c r="B645" s="16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65" t="s">
        <v>549</v>
      </c>
      <c r="B646" s="16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65" t="s">
        <v>550</v>
      </c>
      <c r="B651" s="166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65" t="s">
        <v>551</v>
      </c>
      <c r="B652" s="166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65" t="s">
        <v>552</v>
      </c>
      <c r="B653" s="16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65" t="s">
        <v>553</v>
      </c>
      <c r="B660" s="166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65" t="s">
        <v>554</v>
      </c>
      <c r="B661" s="16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65" t="s">
        <v>555</v>
      </c>
      <c r="B665" s="16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65" t="s">
        <v>556</v>
      </c>
      <c r="B668" s="166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65" t="s">
        <v>557</v>
      </c>
      <c r="B669" s="166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65" t="s">
        <v>558</v>
      </c>
      <c r="B670" s="166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65" t="s">
        <v>559</v>
      </c>
      <c r="B671" s="16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65" t="s">
        <v>560</v>
      </c>
      <c r="B676" s="16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65" t="s">
        <v>561</v>
      </c>
      <c r="B679" s="16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65" t="s">
        <v>562</v>
      </c>
      <c r="B683" s="16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65" t="s">
        <v>563</v>
      </c>
      <c r="B687" s="16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65" t="s">
        <v>564</v>
      </c>
      <c r="B694" s="16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65" t="s">
        <v>565</v>
      </c>
      <c r="B700" s="16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65" t="s">
        <v>566</v>
      </c>
      <c r="B712" s="166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65" t="s">
        <v>567</v>
      </c>
      <c r="B713" s="166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65" t="s">
        <v>568</v>
      </c>
      <c r="B714" s="166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65" t="s">
        <v>569</v>
      </c>
      <c r="B715" s="166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71" t="s">
        <v>570</v>
      </c>
      <c r="B716" s="172"/>
      <c r="C716" s="36">
        <f>C717</f>
        <v>146488</v>
      </c>
      <c r="D716" s="36">
        <f>D717</f>
        <v>146488</v>
      </c>
      <c r="E716" s="36">
        <f>E717</f>
        <v>146488</v>
      </c>
      <c r="G716" s="39" t="s">
        <v>66</v>
      </c>
      <c r="H716" s="41">
        <f t="shared" si="92"/>
        <v>146488</v>
      </c>
      <c r="I716" s="42"/>
      <c r="J716" s="40" t="b">
        <f>AND(H716=I716)</f>
        <v>0</v>
      </c>
    </row>
    <row r="717" spans="1:10">
      <c r="A717" s="167" t="s">
        <v>571</v>
      </c>
      <c r="B717" s="168"/>
      <c r="C717" s="33">
        <f>C718+C722</f>
        <v>146488</v>
      </c>
      <c r="D717" s="33">
        <f>D718+D722</f>
        <v>146488</v>
      </c>
      <c r="E717" s="33">
        <f>E718+E722</f>
        <v>146488</v>
      </c>
      <c r="G717" s="39" t="s">
        <v>599</v>
      </c>
      <c r="H717" s="41">
        <f t="shared" si="92"/>
        <v>146488</v>
      </c>
      <c r="I717" s="42"/>
      <c r="J717" s="40" t="b">
        <f>AND(H717=I717)</f>
        <v>0</v>
      </c>
    </row>
    <row r="718" spans="1:10" hidden="1" outlineLevel="1" collapsed="1">
      <c r="A718" s="177" t="s">
        <v>851</v>
      </c>
      <c r="B718" s="178"/>
      <c r="C718" s="31">
        <f>SUM(C719:C721)</f>
        <v>146488</v>
      </c>
      <c r="D718" s="31">
        <f>SUM(D719:D721)</f>
        <v>146488</v>
      </c>
      <c r="E718" s="31">
        <f>SUM(E719:E721)</f>
        <v>146488</v>
      </c>
      <c r="H718" s="41">
        <f t="shared" si="92"/>
        <v>146488</v>
      </c>
    </row>
    <row r="719" spans="1:10" ht="15" hidden="1" customHeight="1" outlineLevel="2">
      <c r="A719" s="6">
        <v>10950</v>
      </c>
      <c r="B719" s="4" t="s">
        <v>572</v>
      </c>
      <c r="C719" s="5">
        <v>146488</v>
      </c>
      <c r="D719" s="5">
        <f>C719</f>
        <v>146488</v>
      </c>
      <c r="E719" s="5">
        <f>D719</f>
        <v>146488</v>
      </c>
      <c r="H719" s="41">
        <f t="shared" si="92"/>
        <v>146488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77" t="s">
        <v>850</v>
      </c>
      <c r="B722" s="17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71" t="s">
        <v>577</v>
      </c>
      <c r="B725" s="17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7" t="s">
        <v>588</v>
      </c>
      <c r="B726" s="16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77" t="s">
        <v>849</v>
      </c>
      <c r="B727" s="17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77" t="s">
        <v>848</v>
      </c>
      <c r="B730" s="178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77" t="s">
        <v>846</v>
      </c>
      <c r="B733" s="17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77" t="s">
        <v>843</v>
      </c>
      <c r="B739" s="178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77" t="s">
        <v>842</v>
      </c>
      <c r="B741" s="17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77" t="s">
        <v>841</v>
      </c>
      <c r="B743" s="17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77" t="s">
        <v>836</v>
      </c>
      <c r="B750" s="17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77" t="s">
        <v>834</v>
      </c>
      <c r="B755" s="178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77" t="s">
        <v>830</v>
      </c>
      <c r="B760" s="17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77" t="s">
        <v>828</v>
      </c>
      <c r="B765" s="17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77" t="s">
        <v>826</v>
      </c>
      <c r="B767" s="178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77" t="s">
        <v>823</v>
      </c>
      <c r="B771" s="178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77" t="s">
        <v>817</v>
      </c>
      <c r="B777" s="178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778"/>
  <sheetViews>
    <sheetView rightToLeft="1" topLeftCell="C549" workbookViewId="0">
      <selection activeCell="F560" sqref="F560"/>
    </sheetView>
  </sheetViews>
  <sheetFormatPr baseColWidth="10" defaultColWidth="9.140625" defaultRowHeight="15" outlineLevelRow="3"/>
  <cols>
    <col min="1" max="1" width="7" bestFit="1" customWidth="1"/>
    <col min="2" max="2" width="106.7109375" customWidth="1"/>
    <col min="3" max="3" width="20.42578125" customWidth="1"/>
    <col min="4" max="4" width="20.140625" customWidth="1"/>
    <col min="5" max="5" width="19.42578125" customWidth="1"/>
    <col min="6" max="6" width="19.85546875" customWidth="1"/>
    <col min="8" max="8" width="15.5703125" bestFit="1" customWidth="1"/>
    <col min="9" max="9" width="22.7109375" customWidth="1"/>
    <col min="10" max="10" width="24.5703125" customWidth="1"/>
    <col min="11" max="11" width="20.42578125" bestFit="1" customWidth="1"/>
  </cols>
  <sheetData>
    <row r="1" spans="1:15" ht="18.75">
      <c r="A1" s="154" t="s">
        <v>30</v>
      </c>
      <c r="B1" s="154"/>
      <c r="C1" s="154"/>
      <c r="D1" s="140" t="s">
        <v>853</v>
      </c>
      <c r="E1" s="141"/>
      <c r="F1" s="140" t="s">
        <v>852</v>
      </c>
      <c r="H1" s="43" t="s">
        <v>31</v>
      </c>
      <c r="I1" s="44">
        <f>C2+C114</f>
        <v>2803330</v>
      </c>
      <c r="J1" s="45">
        <f>J2+J114</f>
        <v>2868532</v>
      </c>
      <c r="K1" s="46" t="b">
        <f>AND(I1=J1)</f>
        <v>0</v>
      </c>
    </row>
    <row r="2" spans="1:15">
      <c r="A2" s="155" t="s">
        <v>60</v>
      </c>
      <c r="B2" s="155"/>
      <c r="C2" s="26">
        <f>C3+C67</f>
        <v>1835900</v>
      </c>
      <c r="D2" s="26">
        <f>D3+D67</f>
        <v>1835900</v>
      </c>
      <c r="E2" s="26">
        <f>E3+E67</f>
        <v>1835900</v>
      </c>
      <c r="F2" s="26">
        <f>F3+F67</f>
        <v>1835900</v>
      </c>
      <c r="H2" s="39" t="s">
        <v>60</v>
      </c>
      <c r="I2" s="41">
        <f t="shared" ref="I2:I33" si="0">C2</f>
        <v>1835900</v>
      </c>
      <c r="J2" s="42">
        <f>F2</f>
        <v>1835900</v>
      </c>
      <c r="K2" s="40" t="b">
        <f>AND(I2=J2)</f>
        <v>1</v>
      </c>
    </row>
    <row r="3" spans="1:15">
      <c r="A3" s="156" t="s">
        <v>578</v>
      </c>
      <c r="B3" s="156"/>
      <c r="C3" s="23">
        <f>C4+C11+C38+C61</f>
        <v>1173900</v>
      </c>
      <c r="D3" s="23">
        <f>D4+D11+D38+D61</f>
        <v>1173900</v>
      </c>
      <c r="E3" s="23">
        <f>E4+E11+E38+E61</f>
        <v>1173900</v>
      </c>
      <c r="F3" s="23">
        <f>F4+F11+F38+F61</f>
        <v>1173900</v>
      </c>
      <c r="H3" s="39" t="s">
        <v>57</v>
      </c>
      <c r="I3" s="41">
        <f t="shared" si="0"/>
        <v>1173900</v>
      </c>
      <c r="J3" s="42"/>
      <c r="K3" s="40" t="b">
        <f>AND(I3=J3)</f>
        <v>0</v>
      </c>
    </row>
    <row r="4" spans="1:15" ht="15" customHeight="1">
      <c r="A4" s="157" t="s">
        <v>124</v>
      </c>
      <c r="B4" s="158"/>
      <c r="C4" s="21">
        <f>SUM(C5:C10)</f>
        <v>257200</v>
      </c>
      <c r="D4" s="21">
        <f>SUM(D5:D10)</f>
        <v>257200</v>
      </c>
      <c r="E4" s="21">
        <f>SUM(E5:E10)</f>
        <v>257200</v>
      </c>
      <c r="F4" s="21">
        <f>SUM(F5:F10)</f>
        <v>257200</v>
      </c>
      <c r="G4" s="17"/>
      <c r="H4" s="39" t="s">
        <v>53</v>
      </c>
      <c r="I4" s="41">
        <f t="shared" si="0"/>
        <v>257200</v>
      </c>
      <c r="J4" s="42"/>
      <c r="K4" s="40" t="b">
        <f>AND(I4=J4)</f>
        <v>0</v>
      </c>
      <c r="L4" s="17"/>
      <c r="M4" s="17"/>
      <c r="N4" s="17"/>
      <c r="O4" s="17"/>
    </row>
    <row r="5" spans="1:15" ht="15" customHeight="1" outlineLevel="1">
      <c r="A5" s="3">
        <v>1101</v>
      </c>
      <c r="B5" s="1" t="s">
        <v>0</v>
      </c>
      <c r="C5" s="2">
        <v>100000</v>
      </c>
      <c r="D5" s="2">
        <f t="shared" ref="D5:D10" si="1">C5</f>
        <v>100000</v>
      </c>
      <c r="E5" s="2">
        <v>100000</v>
      </c>
      <c r="F5" s="2">
        <f>D5</f>
        <v>100000</v>
      </c>
      <c r="G5" s="17"/>
      <c r="H5" s="17"/>
      <c r="I5" s="41">
        <f t="shared" si="0"/>
        <v>100000</v>
      </c>
      <c r="J5" s="17"/>
      <c r="K5" s="17"/>
      <c r="L5" s="17"/>
      <c r="M5" s="17"/>
      <c r="N5" s="17"/>
      <c r="O5" s="17"/>
    </row>
    <row r="6" spans="1:15" ht="15" customHeight="1" outlineLevel="1">
      <c r="A6" s="3">
        <v>1102</v>
      </c>
      <c r="B6" s="1" t="s">
        <v>1</v>
      </c>
      <c r="C6" s="2">
        <v>12000</v>
      </c>
      <c r="D6" s="2">
        <f t="shared" si="1"/>
        <v>12000</v>
      </c>
      <c r="E6" s="2">
        <v>12000</v>
      </c>
      <c r="F6" s="2">
        <f t="shared" ref="F6:F10" si="2">D6</f>
        <v>12000</v>
      </c>
      <c r="G6" s="17"/>
      <c r="H6" s="17"/>
      <c r="I6" s="41">
        <f t="shared" si="0"/>
        <v>12000</v>
      </c>
      <c r="J6" s="17"/>
      <c r="K6" s="17"/>
      <c r="L6" s="17"/>
      <c r="M6" s="17"/>
      <c r="N6" s="17"/>
      <c r="O6" s="17"/>
    </row>
    <row r="7" spans="1:15" ht="15" customHeight="1" outlineLevel="1">
      <c r="A7" s="3">
        <v>1201</v>
      </c>
      <c r="B7" s="1" t="s">
        <v>2</v>
      </c>
      <c r="C7" s="2">
        <v>115000</v>
      </c>
      <c r="D7" s="2">
        <f t="shared" si="1"/>
        <v>115000</v>
      </c>
      <c r="E7" s="2">
        <v>115000</v>
      </c>
      <c r="F7" s="2">
        <f t="shared" si="2"/>
        <v>115000</v>
      </c>
      <c r="G7" s="17"/>
      <c r="H7" s="17"/>
      <c r="I7" s="41">
        <f t="shared" si="0"/>
        <v>115000</v>
      </c>
      <c r="J7" s="17"/>
      <c r="K7" s="17"/>
      <c r="L7" s="17"/>
      <c r="M7" s="17"/>
      <c r="N7" s="17"/>
      <c r="O7" s="17"/>
    </row>
    <row r="8" spans="1:15" ht="15" customHeight="1" outlineLevel="1">
      <c r="A8" s="3">
        <v>1201</v>
      </c>
      <c r="B8" s="1" t="s">
        <v>64</v>
      </c>
      <c r="C8" s="2">
        <v>30000</v>
      </c>
      <c r="D8" s="2">
        <f t="shared" si="1"/>
        <v>30000</v>
      </c>
      <c r="E8" s="2">
        <v>30000</v>
      </c>
      <c r="F8" s="2">
        <f t="shared" si="2"/>
        <v>30000</v>
      </c>
      <c r="G8" s="17"/>
      <c r="H8" s="17"/>
      <c r="I8" s="41">
        <f t="shared" si="0"/>
        <v>30000</v>
      </c>
      <c r="J8" s="17"/>
      <c r="K8" s="17"/>
      <c r="L8" s="17"/>
      <c r="M8" s="17"/>
      <c r="N8" s="17"/>
      <c r="O8" s="17"/>
    </row>
    <row r="9" spans="1:15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/>
      <c r="F9" s="2">
        <f t="shared" si="2"/>
        <v>0</v>
      </c>
      <c r="G9" s="17"/>
      <c r="H9" s="17"/>
      <c r="I9" s="41">
        <f t="shared" si="0"/>
        <v>0</v>
      </c>
      <c r="J9" s="17"/>
      <c r="K9" s="17"/>
      <c r="L9" s="17"/>
      <c r="M9" s="17"/>
      <c r="N9" s="17"/>
      <c r="O9" s="17"/>
    </row>
    <row r="10" spans="1:15" ht="15" customHeight="1" outlineLevel="1">
      <c r="A10" s="3">
        <v>1203</v>
      </c>
      <c r="B10" s="1" t="s">
        <v>3</v>
      </c>
      <c r="C10" s="2">
        <v>200</v>
      </c>
      <c r="D10" s="2">
        <f t="shared" si="1"/>
        <v>200</v>
      </c>
      <c r="E10" s="2">
        <v>200</v>
      </c>
      <c r="F10" s="2">
        <f t="shared" si="2"/>
        <v>200</v>
      </c>
      <c r="G10" s="17"/>
      <c r="H10" s="17"/>
      <c r="I10" s="41">
        <f t="shared" si="0"/>
        <v>200</v>
      </c>
      <c r="J10" s="17"/>
      <c r="K10" s="17"/>
      <c r="L10" s="17"/>
      <c r="M10" s="17"/>
      <c r="N10" s="17"/>
      <c r="O10" s="17"/>
    </row>
    <row r="11" spans="1:15" ht="15" customHeight="1">
      <c r="A11" s="157" t="s">
        <v>125</v>
      </c>
      <c r="B11" s="158"/>
      <c r="C11" s="21">
        <f>SUM(C12:C37)</f>
        <v>749900</v>
      </c>
      <c r="D11" s="21">
        <f>SUM(D12:D37)</f>
        <v>749900</v>
      </c>
      <c r="E11" s="21">
        <f>SUM(E12:E37)</f>
        <v>749900</v>
      </c>
      <c r="F11" s="21">
        <f>SUM(F12:F37)</f>
        <v>749900</v>
      </c>
      <c r="G11" s="17"/>
      <c r="H11" s="39" t="s">
        <v>54</v>
      </c>
      <c r="I11" s="41">
        <f t="shared" si="0"/>
        <v>749900</v>
      </c>
      <c r="J11" s="42"/>
      <c r="K11" s="40" t="b">
        <f>AND(I11=J11)</f>
        <v>0</v>
      </c>
      <c r="L11" s="17"/>
      <c r="M11" s="17"/>
      <c r="N11" s="17"/>
      <c r="O11" s="17"/>
    </row>
    <row r="12" spans="1:15" outlineLevel="1">
      <c r="A12" s="3">
        <v>2101</v>
      </c>
      <c r="B12" s="1" t="s">
        <v>4</v>
      </c>
      <c r="C12" s="2">
        <v>14000</v>
      </c>
      <c r="D12" s="2">
        <f t="shared" ref="D12:D37" si="3">C12</f>
        <v>14000</v>
      </c>
      <c r="E12" s="2">
        <v>14000</v>
      </c>
      <c r="F12" s="2">
        <f>D12</f>
        <v>14000</v>
      </c>
      <c r="I12" s="41">
        <f t="shared" si="0"/>
        <v>14000</v>
      </c>
    </row>
    <row r="13" spans="1:15" outlineLevel="1">
      <c r="A13" s="3">
        <v>2102</v>
      </c>
      <c r="B13" s="1" t="s">
        <v>126</v>
      </c>
      <c r="C13" s="2">
        <v>700000</v>
      </c>
      <c r="D13" s="2">
        <f t="shared" si="3"/>
        <v>700000</v>
      </c>
      <c r="E13" s="2">
        <v>700000</v>
      </c>
      <c r="F13" s="2">
        <f t="shared" ref="F13:F28" si="4">D13</f>
        <v>700000</v>
      </c>
      <c r="I13" s="41">
        <f t="shared" si="0"/>
        <v>700000</v>
      </c>
    </row>
    <row r="14" spans="1:15" outlineLevel="1">
      <c r="A14" s="3">
        <v>2201</v>
      </c>
      <c r="B14" s="1" t="s">
        <v>5</v>
      </c>
      <c r="C14" s="2">
        <v>11400</v>
      </c>
      <c r="D14" s="2">
        <f t="shared" si="3"/>
        <v>11400</v>
      </c>
      <c r="E14" s="2">
        <v>11400</v>
      </c>
      <c r="F14" s="2">
        <f t="shared" si="4"/>
        <v>11400</v>
      </c>
      <c r="I14" s="41">
        <f t="shared" si="0"/>
        <v>11400</v>
      </c>
    </row>
    <row r="15" spans="1:15" outlineLevel="1">
      <c r="A15" s="3">
        <v>2201</v>
      </c>
      <c r="B15" s="1" t="s">
        <v>127</v>
      </c>
      <c r="C15" s="2"/>
      <c r="D15" s="2">
        <f t="shared" si="3"/>
        <v>0</v>
      </c>
      <c r="E15" s="2"/>
      <c r="F15" s="2">
        <f t="shared" si="4"/>
        <v>0</v>
      </c>
      <c r="I15" s="41">
        <f t="shared" si="0"/>
        <v>0</v>
      </c>
    </row>
    <row r="16" spans="1:15" outlineLevel="1">
      <c r="A16" s="3">
        <v>2201</v>
      </c>
      <c r="B16" s="1" t="s">
        <v>128</v>
      </c>
      <c r="C16" s="2"/>
      <c r="D16" s="2">
        <f t="shared" si="3"/>
        <v>0</v>
      </c>
      <c r="E16" s="2"/>
      <c r="F16" s="2">
        <f t="shared" si="4"/>
        <v>0</v>
      </c>
      <c r="I16" s="41">
        <f t="shared" si="0"/>
        <v>0</v>
      </c>
    </row>
    <row r="17" spans="1:9" outlineLevel="1">
      <c r="A17" s="3">
        <v>2202</v>
      </c>
      <c r="B17" s="1" t="s">
        <v>129</v>
      </c>
      <c r="C17" s="2"/>
      <c r="D17" s="2">
        <f t="shared" si="3"/>
        <v>0</v>
      </c>
      <c r="E17" s="2"/>
      <c r="F17" s="2">
        <f t="shared" si="4"/>
        <v>0</v>
      </c>
      <c r="I17" s="41">
        <f t="shared" si="0"/>
        <v>0</v>
      </c>
    </row>
    <row r="18" spans="1:9" outlineLevel="1">
      <c r="A18" s="3">
        <v>2203</v>
      </c>
      <c r="B18" s="1" t="s">
        <v>130</v>
      </c>
      <c r="C18" s="2"/>
      <c r="D18" s="2">
        <f t="shared" si="3"/>
        <v>0</v>
      </c>
      <c r="E18" s="2"/>
      <c r="F18" s="2">
        <f t="shared" si="4"/>
        <v>0</v>
      </c>
      <c r="I18" s="41">
        <f t="shared" si="0"/>
        <v>0</v>
      </c>
    </row>
    <row r="19" spans="1:9" outlineLevel="1">
      <c r="A19" s="3">
        <v>2204</v>
      </c>
      <c r="B19" s="1" t="s">
        <v>131</v>
      </c>
      <c r="C19" s="2"/>
      <c r="D19" s="2">
        <f t="shared" si="3"/>
        <v>0</v>
      </c>
      <c r="E19" s="2"/>
      <c r="F19" s="2">
        <f t="shared" si="4"/>
        <v>0</v>
      </c>
      <c r="I19" s="41">
        <f t="shared" si="0"/>
        <v>0</v>
      </c>
    </row>
    <row r="20" spans="1:9" outlineLevel="1">
      <c r="A20" s="3">
        <v>2299</v>
      </c>
      <c r="B20" s="1" t="s">
        <v>132</v>
      </c>
      <c r="C20" s="2"/>
      <c r="D20" s="2">
        <f t="shared" si="3"/>
        <v>0</v>
      </c>
      <c r="E20" s="2"/>
      <c r="F20" s="2">
        <f t="shared" si="4"/>
        <v>0</v>
      </c>
      <c r="I20" s="41">
        <f t="shared" si="0"/>
        <v>0</v>
      </c>
    </row>
    <row r="21" spans="1:9" outlineLevel="1">
      <c r="A21" s="3">
        <v>2301</v>
      </c>
      <c r="B21" s="1" t="s">
        <v>133</v>
      </c>
      <c r="C21" s="2"/>
      <c r="D21" s="2">
        <f t="shared" si="3"/>
        <v>0</v>
      </c>
      <c r="E21" s="2"/>
      <c r="F21" s="2">
        <f t="shared" si="4"/>
        <v>0</v>
      </c>
      <c r="I21" s="41">
        <f t="shared" si="0"/>
        <v>0</v>
      </c>
    </row>
    <row r="22" spans="1:9" outlineLevel="1">
      <c r="A22" s="3">
        <v>2302</v>
      </c>
      <c r="B22" s="1" t="s">
        <v>134</v>
      </c>
      <c r="C22" s="2"/>
      <c r="D22" s="2">
        <f t="shared" si="3"/>
        <v>0</v>
      </c>
      <c r="E22" s="2"/>
      <c r="F22" s="2">
        <f t="shared" si="4"/>
        <v>0</v>
      </c>
      <c r="I22" s="41">
        <f t="shared" si="0"/>
        <v>0</v>
      </c>
    </row>
    <row r="23" spans="1:9" outlineLevel="1">
      <c r="A23" s="3">
        <v>2303</v>
      </c>
      <c r="B23" s="1" t="s">
        <v>135</v>
      </c>
      <c r="C23" s="2"/>
      <c r="D23" s="2">
        <f t="shared" si="3"/>
        <v>0</v>
      </c>
      <c r="E23" s="2"/>
      <c r="F23" s="2">
        <f t="shared" si="4"/>
        <v>0</v>
      </c>
      <c r="I23" s="41">
        <f t="shared" si="0"/>
        <v>0</v>
      </c>
    </row>
    <row r="24" spans="1:9" outlineLevel="1">
      <c r="A24" s="3">
        <v>2304</v>
      </c>
      <c r="B24" s="1" t="s">
        <v>136</v>
      </c>
      <c r="C24" s="2"/>
      <c r="D24" s="2">
        <f t="shared" si="3"/>
        <v>0</v>
      </c>
      <c r="E24" s="2"/>
      <c r="F24" s="2">
        <f t="shared" si="4"/>
        <v>0</v>
      </c>
      <c r="I24" s="41">
        <f t="shared" si="0"/>
        <v>0</v>
      </c>
    </row>
    <row r="25" spans="1:9" outlineLevel="1">
      <c r="A25" s="3">
        <v>2305</v>
      </c>
      <c r="B25" s="1" t="s">
        <v>137</v>
      </c>
      <c r="C25" s="2"/>
      <c r="D25" s="2">
        <f t="shared" si="3"/>
        <v>0</v>
      </c>
      <c r="E25" s="2"/>
      <c r="F25" s="2">
        <f t="shared" si="4"/>
        <v>0</v>
      </c>
      <c r="I25" s="41">
        <f t="shared" si="0"/>
        <v>0</v>
      </c>
    </row>
    <row r="26" spans="1:9" outlineLevel="1">
      <c r="A26" s="3">
        <v>2306</v>
      </c>
      <c r="B26" s="1" t="s">
        <v>138</v>
      </c>
      <c r="C26" s="2"/>
      <c r="D26" s="2">
        <f t="shared" si="3"/>
        <v>0</v>
      </c>
      <c r="E26" s="2"/>
      <c r="F26" s="2">
        <f t="shared" si="4"/>
        <v>0</v>
      </c>
      <c r="I26" s="41">
        <f t="shared" si="0"/>
        <v>0</v>
      </c>
    </row>
    <row r="27" spans="1:9" outlineLevel="1">
      <c r="A27" s="3">
        <v>2307</v>
      </c>
      <c r="B27" s="1" t="s">
        <v>139</v>
      </c>
      <c r="C27" s="2"/>
      <c r="D27" s="2">
        <f t="shared" si="3"/>
        <v>0</v>
      </c>
      <c r="E27" s="2"/>
      <c r="F27" s="2">
        <f t="shared" si="4"/>
        <v>0</v>
      </c>
      <c r="I27" s="41">
        <f t="shared" si="0"/>
        <v>0</v>
      </c>
    </row>
    <row r="28" spans="1:9" outlineLevel="1">
      <c r="A28" s="3">
        <v>2308</v>
      </c>
      <c r="B28" s="1" t="s">
        <v>140</v>
      </c>
      <c r="C28" s="2"/>
      <c r="D28" s="2">
        <f t="shared" si="3"/>
        <v>0</v>
      </c>
      <c r="E28" s="2"/>
      <c r="F28" s="2">
        <f t="shared" si="4"/>
        <v>0</v>
      </c>
      <c r="I28" s="41">
        <f t="shared" si="0"/>
        <v>0</v>
      </c>
    </row>
    <row r="29" spans="1:9" outlineLevel="1">
      <c r="A29" s="3">
        <v>2401</v>
      </c>
      <c r="B29" s="1" t="s">
        <v>141</v>
      </c>
      <c r="C29" s="2"/>
      <c r="D29" s="2">
        <f t="shared" si="3"/>
        <v>0</v>
      </c>
      <c r="E29" s="2"/>
      <c r="F29" s="2">
        <f t="shared" ref="F29:F37" si="5">D29</f>
        <v>0</v>
      </c>
      <c r="I29" s="41">
        <f t="shared" si="0"/>
        <v>0</v>
      </c>
    </row>
    <row r="30" spans="1:9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/>
      <c r="F30" s="2">
        <f t="shared" si="5"/>
        <v>0</v>
      </c>
      <c r="I30" s="41">
        <f t="shared" si="0"/>
        <v>0</v>
      </c>
    </row>
    <row r="31" spans="1:9" outlineLevel="1">
      <c r="A31" s="3">
        <v>2401</v>
      </c>
      <c r="B31" s="1" t="s">
        <v>143</v>
      </c>
      <c r="C31" s="2"/>
      <c r="D31" s="2">
        <f t="shared" si="3"/>
        <v>0</v>
      </c>
      <c r="E31" s="2"/>
      <c r="F31" s="2">
        <f t="shared" si="5"/>
        <v>0</v>
      </c>
      <c r="I31" s="41">
        <f t="shared" si="0"/>
        <v>0</v>
      </c>
    </row>
    <row r="32" spans="1:9" outlineLevel="1">
      <c r="A32" s="3">
        <v>2402</v>
      </c>
      <c r="B32" s="1" t="s">
        <v>6</v>
      </c>
      <c r="C32" s="2">
        <v>3000</v>
      </c>
      <c r="D32" s="2">
        <f t="shared" si="3"/>
        <v>3000</v>
      </c>
      <c r="E32" s="2">
        <v>3000</v>
      </c>
      <c r="F32" s="2">
        <f t="shared" si="5"/>
        <v>3000</v>
      </c>
      <c r="I32" s="41">
        <f t="shared" si="0"/>
        <v>3000</v>
      </c>
    </row>
    <row r="33" spans="1:11" outlineLevel="1">
      <c r="A33" s="3">
        <v>2403</v>
      </c>
      <c r="B33" s="1" t="s">
        <v>144</v>
      </c>
      <c r="C33" s="2">
        <v>500</v>
      </c>
      <c r="D33" s="2">
        <f t="shared" si="3"/>
        <v>500</v>
      </c>
      <c r="E33" s="2">
        <v>500</v>
      </c>
      <c r="F33" s="2">
        <f t="shared" si="5"/>
        <v>500</v>
      </c>
      <c r="I33" s="41">
        <f t="shared" si="0"/>
        <v>500</v>
      </c>
    </row>
    <row r="34" spans="1:11" outlineLevel="1">
      <c r="A34" s="3">
        <v>2404</v>
      </c>
      <c r="B34" s="1" t="s">
        <v>7</v>
      </c>
      <c r="C34" s="2">
        <v>16000</v>
      </c>
      <c r="D34" s="2">
        <f t="shared" si="3"/>
        <v>16000</v>
      </c>
      <c r="E34" s="2">
        <v>16000</v>
      </c>
      <c r="F34" s="2">
        <f t="shared" si="5"/>
        <v>16000</v>
      </c>
      <c r="I34" s="41">
        <f t="shared" ref="I34:I65" si="6">C34</f>
        <v>16000</v>
      </c>
    </row>
    <row r="35" spans="1:11" outlineLevel="1">
      <c r="A35" s="3">
        <v>2405</v>
      </c>
      <c r="B35" s="1" t="s">
        <v>8</v>
      </c>
      <c r="C35" s="2">
        <v>4000</v>
      </c>
      <c r="D35" s="2">
        <f t="shared" si="3"/>
        <v>4000</v>
      </c>
      <c r="E35" s="2">
        <v>4000</v>
      </c>
      <c r="F35" s="2">
        <f t="shared" si="5"/>
        <v>4000</v>
      </c>
      <c r="I35" s="41">
        <f t="shared" si="6"/>
        <v>4000</v>
      </c>
    </row>
    <row r="36" spans="1:11" outlineLevel="1">
      <c r="A36" s="3">
        <v>2406</v>
      </c>
      <c r="B36" s="1" t="s">
        <v>9</v>
      </c>
      <c r="C36" s="2">
        <v>1000</v>
      </c>
      <c r="D36" s="2">
        <f t="shared" si="3"/>
        <v>1000</v>
      </c>
      <c r="E36" s="2">
        <v>1000</v>
      </c>
      <c r="F36" s="2">
        <f t="shared" si="5"/>
        <v>1000</v>
      </c>
      <c r="I36" s="41">
        <f t="shared" si="6"/>
        <v>1000</v>
      </c>
    </row>
    <row r="37" spans="1:11" outlineLevel="1">
      <c r="A37" s="3">
        <v>2499</v>
      </c>
      <c r="B37" s="1" t="s">
        <v>10</v>
      </c>
      <c r="C37" s="15"/>
      <c r="D37" s="2">
        <f t="shared" si="3"/>
        <v>0</v>
      </c>
      <c r="E37" s="15"/>
      <c r="F37" s="2">
        <f t="shared" si="5"/>
        <v>0</v>
      </c>
      <c r="I37" s="41">
        <f t="shared" si="6"/>
        <v>0</v>
      </c>
    </row>
    <row r="38" spans="1:11">
      <c r="A38" s="157" t="s">
        <v>145</v>
      </c>
      <c r="B38" s="158"/>
      <c r="C38" s="21">
        <f>SUM(C39:C60)</f>
        <v>161800</v>
      </c>
      <c r="D38" s="21">
        <f>SUM(D39:D60)</f>
        <v>161800</v>
      </c>
      <c r="E38" s="21">
        <f>SUM(E39:E60)</f>
        <v>161800</v>
      </c>
      <c r="F38" s="21">
        <f>SUM(F39:F60)</f>
        <v>161800</v>
      </c>
      <c r="H38" s="39" t="s">
        <v>55</v>
      </c>
      <c r="I38" s="41">
        <f t="shared" si="6"/>
        <v>161800</v>
      </c>
      <c r="J38" s="42"/>
      <c r="K38" s="40" t="b">
        <f>AND(I38=J38)</f>
        <v>0</v>
      </c>
    </row>
    <row r="39" spans="1:11" outlineLevel="1">
      <c r="A39" s="20">
        <v>3101</v>
      </c>
      <c r="B39" s="20" t="s">
        <v>11</v>
      </c>
      <c r="C39" s="2">
        <v>7000</v>
      </c>
      <c r="D39" s="2">
        <f t="shared" ref="D39:D60" si="7">C39</f>
        <v>7000</v>
      </c>
      <c r="E39" s="2">
        <v>7000</v>
      </c>
      <c r="F39" s="2">
        <f>D39</f>
        <v>7000</v>
      </c>
      <c r="I39" s="41">
        <f t="shared" si="6"/>
        <v>7000</v>
      </c>
    </row>
    <row r="40" spans="1:11" outlineLevel="1">
      <c r="A40" s="20">
        <v>3102</v>
      </c>
      <c r="B40" s="20" t="s">
        <v>12</v>
      </c>
      <c r="C40" s="2">
        <v>3000</v>
      </c>
      <c r="D40" s="2">
        <f t="shared" si="7"/>
        <v>3000</v>
      </c>
      <c r="E40" s="2">
        <v>3000</v>
      </c>
      <c r="F40" s="2">
        <f t="shared" ref="F40:F55" si="8">D40</f>
        <v>3000</v>
      </c>
      <c r="I40" s="41">
        <f t="shared" si="6"/>
        <v>3000</v>
      </c>
    </row>
    <row r="41" spans="1:11" outlineLevel="1">
      <c r="A41" s="20">
        <v>3103</v>
      </c>
      <c r="B41" s="20" t="s">
        <v>13</v>
      </c>
      <c r="C41" s="2">
        <v>2500</v>
      </c>
      <c r="D41" s="2">
        <f t="shared" si="7"/>
        <v>2500</v>
      </c>
      <c r="E41" s="2">
        <v>2500</v>
      </c>
      <c r="F41" s="2">
        <f t="shared" si="8"/>
        <v>2500</v>
      </c>
      <c r="I41" s="41">
        <f t="shared" si="6"/>
        <v>2500</v>
      </c>
    </row>
    <row r="42" spans="1:11" outlineLevel="1">
      <c r="A42" s="20">
        <v>3199</v>
      </c>
      <c r="B42" s="20" t="s">
        <v>14</v>
      </c>
      <c r="C42" s="2">
        <v>300</v>
      </c>
      <c r="D42" s="2">
        <f t="shared" si="7"/>
        <v>300</v>
      </c>
      <c r="E42" s="2">
        <v>300</v>
      </c>
      <c r="F42" s="2">
        <f t="shared" si="8"/>
        <v>300</v>
      </c>
      <c r="I42" s="41">
        <f t="shared" si="6"/>
        <v>300</v>
      </c>
    </row>
    <row r="43" spans="1:11" outlineLevel="1">
      <c r="A43" s="20">
        <v>3201</v>
      </c>
      <c r="B43" s="20" t="s">
        <v>146</v>
      </c>
      <c r="C43" s="2"/>
      <c r="D43" s="2">
        <f t="shared" si="7"/>
        <v>0</v>
      </c>
      <c r="E43" s="2"/>
      <c r="F43" s="2">
        <f t="shared" si="8"/>
        <v>0</v>
      </c>
      <c r="I43" s="41">
        <f t="shared" si="6"/>
        <v>0</v>
      </c>
    </row>
    <row r="44" spans="1:11" outlineLevel="1">
      <c r="A44" s="20">
        <v>3202</v>
      </c>
      <c r="B44" s="20" t="s">
        <v>15</v>
      </c>
      <c r="C44" s="2"/>
      <c r="D44" s="2">
        <f t="shared" si="7"/>
        <v>0</v>
      </c>
      <c r="E44" s="2"/>
      <c r="F44" s="2">
        <f t="shared" si="8"/>
        <v>0</v>
      </c>
      <c r="I44" s="41">
        <f t="shared" si="6"/>
        <v>0</v>
      </c>
    </row>
    <row r="45" spans="1:11" outlineLevel="1">
      <c r="A45" s="20">
        <v>3203</v>
      </c>
      <c r="B45" s="20" t="s">
        <v>16</v>
      </c>
      <c r="C45" s="2">
        <v>2500</v>
      </c>
      <c r="D45" s="2">
        <f t="shared" si="7"/>
        <v>2500</v>
      </c>
      <c r="E45" s="2">
        <v>2500</v>
      </c>
      <c r="F45" s="2">
        <f t="shared" si="8"/>
        <v>2500</v>
      </c>
      <c r="I45" s="41">
        <f t="shared" si="6"/>
        <v>2500</v>
      </c>
    </row>
    <row r="46" spans="1:11" outlineLevel="1">
      <c r="A46" s="20">
        <v>3204</v>
      </c>
      <c r="B46" s="20" t="s">
        <v>147</v>
      </c>
      <c r="C46" s="2"/>
      <c r="D46" s="2">
        <f t="shared" si="7"/>
        <v>0</v>
      </c>
      <c r="E46" s="2"/>
      <c r="F46" s="2">
        <f t="shared" si="8"/>
        <v>0</v>
      </c>
      <c r="I46" s="41">
        <f t="shared" si="6"/>
        <v>0</v>
      </c>
    </row>
    <row r="47" spans="1:11" outlineLevel="1">
      <c r="A47" s="20">
        <v>3205</v>
      </c>
      <c r="B47" s="20" t="s">
        <v>148</v>
      </c>
      <c r="C47" s="2"/>
      <c r="D47" s="2">
        <f t="shared" si="7"/>
        <v>0</v>
      </c>
      <c r="E47" s="2"/>
      <c r="F47" s="2">
        <f t="shared" si="8"/>
        <v>0</v>
      </c>
      <c r="I47" s="41">
        <f t="shared" si="6"/>
        <v>0</v>
      </c>
    </row>
    <row r="48" spans="1:11" outlineLevel="1">
      <c r="A48" s="20">
        <v>3206</v>
      </c>
      <c r="B48" s="20" t="s">
        <v>17</v>
      </c>
      <c r="C48" s="2">
        <v>20000</v>
      </c>
      <c r="D48" s="2">
        <f t="shared" si="7"/>
        <v>20000</v>
      </c>
      <c r="E48" s="2">
        <v>20000</v>
      </c>
      <c r="F48" s="2">
        <f t="shared" si="8"/>
        <v>20000</v>
      </c>
      <c r="I48" s="41">
        <f t="shared" si="6"/>
        <v>20000</v>
      </c>
    </row>
    <row r="49" spans="1:11" outlineLevel="1">
      <c r="A49" s="20">
        <v>3207</v>
      </c>
      <c r="B49" s="20" t="s">
        <v>149</v>
      </c>
      <c r="C49" s="2"/>
      <c r="D49" s="2">
        <f t="shared" si="7"/>
        <v>0</v>
      </c>
      <c r="E49" s="2"/>
      <c r="F49" s="2">
        <f t="shared" si="8"/>
        <v>0</v>
      </c>
      <c r="I49" s="41">
        <f t="shared" si="6"/>
        <v>0</v>
      </c>
    </row>
    <row r="50" spans="1:11" outlineLevel="1">
      <c r="A50" s="20">
        <v>3208</v>
      </c>
      <c r="B50" s="20" t="s">
        <v>150</v>
      </c>
      <c r="C50" s="2">
        <v>300</v>
      </c>
      <c r="D50" s="2">
        <f t="shared" si="7"/>
        <v>300</v>
      </c>
      <c r="E50" s="2">
        <v>300</v>
      </c>
      <c r="F50" s="2">
        <f t="shared" si="8"/>
        <v>300</v>
      </c>
      <c r="I50" s="41">
        <f t="shared" si="6"/>
        <v>300</v>
      </c>
    </row>
    <row r="51" spans="1:11" outlineLevel="1">
      <c r="A51" s="20">
        <v>3209</v>
      </c>
      <c r="B51" s="20" t="s">
        <v>151</v>
      </c>
      <c r="C51" s="2">
        <v>400</v>
      </c>
      <c r="D51" s="2">
        <f t="shared" si="7"/>
        <v>400</v>
      </c>
      <c r="E51" s="2">
        <v>400</v>
      </c>
      <c r="F51" s="2">
        <f t="shared" si="8"/>
        <v>400</v>
      </c>
      <c r="I51" s="41">
        <f t="shared" si="6"/>
        <v>400</v>
      </c>
    </row>
    <row r="52" spans="1:11" outlineLevel="1">
      <c r="A52" s="20">
        <v>3299</v>
      </c>
      <c r="B52" s="20" t="s">
        <v>152</v>
      </c>
      <c r="C52" s="2">
        <v>2000</v>
      </c>
      <c r="D52" s="2">
        <f t="shared" si="7"/>
        <v>2000</v>
      </c>
      <c r="E52" s="2">
        <v>2000</v>
      </c>
      <c r="F52" s="2">
        <f t="shared" si="8"/>
        <v>2000</v>
      </c>
      <c r="I52" s="41">
        <f t="shared" si="6"/>
        <v>2000</v>
      </c>
    </row>
    <row r="53" spans="1:11" outlineLevel="1">
      <c r="A53" s="20">
        <v>3301</v>
      </c>
      <c r="B53" s="20" t="s">
        <v>18</v>
      </c>
      <c r="C53" s="2">
        <v>1400</v>
      </c>
      <c r="D53" s="2">
        <f t="shared" si="7"/>
        <v>1400</v>
      </c>
      <c r="E53" s="2">
        <v>1400</v>
      </c>
      <c r="F53" s="2">
        <f t="shared" si="8"/>
        <v>1400</v>
      </c>
      <c r="I53" s="41">
        <f t="shared" si="6"/>
        <v>1400</v>
      </c>
    </row>
    <row r="54" spans="1:11" outlineLevel="1">
      <c r="A54" s="20">
        <v>3302</v>
      </c>
      <c r="B54" s="20" t="s">
        <v>19</v>
      </c>
      <c r="C54" s="2">
        <v>2400</v>
      </c>
      <c r="D54" s="2">
        <f t="shared" si="7"/>
        <v>2400</v>
      </c>
      <c r="E54" s="2">
        <v>2400</v>
      </c>
      <c r="F54" s="2">
        <f t="shared" si="8"/>
        <v>2400</v>
      </c>
      <c r="I54" s="41">
        <f t="shared" si="6"/>
        <v>2400</v>
      </c>
    </row>
    <row r="55" spans="1:11" outlineLevel="1">
      <c r="A55" s="20">
        <v>3303</v>
      </c>
      <c r="B55" s="20" t="s">
        <v>153</v>
      </c>
      <c r="C55" s="2">
        <v>31000</v>
      </c>
      <c r="D55" s="2">
        <f t="shared" si="7"/>
        <v>31000</v>
      </c>
      <c r="E55" s="2">
        <v>31000</v>
      </c>
      <c r="F55" s="2">
        <f t="shared" si="8"/>
        <v>31000</v>
      </c>
      <c r="I55" s="41">
        <f t="shared" si="6"/>
        <v>31000</v>
      </c>
    </row>
    <row r="56" spans="1:11" outlineLevel="1">
      <c r="A56" s="20">
        <v>3303</v>
      </c>
      <c r="B56" s="20" t="s">
        <v>154</v>
      </c>
      <c r="C56" s="2">
        <v>74000</v>
      </c>
      <c r="D56" s="2">
        <f t="shared" si="7"/>
        <v>74000</v>
      </c>
      <c r="E56" s="2">
        <v>74000</v>
      </c>
      <c r="F56" s="2">
        <f t="shared" ref="F56:F60" si="9">D56</f>
        <v>74000</v>
      </c>
      <c r="I56" s="41">
        <f t="shared" si="6"/>
        <v>74000</v>
      </c>
    </row>
    <row r="57" spans="1:11" outlineLevel="1">
      <c r="A57" s="20">
        <v>3304</v>
      </c>
      <c r="B57" s="20" t="s">
        <v>155</v>
      </c>
      <c r="C57" s="2">
        <v>15000</v>
      </c>
      <c r="D57" s="2">
        <f t="shared" si="7"/>
        <v>15000</v>
      </c>
      <c r="E57" s="2">
        <v>15000</v>
      </c>
      <c r="F57" s="2">
        <f t="shared" si="9"/>
        <v>15000</v>
      </c>
      <c r="I57" s="41">
        <f t="shared" si="6"/>
        <v>15000</v>
      </c>
    </row>
    <row r="58" spans="1:11" outlineLevel="1">
      <c r="A58" s="20">
        <v>3305</v>
      </c>
      <c r="B58" s="20" t="s">
        <v>156</v>
      </c>
      <c r="C58" s="2"/>
      <c r="D58" s="2">
        <f t="shared" si="7"/>
        <v>0</v>
      </c>
      <c r="E58" s="2"/>
      <c r="F58" s="2">
        <f t="shared" si="9"/>
        <v>0</v>
      </c>
      <c r="I58" s="41">
        <f t="shared" si="6"/>
        <v>0</v>
      </c>
    </row>
    <row r="59" spans="1:11" outlineLevel="1">
      <c r="A59" s="20">
        <v>3306</v>
      </c>
      <c r="B59" s="20" t="s">
        <v>157</v>
      </c>
      <c r="C59" s="2"/>
      <c r="D59" s="2">
        <f t="shared" si="7"/>
        <v>0</v>
      </c>
      <c r="E59" s="2"/>
      <c r="F59" s="2">
        <f t="shared" si="9"/>
        <v>0</v>
      </c>
      <c r="I59" s="41">
        <f t="shared" si="6"/>
        <v>0</v>
      </c>
    </row>
    <row r="60" spans="1:11" outlineLevel="1">
      <c r="A60" s="20">
        <v>3399</v>
      </c>
      <c r="B60" s="20" t="s">
        <v>104</v>
      </c>
      <c r="C60" s="2"/>
      <c r="D60" s="2">
        <f t="shared" si="7"/>
        <v>0</v>
      </c>
      <c r="E60" s="2"/>
      <c r="F60" s="2">
        <f t="shared" si="9"/>
        <v>0</v>
      </c>
      <c r="I60" s="41">
        <f t="shared" si="6"/>
        <v>0</v>
      </c>
    </row>
    <row r="61" spans="1:11">
      <c r="A61" s="157" t="s">
        <v>158</v>
      </c>
      <c r="B61" s="158"/>
      <c r="C61" s="22">
        <f>SUM(C62:C66)</f>
        <v>5000</v>
      </c>
      <c r="D61" s="22">
        <f>SUM(D62:D66)</f>
        <v>5000</v>
      </c>
      <c r="E61" s="22">
        <f>SUM(E62:E66)</f>
        <v>5000</v>
      </c>
      <c r="F61" s="22">
        <f>SUM(F62:F66)</f>
        <v>5000</v>
      </c>
      <c r="H61" s="39" t="s">
        <v>105</v>
      </c>
      <c r="I61" s="41">
        <f t="shared" si="6"/>
        <v>5000</v>
      </c>
      <c r="J61" s="42"/>
      <c r="K61" s="40" t="b">
        <f>AND(I61=J61)</f>
        <v>0</v>
      </c>
    </row>
    <row r="62" spans="1:11" outlineLevel="1">
      <c r="A62" s="3">
        <v>4001</v>
      </c>
      <c r="B62" s="1" t="s">
        <v>159</v>
      </c>
      <c r="C62" s="2">
        <v>5000</v>
      </c>
      <c r="D62" s="2">
        <f>C62</f>
        <v>5000</v>
      </c>
      <c r="E62" s="2">
        <v>5000</v>
      </c>
      <c r="F62" s="2">
        <f>D62</f>
        <v>5000</v>
      </c>
      <c r="I62" s="41">
        <f t="shared" si="6"/>
        <v>5000</v>
      </c>
    </row>
    <row r="63" spans="1:11" outlineLevel="1">
      <c r="A63" s="3">
        <v>4002</v>
      </c>
      <c r="B63" s="1" t="s">
        <v>160</v>
      </c>
      <c r="C63" s="2"/>
      <c r="D63" s="2">
        <f>C63</f>
        <v>0</v>
      </c>
      <c r="E63" s="2"/>
      <c r="F63" s="2">
        <f t="shared" ref="F63:F66" si="10">D63</f>
        <v>0</v>
      </c>
      <c r="I63" s="41">
        <f t="shared" si="6"/>
        <v>0</v>
      </c>
    </row>
    <row r="64" spans="1:11" outlineLevel="1">
      <c r="A64" s="3">
        <v>4003</v>
      </c>
      <c r="B64" s="1" t="s">
        <v>106</v>
      </c>
      <c r="C64" s="2"/>
      <c r="D64" s="2">
        <f>C64</f>
        <v>0</v>
      </c>
      <c r="E64" s="2"/>
      <c r="F64" s="2">
        <f t="shared" si="10"/>
        <v>0</v>
      </c>
      <c r="I64" s="41">
        <f t="shared" si="6"/>
        <v>0</v>
      </c>
    </row>
    <row r="65" spans="1:11" outlineLevel="1">
      <c r="A65" s="14">
        <v>4004</v>
      </c>
      <c r="B65" s="1" t="s">
        <v>161</v>
      </c>
      <c r="C65" s="2"/>
      <c r="D65" s="2">
        <f>C65</f>
        <v>0</v>
      </c>
      <c r="E65" s="2"/>
      <c r="F65" s="2">
        <f t="shared" si="10"/>
        <v>0</v>
      </c>
      <c r="I65" s="41">
        <f t="shared" si="6"/>
        <v>0</v>
      </c>
    </row>
    <row r="66" spans="1:11" outlineLevel="1">
      <c r="A66" s="14">
        <v>4099</v>
      </c>
      <c r="B66" s="1" t="s">
        <v>162</v>
      </c>
      <c r="C66" s="2"/>
      <c r="D66" s="2">
        <f>C66</f>
        <v>0</v>
      </c>
      <c r="E66" s="2"/>
      <c r="F66" s="2">
        <f t="shared" si="10"/>
        <v>0</v>
      </c>
      <c r="I66" s="41">
        <f t="shared" ref="I66:I97" si="11">C66</f>
        <v>0</v>
      </c>
    </row>
    <row r="67" spans="1:11">
      <c r="A67" s="156" t="s">
        <v>579</v>
      </c>
      <c r="B67" s="156"/>
      <c r="C67" s="25">
        <f>C97+C68</f>
        <v>662000</v>
      </c>
      <c r="D67" s="25">
        <f>D97+D68</f>
        <v>662000</v>
      </c>
      <c r="E67" s="25">
        <f>E97+E68</f>
        <v>662000</v>
      </c>
      <c r="F67" s="25">
        <f>F97+F68</f>
        <v>662000</v>
      </c>
      <c r="H67" s="39" t="s">
        <v>59</v>
      </c>
      <c r="I67" s="41">
        <f t="shared" si="11"/>
        <v>662000</v>
      </c>
      <c r="J67" s="42"/>
      <c r="K67" s="40" t="b">
        <f>AND(I67=J67)</f>
        <v>0</v>
      </c>
    </row>
    <row r="68" spans="1:11">
      <c r="A68" s="157" t="s">
        <v>163</v>
      </c>
      <c r="B68" s="158"/>
      <c r="C68" s="21">
        <f>SUM(C69:C96)</f>
        <v>149724</v>
      </c>
      <c r="D68" s="21">
        <f>SUM(D69:D96)</f>
        <v>149724</v>
      </c>
      <c r="E68" s="21">
        <f>SUM(E69:E96)</f>
        <v>149724</v>
      </c>
      <c r="F68" s="21">
        <f>SUM(F69:F96)</f>
        <v>149724</v>
      </c>
      <c r="H68" s="39" t="s">
        <v>56</v>
      </c>
      <c r="I68" s="41">
        <f t="shared" si="11"/>
        <v>149724</v>
      </c>
      <c r="J68" s="42"/>
      <c r="K68" s="40" t="b">
        <f>AND(I68=J68)</f>
        <v>0</v>
      </c>
    </row>
    <row r="69" spans="1:11" ht="15" customHeight="1" outlineLevel="1">
      <c r="A69" s="3">
        <v>5101</v>
      </c>
      <c r="B69" s="2" t="s">
        <v>164</v>
      </c>
      <c r="C69" s="2">
        <v>22000</v>
      </c>
      <c r="D69" s="2">
        <f t="shared" ref="D69:D96" si="12">C69</f>
        <v>22000</v>
      </c>
      <c r="E69" s="2">
        <v>22000</v>
      </c>
      <c r="F69" s="2">
        <f>D69</f>
        <v>22000</v>
      </c>
      <c r="I69" s="41">
        <f t="shared" si="11"/>
        <v>22000</v>
      </c>
    </row>
    <row r="70" spans="1:11" ht="15" customHeight="1" outlineLevel="1">
      <c r="A70" s="3">
        <v>5102</v>
      </c>
      <c r="B70" s="2" t="s">
        <v>165</v>
      </c>
      <c r="C70" s="2"/>
      <c r="D70" s="2">
        <f t="shared" si="12"/>
        <v>0</v>
      </c>
      <c r="E70" s="2"/>
      <c r="F70" s="2">
        <f t="shared" ref="F70:F85" si="13">D70</f>
        <v>0</v>
      </c>
      <c r="I70" s="41">
        <f t="shared" si="11"/>
        <v>0</v>
      </c>
    </row>
    <row r="71" spans="1:11" ht="15" customHeight="1" outlineLevel="1">
      <c r="A71" s="3">
        <v>5102</v>
      </c>
      <c r="B71" s="2" t="s">
        <v>22</v>
      </c>
      <c r="C71" s="2"/>
      <c r="D71" s="2">
        <f t="shared" si="12"/>
        <v>0</v>
      </c>
      <c r="E71" s="2"/>
      <c r="F71" s="2">
        <f t="shared" si="13"/>
        <v>0</v>
      </c>
      <c r="I71" s="41">
        <f t="shared" si="11"/>
        <v>0</v>
      </c>
    </row>
    <row r="72" spans="1:11" ht="15" customHeight="1" outlineLevel="1">
      <c r="A72" s="3">
        <v>5102</v>
      </c>
      <c r="B72" s="2" t="s">
        <v>166</v>
      </c>
      <c r="C72" s="2"/>
      <c r="D72" s="2">
        <f t="shared" si="12"/>
        <v>0</v>
      </c>
      <c r="E72" s="2"/>
      <c r="F72" s="2">
        <f t="shared" si="13"/>
        <v>0</v>
      </c>
      <c r="I72" s="41">
        <f t="shared" si="11"/>
        <v>0</v>
      </c>
    </row>
    <row r="73" spans="1:11" ht="15" customHeight="1" outlineLevel="1">
      <c r="A73" s="3">
        <v>5103</v>
      </c>
      <c r="B73" s="2" t="s">
        <v>167</v>
      </c>
      <c r="C73" s="2"/>
      <c r="D73" s="2">
        <f t="shared" si="12"/>
        <v>0</v>
      </c>
      <c r="E73" s="2"/>
      <c r="F73" s="2">
        <f t="shared" si="13"/>
        <v>0</v>
      </c>
      <c r="I73" s="41">
        <f t="shared" si="11"/>
        <v>0</v>
      </c>
    </row>
    <row r="74" spans="1:11" ht="15" customHeight="1" outlineLevel="1">
      <c r="A74" s="3">
        <v>5104</v>
      </c>
      <c r="B74" s="2" t="s">
        <v>168</v>
      </c>
      <c r="C74" s="2"/>
      <c r="D74" s="2">
        <f t="shared" si="12"/>
        <v>0</v>
      </c>
      <c r="E74" s="2"/>
      <c r="F74" s="2">
        <f t="shared" si="13"/>
        <v>0</v>
      </c>
      <c r="I74" s="41">
        <f t="shared" si="11"/>
        <v>0</v>
      </c>
    </row>
    <row r="75" spans="1:11" ht="15" customHeight="1" outlineLevel="1">
      <c r="A75" s="3">
        <v>5105</v>
      </c>
      <c r="B75" s="2" t="s">
        <v>169</v>
      </c>
      <c r="C75" s="2"/>
      <c r="D75" s="2">
        <f t="shared" si="12"/>
        <v>0</v>
      </c>
      <c r="E75" s="2"/>
      <c r="F75" s="2">
        <f t="shared" si="13"/>
        <v>0</v>
      </c>
      <c r="I75" s="41">
        <f t="shared" si="11"/>
        <v>0</v>
      </c>
    </row>
    <row r="76" spans="1:11" ht="15" customHeight="1" outlineLevel="1">
      <c r="A76" s="3">
        <v>5106</v>
      </c>
      <c r="B76" s="2" t="s">
        <v>170</v>
      </c>
      <c r="C76" s="2">
        <v>65000</v>
      </c>
      <c r="D76" s="2">
        <f t="shared" si="12"/>
        <v>65000</v>
      </c>
      <c r="E76" s="2">
        <v>65000</v>
      </c>
      <c r="F76" s="2">
        <f t="shared" si="13"/>
        <v>65000</v>
      </c>
      <c r="I76" s="41">
        <f t="shared" si="11"/>
        <v>65000</v>
      </c>
    </row>
    <row r="77" spans="1:11" ht="15" customHeight="1" outlineLevel="1">
      <c r="A77" s="3">
        <v>5107</v>
      </c>
      <c r="B77" s="2" t="s">
        <v>171</v>
      </c>
      <c r="C77" s="2"/>
      <c r="D77" s="2">
        <f t="shared" si="12"/>
        <v>0</v>
      </c>
      <c r="E77" s="2"/>
      <c r="F77" s="2">
        <f t="shared" si="13"/>
        <v>0</v>
      </c>
      <c r="I77" s="41">
        <f t="shared" si="11"/>
        <v>0</v>
      </c>
    </row>
    <row r="78" spans="1:11" ht="15" customHeight="1" outlineLevel="1">
      <c r="A78" s="3">
        <v>5199</v>
      </c>
      <c r="B78" s="2" t="s">
        <v>173</v>
      </c>
      <c r="C78" s="2"/>
      <c r="D78" s="2">
        <f t="shared" si="12"/>
        <v>0</v>
      </c>
      <c r="E78" s="2"/>
      <c r="F78" s="2">
        <f t="shared" si="13"/>
        <v>0</v>
      </c>
      <c r="I78" s="41">
        <f t="shared" si="11"/>
        <v>0</v>
      </c>
    </row>
    <row r="79" spans="1:11" ht="15" customHeight="1" outlineLevel="1">
      <c r="A79" s="3">
        <v>5201</v>
      </c>
      <c r="B79" s="2" t="s">
        <v>20</v>
      </c>
      <c r="C79" s="18">
        <v>32726</v>
      </c>
      <c r="D79" s="2">
        <f t="shared" si="12"/>
        <v>32726</v>
      </c>
      <c r="E79" s="18">
        <v>32726</v>
      </c>
      <c r="F79" s="2">
        <f t="shared" si="13"/>
        <v>32726</v>
      </c>
      <c r="I79" s="41">
        <f t="shared" si="11"/>
        <v>32726</v>
      </c>
    </row>
    <row r="80" spans="1:11" ht="15" customHeight="1" outlineLevel="1">
      <c r="A80" s="3">
        <v>5202</v>
      </c>
      <c r="B80" s="2" t="s">
        <v>172</v>
      </c>
      <c r="C80" s="2">
        <v>1080</v>
      </c>
      <c r="D80" s="2">
        <f t="shared" si="12"/>
        <v>1080</v>
      </c>
      <c r="E80" s="2">
        <v>1080</v>
      </c>
      <c r="F80" s="2">
        <f t="shared" si="13"/>
        <v>1080</v>
      </c>
      <c r="I80" s="41">
        <f t="shared" si="11"/>
        <v>1080</v>
      </c>
    </row>
    <row r="81" spans="1:9" ht="15" customHeight="1" outlineLevel="1">
      <c r="A81" s="3">
        <v>5203</v>
      </c>
      <c r="B81" s="2" t="s">
        <v>21</v>
      </c>
      <c r="C81" s="2"/>
      <c r="D81" s="2">
        <f t="shared" si="12"/>
        <v>0</v>
      </c>
      <c r="E81" s="2"/>
      <c r="F81" s="2">
        <f t="shared" si="13"/>
        <v>0</v>
      </c>
      <c r="I81" s="41">
        <f t="shared" si="11"/>
        <v>0</v>
      </c>
    </row>
    <row r="82" spans="1:9" ht="15" customHeight="1" outlineLevel="1">
      <c r="A82" s="3">
        <v>5204</v>
      </c>
      <c r="B82" s="2" t="s">
        <v>174</v>
      </c>
      <c r="C82" s="2">
        <v>15918</v>
      </c>
      <c r="D82" s="2">
        <f t="shared" si="12"/>
        <v>15918</v>
      </c>
      <c r="E82" s="2">
        <v>15918</v>
      </c>
      <c r="F82" s="2">
        <f t="shared" si="13"/>
        <v>15918</v>
      </c>
      <c r="I82" s="41">
        <f t="shared" si="11"/>
        <v>15918</v>
      </c>
    </row>
    <row r="83" spans="1:9" s="16" customFormat="1" ht="15" customHeight="1" outlineLevel="1">
      <c r="A83" s="3">
        <v>5205</v>
      </c>
      <c r="B83" s="2" t="s">
        <v>175</v>
      </c>
      <c r="C83" s="2">
        <v>10000</v>
      </c>
      <c r="D83" s="2">
        <f t="shared" si="12"/>
        <v>10000</v>
      </c>
      <c r="E83" s="2">
        <v>10000</v>
      </c>
      <c r="F83" s="2">
        <f t="shared" si="13"/>
        <v>10000</v>
      </c>
      <c r="I83" s="41">
        <f t="shared" si="11"/>
        <v>10000</v>
      </c>
    </row>
    <row r="84" spans="1:9" ht="15" customHeight="1" outlineLevel="1">
      <c r="A84" s="3">
        <v>5206</v>
      </c>
      <c r="B84" s="2" t="s">
        <v>176</v>
      </c>
      <c r="C84" s="2"/>
      <c r="D84" s="2">
        <f t="shared" si="12"/>
        <v>0</v>
      </c>
      <c r="E84" s="2"/>
      <c r="F84" s="2">
        <f t="shared" si="13"/>
        <v>0</v>
      </c>
      <c r="I84" s="41">
        <f t="shared" si="11"/>
        <v>0</v>
      </c>
    </row>
    <row r="85" spans="1:9" ht="15" customHeight="1" outlineLevel="1">
      <c r="A85" s="3">
        <v>5206</v>
      </c>
      <c r="B85" s="2" t="s">
        <v>177</v>
      </c>
      <c r="C85" s="2"/>
      <c r="D85" s="2">
        <f t="shared" si="12"/>
        <v>0</v>
      </c>
      <c r="E85" s="2"/>
      <c r="F85" s="2">
        <f t="shared" si="13"/>
        <v>0</v>
      </c>
      <c r="I85" s="41">
        <f t="shared" si="11"/>
        <v>0</v>
      </c>
    </row>
    <row r="86" spans="1:9" ht="15" customHeight="1" outlineLevel="1">
      <c r="A86" s="3">
        <v>5206</v>
      </c>
      <c r="B86" s="2" t="s">
        <v>178</v>
      </c>
      <c r="C86" s="2"/>
      <c r="D86" s="2">
        <f t="shared" si="12"/>
        <v>0</v>
      </c>
      <c r="E86" s="2"/>
      <c r="F86" s="2">
        <f t="shared" ref="F86:F96" si="14">D86</f>
        <v>0</v>
      </c>
      <c r="I86" s="41">
        <f t="shared" si="11"/>
        <v>0</v>
      </c>
    </row>
    <row r="87" spans="1:9" ht="15" customHeight="1" outlineLevel="1">
      <c r="A87" s="3">
        <v>5207</v>
      </c>
      <c r="B87" s="2" t="s">
        <v>179</v>
      </c>
      <c r="C87" s="2">
        <v>2000</v>
      </c>
      <c r="D87" s="2">
        <f t="shared" si="12"/>
        <v>2000</v>
      </c>
      <c r="E87" s="2">
        <v>2000</v>
      </c>
      <c r="F87" s="2">
        <f t="shared" si="14"/>
        <v>2000</v>
      </c>
      <c r="I87" s="41">
        <f t="shared" si="11"/>
        <v>2000</v>
      </c>
    </row>
    <row r="88" spans="1:9" ht="15" customHeight="1" outlineLevel="1">
      <c r="A88" s="3">
        <v>5208</v>
      </c>
      <c r="B88" s="2" t="s">
        <v>180</v>
      </c>
      <c r="C88" s="2"/>
      <c r="D88" s="2">
        <f t="shared" si="12"/>
        <v>0</v>
      </c>
      <c r="E88" s="2"/>
      <c r="F88" s="2">
        <f t="shared" si="14"/>
        <v>0</v>
      </c>
      <c r="I88" s="41">
        <f t="shared" si="11"/>
        <v>0</v>
      </c>
    </row>
    <row r="89" spans="1:9" ht="15" customHeight="1" outlineLevel="1">
      <c r="A89" s="3">
        <v>5209</v>
      </c>
      <c r="B89" s="2" t="s">
        <v>107</v>
      </c>
      <c r="C89" s="2"/>
      <c r="D89" s="2">
        <f t="shared" si="12"/>
        <v>0</v>
      </c>
      <c r="E89" s="2"/>
      <c r="F89" s="2">
        <f t="shared" si="14"/>
        <v>0</v>
      </c>
      <c r="I89" s="41">
        <f t="shared" si="11"/>
        <v>0</v>
      </c>
    </row>
    <row r="90" spans="1:9" ht="15" customHeight="1" outlineLevel="1">
      <c r="A90" s="3">
        <v>5210</v>
      </c>
      <c r="B90" s="2" t="s">
        <v>108</v>
      </c>
      <c r="C90" s="2"/>
      <c r="D90" s="2">
        <f t="shared" si="12"/>
        <v>0</v>
      </c>
      <c r="E90" s="2"/>
      <c r="F90" s="2">
        <f t="shared" si="14"/>
        <v>0</v>
      </c>
      <c r="I90" s="41">
        <f t="shared" si="11"/>
        <v>0</v>
      </c>
    </row>
    <row r="91" spans="1:9" ht="15" customHeight="1" outlineLevel="1">
      <c r="A91" s="3">
        <v>5211</v>
      </c>
      <c r="B91" s="2" t="s">
        <v>23</v>
      </c>
      <c r="C91" s="2">
        <v>1000</v>
      </c>
      <c r="D91" s="2">
        <f t="shared" si="12"/>
        <v>1000</v>
      </c>
      <c r="E91" s="2">
        <v>1000</v>
      </c>
      <c r="F91" s="2">
        <f t="shared" si="14"/>
        <v>1000</v>
      </c>
      <c r="I91" s="41">
        <f t="shared" si="11"/>
        <v>1000</v>
      </c>
    </row>
    <row r="92" spans="1:9" ht="15" customHeight="1" outlineLevel="1">
      <c r="A92" s="3">
        <v>5212</v>
      </c>
      <c r="B92" s="2" t="s">
        <v>181</v>
      </c>
      <c r="C92" s="2"/>
      <c r="D92" s="2">
        <f t="shared" si="12"/>
        <v>0</v>
      </c>
      <c r="E92" s="2"/>
      <c r="F92" s="2">
        <f t="shared" si="14"/>
        <v>0</v>
      </c>
      <c r="I92" s="41">
        <f t="shared" si="11"/>
        <v>0</v>
      </c>
    </row>
    <row r="93" spans="1:9" ht="15" customHeight="1" outlineLevel="1">
      <c r="A93" s="3">
        <v>5299</v>
      </c>
      <c r="B93" s="2" t="s">
        <v>182</v>
      </c>
      <c r="C93" s="2"/>
      <c r="D93" s="2">
        <f t="shared" si="12"/>
        <v>0</v>
      </c>
      <c r="E93" s="2"/>
      <c r="F93" s="2">
        <f t="shared" si="14"/>
        <v>0</v>
      </c>
      <c r="I93" s="41">
        <f t="shared" si="11"/>
        <v>0</v>
      </c>
    </row>
    <row r="94" spans="1:9" ht="15" customHeight="1" outlineLevel="1">
      <c r="A94" s="3">
        <v>5301</v>
      </c>
      <c r="B94" s="2" t="s">
        <v>109</v>
      </c>
      <c r="C94" s="2"/>
      <c r="D94" s="2">
        <f t="shared" si="12"/>
        <v>0</v>
      </c>
      <c r="E94" s="2"/>
      <c r="F94" s="2">
        <f t="shared" si="14"/>
        <v>0</v>
      </c>
      <c r="I94" s="41">
        <f t="shared" si="11"/>
        <v>0</v>
      </c>
    </row>
    <row r="95" spans="1:9" ht="13.5" customHeight="1" outlineLevel="1">
      <c r="A95" s="3">
        <v>5302</v>
      </c>
      <c r="B95" s="2" t="s">
        <v>24</v>
      </c>
      <c r="C95" s="2"/>
      <c r="D95" s="2">
        <f t="shared" si="12"/>
        <v>0</v>
      </c>
      <c r="E95" s="2"/>
      <c r="F95" s="2">
        <f t="shared" si="14"/>
        <v>0</v>
      </c>
      <c r="I95" s="41">
        <f t="shared" si="11"/>
        <v>0</v>
      </c>
    </row>
    <row r="96" spans="1:9" ht="13.5" customHeight="1" outlineLevel="1">
      <c r="A96" s="3">
        <v>5399</v>
      </c>
      <c r="B96" s="2" t="s">
        <v>183</v>
      </c>
      <c r="C96" s="2"/>
      <c r="D96" s="2">
        <f t="shared" si="12"/>
        <v>0</v>
      </c>
      <c r="E96" s="2"/>
      <c r="F96" s="2">
        <f t="shared" si="14"/>
        <v>0</v>
      </c>
      <c r="I96" s="41">
        <f t="shared" si="11"/>
        <v>0</v>
      </c>
    </row>
    <row r="97" spans="1:11">
      <c r="A97" s="19" t="s">
        <v>184</v>
      </c>
      <c r="B97" s="24"/>
      <c r="C97" s="21">
        <f>SUM(C98:C113)</f>
        <v>512276</v>
      </c>
      <c r="D97" s="21">
        <f>SUM(D98:D113)</f>
        <v>512276</v>
      </c>
      <c r="E97" s="21">
        <f>SUM(E98:E113)</f>
        <v>512276</v>
      </c>
      <c r="F97" s="21">
        <f>SUM(F98:F113)</f>
        <v>512276</v>
      </c>
      <c r="H97" s="39" t="s">
        <v>58</v>
      </c>
      <c r="I97" s="41">
        <f t="shared" si="11"/>
        <v>512276</v>
      </c>
      <c r="J97" s="42"/>
      <c r="K97" s="40" t="b">
        <f>AND(I97=J97)</f>
        <v>0</v>
      </c>
    </row>
    <row r="98" spans="1:11" ht="15" customHeight="1" outlineLevel="1">
      <c r="A98" s="3">
        <v>6001</v>
      </c>
      <c r="B98" s="1" t="s">
        <v>25</v>
      </c>
      <c r="C98" s="2">
        <v>510000</v>
      </c>
      <c r="D98" s="2">
        <f t="shared" ref="D98:D113" si="15">C98</f>
        <v>510000</v>
      </c>
      <c r="E98" s="2">
        <v>510000</v>
      </c>
      <c r="F98" s="2">
        <f>D98</f>
        <v>510000</v>
      </c>
      <c r="I98" s="41">
        <f t="shared" ref="I98:I129" si="16">C98</f>
        <v>510000</v>
      </c>
    </row>
    <row r="99" spans="1:11" ht="15" customHeight="1" outlineLevel="1">
      <c r="A99" s="3">
        <v>6002</v>
      </c>
      <c r="B99" s="1" t="s">
        <v>185</v>
      </c>
      <c r="C99" s="2"/>
      <c r="D99" s="2">
        <f t="shared" si="15"/>
        <v>0</v>
      </c>
      <c r="E99" s="2"/>
      <c r="F99" s="2">
        <f t="shared" ref="F99:F113" si="17">D99</f>
        <v>0</v>
      </c>
      <c r="I99" s="41">
        <f t="shared" si="16"/>
        <v>0</v>
      </c>
    </row>
    <row r="100" spans="1:11" ht="15" customHeight="1" outlineLevel="1">
      <c r="A100" s="3">
        <v>6003</v>
      </c>
      <c r="B100" s="1" t="s">
        <v>186</v>
      </c>
      <c r="C100" s="2"/>
      <c r="D100" s="2">
        <f t="shared" si="15"/>
        <v>0</v>
      </c>
      <c r="E100" s="2"/>
      <c r="F100" s="2">
        <f t="shared" si="17"/>
        <v>0</v>
      </c>
      <c r="I100" s="41">
        <f t="shared" si="16"/>
        <v>0</v>
      </c>
    </row>
    <row r="101" spans="1:11" ht="15" customHeight="1" outlineLevel="1">
      <c r="A101" s="3">
        <v>6004</v>
      </c>
      <c r="B101" s="1" t="s">
        <v>187</v>
      </c>
      <c r="C101" s="2"/>
      <c r="D101" s="2">
        <f t="shared" si="15"/>
        <v>0</v>
      </c>
      <c r="E101" s="2"/>
      <c r="F101" s="2">
        <f t="shared" si="17"/>
        <v>0</v>
      </c>
      <c r="I101" s="41">
        <f t="shared" si="16"/>
        <v>0</v>
      </c>
    </row>
    <row r="102" spans="1:11" ht="15" customHeight="1" outlineLevel="1">
      <c r="A102" s="3">
        <v>6005</v>
      </c>
      <c r="B102" s="1" t="s">
        <v>188</v>
      </c>
      <c r="C102" s="2"/>
      <c r="D102" s="2">
        <f t="shared" si="15"/>
        <v>0</v>
      </c>
      <c r="E102" s="2"/>
      <c r="F102" s="2">
        <f t="shared" si="17"/>
        <v>0</v>
      </c>
      <c r="I102" s="41">
        <f t="shared" si="16"/>
        <v>0</v>
      </c>
    </row>
    <row r="103" spans="1:11" outlineLevel="1">
      <c r="A103" s="3">
        <v>6006</v>
      </c>
      <c r="B103" s="1" t="s">
        <v>26</v>
      </c>
      <c r="C103" s="2">
        <v>500</v>
      </c>
      <c r="D103" s="2">
        <f t="shared" si="15"/>
        <v>500</v>
      </c>
      <c r="E103" s="2">
        <v>500</v>
      </c>
      <c r="F103" s="2">
        <f t="shared" si="17"/>
        <v>500</v>
      </c>
      <c r="I103" s="41">
        <f t="shared" si="16"/>
        <v>500</v>
      </c>
    </row>
    <row r="104" spans="1:11" ht="15" customHeight="1" outlineLevel="1">
      <c r="A104" s="3">
        <v>6007</v>
      </c>
      <c r="B104" s="1" t="s">
        <v>27</v>
      </c>
      <c r="C104" s="2">
        <v>500</v>
      </c>
      <c r="D104" s="2">
        <f t="shared" si="15"/>
        <v>500</v>
      </c>
      <c r="E104" s="2">
        <v>500</v>
      </c>
      <c r="F104" s="2">
        <f t="shared" si="17"/>
        <v>500</v>
      </c>
      <c r="I104" s="41">
        <f t="shared" si="16"/>
        <v>500</v>
      </c>
    </row>
    <row r="105" spans="1:11" outlineLevel="1">
      <c r="A105" s="3">
        <v>6008</v>
      </c>
      <c r="B105" s="1" t="s">
        <v>110</v>
      </c>
      <c r="C105" s="2"/>
      <c r="D105" s="2">
        <f t="shared" si="15"/>
        <v>0</v>
      </c>
      <c r="E105" s="2"/>
      <c r="F105" s="2">
        <f t="shared" si="17"/>
        <v>0</v>
      </c>
      <c r="I105" s="41">
        <f t="shared" si="16"/>
        <v>0</v>
      </c>
    </row>
    <row r="106" spans="1:11" outlineLevel="1">
      <c r="A106" s="3">
        <v>6009</v>
      </c>
      <c r="B106" s="1" t="s">
        <v>28</v>
      </c>
      <c r="C106" s="2"/>
      <c r="D106" s="2">
        <f t="shared" si="15"/>
        <v>0</v>
      </c>
      <c r="E106" s="2"/>
      <c r="F106" s="2">
        <f t="shared" si="17"/>
        <v>0</v>
      </c>
      <c r="I106" s="41">
        <f t="shared" si="16"/>
        <v>0</v>
      </c>
    </row>
    <row r="107" spans="1:11" outlineLevel="1">
      <c r="A107" s="3">
        <v>6010</v>
      </c>
      <c r="B107" s="1" t="s">
        <v>189</v>
      </c>
      <c r="C107" s="2"/>
      <c r="D107" s="2">
        <f t="shared" si="15"/>
        <v>0</v>
      </c>
      <c r="E107" s="2"/>
      <c r="F107" s="2">
        <f t="shared" si="17"/>
        <v>0</v>
      </c>
      <c r="I107" s="41">
        <f t="shared" si="16"/>
        <v>0</v>
      </c>
    </row>
    <row r="108" spans="1:11" outlineLevel="1">
      <c r="A108" s="3">
        <v>6011</v>
      </c>
      <c r="B108" s="1" t="s">
        <v>190</v>
      </c>
      <c r="C108" s="2"/>
      <c r="D108" s="2">
        <f t="shared" si="15"/>
        <v>0</v>
      </c>
      <c r="E108" s="2"/>
      <c r="F108" s="2">
        <f t="shared" si="17"/>
        <v>0</v>
      </c>
      <c r="I108" s="41">
        <f t="shared" si="16"/>
        <v>0</v>
      </c>
    </row>
    <row r="109" spans="1:11" outlineLevel="1">
      <c r="A109" s="3">
        <v>6099</v>
      </c>
      <c r="B109" s="1" t="s">
        <v>191</v>
      </c>
      <c r="C109" s="2">
        <v>1276</v>
      </c>
      <c r="D109" s="2">
        <f t="shared" si="15"/>
        <v>1276</v>
      </c>
      <c r="E109" s="2">
        <v>1276</v>
      </c>
      <c r="F109" s="2">
        <f t="shared" si="17"/>
        <v>1276</v>
      </c>
      <c r="I109" s="41">
        <f t="shared" si="16"/>
        <v>1276</v>
      </c>
    </row>
    <row r="110" spans="1:11" outlineLevel="1">
      <c r="A110" s="3">
        <v>6099</v>
      </c>
      <c r="B110" s="1" t="s">
        <v>192</v>
      </c>
      <c r="C110" s="2"/>
      <c r="D110" s="2">
        <f t="shared" si="15"/>
        <v>0</v>
      </c>
      <c r="E110" s="2"/>
      <c r="F110" s="2">
        <f t="shared" si="17"/>
        <v>0</v>
      </c>
      <c r="I110" s="41">
        <f t="shared" si="16"/>
        <v>0</v>
      </c>
    </row>
    <row r="111" spans="1:11" outlineLevel="1">
      <c r="A111" s="3">
        <v>6099</v>
      </c>
      <c r="B111" s="1" t="s">
        <v>193</v>
      </c>
      <c r="C111" s="2"/>
      <c r="D111" s="2">
        <f t="shared" si="15"/>
        <v>0</v>
      </c>
      <c r="E111" s="2"/>
      <c r="F111" s="2">
        <f t="shared" si="17"/>
        <v>0</v>
      </c>
      <c r="I111" s="41">
        <f t="shared" si="16"/>
        <v>0</v>
      </c>
    </row>
    <row r="112" spans="1:11" outlineLevel="1">
      <c r="A112" s="3">
        <v>6099</v>
      </c>
      <c r="B112" s="1" t="s">
        <v>194</v>
      </c>
      <c r="C112" s="2"/>
      <c r="D112" s="2">
        <f t="shared" si="15"/>
        <v>0</v>
      </c>
      <c r="E112" s="2"/>
      <c r="F112" s="2">
        <f t="shared" si="17"/>
        <v>0</v>
      </c>
      <c r="I112" s="41">
        <f t="shared" si="16"/>
        <v>0</v>
      </c>
    </row>
    <row r="113" spans="1:11" outlineLevel="1">
      <c r="A113" s="8">
        <v>6099</v>
      </c>
      <c r="B113" s="1" t="s">
        <v>29</v>
      </c>
      <c r="C113" s="2"/>
      <c r="D113" s="2">
        <f t="shared" si="15"/>
        <v>0</v>
      </c>
      <c r="E113" s="2"/>
      <c r="F113" s="2">
        <f t="shared" si="17"/>
        <v>0</v>
      </c>
      <c r="I113" s="41">
        <f t="shared" si="16"/>
        <v>0</v>
      </c>
    </row>
    <row r="114" spans="1:11">
      <c r="A114" s="161" t="s">
        <v>62</v>
      </c>
      <c r="B114" s="162"/>
      <c r="C114" s="26">
        <f>C115+C152+C177</f>
        <v>967430</v>
      </c>
      <c r="D114" s="26">
        <f>D115+D152+D177</f>
        <v>967430</v>
      </c>
      <c r="E114" s="26">
        <f>E115+E152+E177</f>
        <v>1032632</v>
      </c>
      <c r="F114" s="26">
        <f>F115+F152+F177</f>
        <v>1032632</v>
      </c>
      <c r="H114" s="39" t="s">
        <v>62</v>
      </c>
      <c r="I114" s="41">
        <f t="shared" si="16"/>
        <v>967430</v>
      </c>
      <c r="J114" s="42">
        <f>F114</f>
        <v>1032632</v>
      </c>
      <c r="K114" s="40" t="b">
        <f>AND(I114=J114)</f>
        <v>0</v>
      </c>
    </row>
    <row r="115" spans="1:11">
      <c r="A115" s="159" t="s">
        <v>580</v>
      </c>
      <c r="B115" s="160"/>
      <c r="C115" s="23">
        <f>C116+C135</f>
        <v>652643</v>
      </c>
      <c r="D115" s="23">
        <f>D116+D135</f>
        <v>652643</v>
      </c>
      <c r="E115" s="23">
        <f>E116+E135</f>
        <v>744643</v>
      </c>
      <c r="F115" s="23">
        <f>F116+F135</f>
        <v>744643</v>
      </c>
      <c r="H115" s="39" t="s">
        <v>61</v>
      </c>
      <c r="I115" s="41">
        <f t="shared" si="16"/>
        <v>652643</v>
      </c>
      <c r="J115" s="42"/>
      <c r="K115" s="40" t="b">
        <f>AND(I115=J115)</f>
        <v>0</v>
      </c>
    </row>
    <row r="116" spans="1:11" ht="15" customHeight="1">
      <c r="A116" s="157" t="s">
        <v>195</v>
      </c>
      <c r="B116" s="158"/>
      <c r="C116" s="21">
        <f>C117+C120+C123+C126+C129+C132</f>
        <v>75098</v>
      </c>
      <c r="D116" s="21">
        <f>D117+D120+D123+D126+D129+D132</f>
        <v>75098</v>
      </c>
      <c r="E116" s="21">
        <f>E117+E120+E123+E126+E129+E132</f>
        <v>167098</v>
      </c>
      <c r="F116" s="21">
        <f>F117+F120+F123+F126+F129+F132</f>
        <v>167098</v>
      </c>
      <c r="H116" s="39" t="s">
        <v>583</v>
      </c>
      <c r="I116" s="41">
        <f t="shared" si="16"/>
        <v>75098</v>
      </c>
      <c r="J116" s="42"/>
      <c r="K116" s="40" t="b">
        <f>AND(I116=J116)</f>
        <v>0</v>
      </c>
    </row>
    <row r="117" spans="1:11" ht="15" customHeight="1" outlineLevel="1">
      <c r="A117" s="3">
        <v>7001</v>
      </c>
      <c r="B117" s="1" t="s">
        <v>196</v>
      </c>
      <c r="C117" s="2">
        <f>C118+C119</f>
        <v>75098</v>
      </c>
      <c r="D117" s="2">
        <f>D118+D119</f>
        <v>75098</v>
      </c>
      <c r="E117" s="2">
        <f>E118+E119</f>
        <v>167098</v>
      </c>
      <c r="F117" s="2">
        <f>F118+F119</f>
        <v>167098</v>
      </c>
      <c r="I117" s="41">
        <f t="shared" si="16"/>
        <v>75098</v>
      </c>
    </row>
    <row r="118" spans="1:11" ht="15" customHeight="1" outlineLevel="2">
      <c r="A118" s="130"/>
      <c r="B118" s="129" t="s">
        <v>855</v>
      </c>
      <c r="C118" s="128">
        <v>24333</v>
      </c>
      <c r="D118" s="128">
        <f>C118</f>
        <v>24333</v>
      </c>
      <c r="E118" s="128">
        <f>D118</f>
        <v>24333</v>
      </c>
      <c r="F118" s="128">
        <f>D118</f>
        <v>24333</v>
      </c>
      <c r="I118" s="41">
        <f t="shared" si="16"/>
        <v>24333</v>
      </c>
    </row>
    <row r="119" spans="1:11" ht="15" customHeight="1" outlineLevel="2">
      <c r="A119" s="130"/>
      <c r="B119" s="129" t="s">
        <v>860</v>
      </c>
      <c r="C119" s="128">
        <v>50765</v>
      </c>
      <c r="D119" s="128">
        <f>C119</f>
        <v>50765</v>
      </c>
      <c r="E119" s="128">
        <v>142765</v>
      </c>
      <c r="F119" s="128">
        <f>E119</f>
        <v>142765</v>
      </c>
      <c r="I119" s="41">
        <f t="shared" si="16"/>
        <v>50765</v>
      </c>
    </row>
    <row r="120" spans="1:11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F120" s="2">
        <f>F121+F122</f>
        <v>0</v>
      </c>
      <c r="I120" s="41">
        <f t="shared" si="16"/>
        <v>0</v>
      </c>
    </row>
    <row r="121" spans="1:11" ht="15" customHeight="1" outlineLevel="2">
      <c r="A121" s="130"/>
      <c r="B121" s="129" t="s">
        <v>855</v>
      </c>
      <c r="C121" s="128"/>
      <c r="D121" s="128">
        <f>C121</f>
        <v>0</v>
      </c>
      <c r="E121" s="128"/>
      <c r="F121" s="128">
        <f>D121</f>
        <v>0</v>
      </c>
      <c r="I121" s="41">
        <f t="shared" si="16"/>
        <v>0</v>
      </c>
    </row>
    <row r="122" spans="1:11" ht="15" customHeight="1" outlineLevel="2">
      <c r="A122" s="130"/>
      <c r="B122" s="129" t="s">
        <v>860</v>
      </c>
      <c r="C122" s="128"/>
      <c r="D122" s="128">
        <f>C122</f>
        <v>0</v>
      </c>
      <c r="E122" s="128"/>
      <c r="F122" s="128">
        <f>D122</f>
        <v>0</v>
      </c>
      <c r="I122" s="41">
        <f t="shared" si="16"/>
        <v>0</v>
      </c>
    </row>
    <row r="123" spans="1:11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F123" s="2">
        <f>F124+F125</f>
        <v>0</v>
      </c>
      <c r="I123" s="41">
        <f t="shared" si="16"/>
        <v>0</v>
      </c>
    </row>
    <row r="124" spans="1:11" ht="15" customHeight="1" outlineLevel="2">
      <c r="A124" s="130"/>
      <c r="B124" s="129" t="s">
        <v>855</v>
      </c>
      <c r="C124" s="128"/>
      <c r="D124" s="128">
        <f>C124</f>
        <v>0</v>
      </c>
      <c r="E124" s="128"/>
      <c r="F124" s="128">
        <f>D124</f>
        <v>0</v>
      </c>
      <c r="I124" s="41">
        <f t="shared" si="16"/>
        <v>0</v>
      </c>
    </row>
    <row r="125" spans="1:11" ht="15" customHeight="1" outlineLevel="2">
      <c r="A125" s="130"/>
      <c r="B125" s="129" t="s">
        <v>860</v>
      </c>
      <c r="C125" s="128"/>
      <c r="D125" s="128">
        <f>C125</f>
        <v>0</v>
      </c>
      <c r="E125" s="128"/>
      <c r="F125" s="128">
        <f>D125</f>
        <v>0</v>
      </c>
      <c r="I125" s="41">
        <f t="shared" si="16"/>
        <v>0</v>
      </c>
    </row>
    <row r="126" spans="1:11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F126" s="2">
        <f>F127+F128</f>
        <v>0</v>
      </c>
      <c r="I126" s="41">
        <f t="shared" si="16"/>
        <v>0</v>
      </c>
    </row>
    <row r="127" spans="1:11" ht="15" customHeight="1" outlineLevel="2">
      <c r="A127" s="130"/>
      <c r="B127" s="129" t="s">
        <v>855</v>
      </c>
      <c r="C127" s="128"/>
      <c r="D127" s="128">
        <f>C127</f>
        <v>0</v>
      </c>
      <c r="E127" s="128"/>
      <c r="F127" s="128">
        <f>D127</f>
        <v>0</v>
      </c>
      <c r="I127" s="41">
        <f t="shared" si="16"/>
        <v>0</v>
      </c>
    </row>
    <row r="128" spans="1:11" ht="15" customHeight="1" outlineLevel="2">
      <c r="A128" s="130"/>
      <c r="B128" s="129" t="s">
        <v>860</v>
      </c>
      <c r="C128" s="128"/>
      <c r="D128" s="128">
        <f>C128</f>
        <v>0</v>
      </c>
      <c r="E128" s="128"/>
      <c r="F128" s="128">
        <f>D128</f>
        <v>0</v>
      </c>
      <c r="I128" s="41">
        <f t="shared" si="16"/>
        <v>0</v>
      </c>
    </row>
    <row r="129" spans="1:11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F129" s="2">
        <f>F130+F131</f>
        <v>0</v>
      </c>
      <c r="I129" s="41">
        <f t="shared" si="16"/>
        <v>0</v>
      </c>
    </row>
    <row r="130" spans="1:11" ht="15" customHeight="1" outlineLevel="2">
      <c r="A130" s="130"/>
      <c r="B130" s="129" t="s">
        <v>855</v>
      </c>
      <c r="C130" s="128"/>
      <c r="D130" s="128">
        <f>C130</f>
        <v>0</v>
      </c>
      <c r="E130" s="128"/>
      <c r="F130" s="128">
        <f>D130</f>
        <v>0</v>
      </c>
      <c r="I130" s="41">
        <f t="shared" ref="I130:I161" si="18">C130</f>
        <v>0</v>
      </c>
    </row>
    <row r="131" spans="1:11" ht="15" customHeight="1" outlineLevel="2">
      <c r="A131" s="130"/>
      <c r="B131" s="129" t="s">
        <v>860</v>
      </c>
      <c r="C131" s="128"/>
      <c r="D131" s="128">
        <f>C131</f>
        <v>0</v>
      </c>
      <c r="E131" s="128"/>
      <c r="F131" s="128">
        <f>D131</f>
        <v>0</v>
      </c>
      <c r="I131" s="41">
        <f t="shared" si="18"/>
        <v>0</v>
      </c>
    </row>
    <row r="132" spans="1:11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F132" s="2">
        <f>F133+F134</f>
        <v>0</v>
      </c>
      <c r="I132" s="41">
        <f t="shared" si="18"/>
        <v>0</v>
      </c>
    </row>
    <row r="133" spans="1:11" ht="15" customHeight="1" outlineLevel="2">
      <c r="A133" s="130"/>
      <c r="B133" s="129" t="s">
        <v>855</v>
      </c>
      <c r="C133" s="128"/>
      <c r="D133" s="128">
        <f>C133</f>
        <v>0</v>
      </c>
      <c r="E133" s="128"/>
      <c r="F133" s="128">
        <f>D133</f>
        <v>0</v>
      </c>
      <c r="I133" s="41">
        <f t="shared" si="18"/>
        <v>0</v>
      </c>
    </row>
    <row r="134" spans="1:11" ht="15" customHeight="1" outlineLevel="2">
      <c r="A134" s="130"/>
      <c r="B134" s="129" t="s">
        <v>860</v>
      </c>
      <c r="C134" s="128"/>
      <c r="D134" s="128">
        <f>C134</f>
        <v>0</v>
      </c>
      <c r="E134" s="128"/>
      <c r="F134" s="128">
        <f>D134</f>
        <v>0</v>
      </c>
      <c r="I134" s="41">
        <f t="shared" si="18"/>
        <v>0</v>
      </c>
    </row>
    <row r="135" spans="1:11">
      <c r="A135" s="157" t="s">
        <v>202</v>
      </c>
      <c r="B135" s="158"/>
      <c r="C135" s="21">
        <f>C136+C140+C143+C146+C149</f>
        <v>577545</v>
      </c>
      <c r="D135" s="21">
        <f>D136+D140+D143+D146+D149</f>
        <v>577545</v>
      </c>
      <c r="E135" s="21">
        <f>E136+E140+E143+E146+E149</f>
        <v>577545</v>
      </c>
      <c r="F135" s="21">
        <f>F136+F140+F143+F146+F149</f>
        <v>577545</v>
      </c>
      <c r="H135" s="39" t="s">
        <v>584</v>
      </c>
      <c r="I135" s="41">
        <f t="shared" si="18"/>
        <v>577545</v>
      </c>
      <c r="J135" s="42"/>
      <c r="K135" s="40" t="b">
        <f>AND(I135=J135)</f>
        <v>0</v>
      </c>
    </row>
    <row r="136" spans="1:11" ht="15" customHeight="1" outlineLevel="1">
      <c r="A136" s="3">
        <v>8001</v>
      </c>
      <c r="B136" s="1" t="s">
        <v>203</v>
      </c>
      <c r="C136" s="2">
        <f>C137+C138+C139</f>
        <v>419489</v>
      </c>
      <c r="D136" s="2">
        <f>D137+D138+D139</f>
        <v>419489</v>
      </c>
      <c r="E136" s="2">
        <f>E137+E138+E139</f>
        <v>419489</v>
      </c>
      <c r="F136" s="2">
        <f>F137+F138+F139</f>
        <v>419489</v>
      </c>
      <c r="I136" s="41">
        <f t="shared" si="18"/>
        <v>419489</v>
      </c>
    </row>
    <row r="137" spans="1:11" ht="15" customHeight="1" outlineLevel="2">
      <c r="A137" s="130"/>
      <c r="B137" s="129" t="s">
        <v>855</v>
      </c>
      <c r="C137" s="128">
        <v>0</v>
      </c>
      <c r="D137" s="128">
        <f>C137</f>
        <v>0</v>
      </c>
      <c r="E137" s="128">
        <v>0</v>
      </c>
      <c r="F137" s="128">
        <f>D137</f>
        <v>0</v>
      </c>
      <c r="I137" s="41">
        <f t="shared" si="18"/>
        <v>0</v>
      </c>
    </row>
    <row r="138" spans="1:11" ht="15" customHeight="1" outlineLevel="2">
      <c r="A138" s="130"/>
      <c r="B138" s="129" t="s">
        <v>862</v>
      </c>
      <c r="C138" s="128">
        <v>332000</v>
      </c>
      <c r="D138" s="128">
        <f>C138</f>
        <v>332000</v>
      </c>
      <c r="E138" s="128">
        <v>332000</v>
      </c>
      <c r="F138" s="128">
        <f t="shared" ref="F138:F139" si="19">D138</f>
        <v>332000</v>
      </c>
      <c r="I138" s="41">
        <f t="shared" si="18"/>
        <v>332000</v>
      </c>
    </row>
    <row r="139" spans="1:11" ht="15" customHeight="1" outlineLevel="2">
      <c r="A139" s="130"/>
      <c r="B139" s="129" t="s">
        <v>861</v>
      </c>
      <c r="C139" s="128">
        <v>87489</v>
      </c>
      <c r="D139" s="128">
        <f>C139</f>
        <v>87489</v>
      </c>
      <c r="E139" s="128">
        <v>87489</v>
      </c>
      <c r="F139" s="128">
        <f t="shared" si="19"/>
        <v>87489</v>
      </c>
      <c r="I139" s="41">
        <f t="shared" si="18"/>
        <v>87489</v>
      </c>
    </row>
    <row r="140" spans="1:11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F140" s="2">
        <f>F141+F142</f>
        <v>0</v>
      </c>
      <c r="I140" s="41">
        <f t="shared" si="18"/>
        <v>0</v>
      </c>
    </row>
    <row r="141" spans="1:11" ht="15" customHeight="1" outlineLevel="2">
      <c r="A141" s="130"/>
      <c r="B141" s="129" t="s">
        <v>855</v>
      </c>
      <c r="C141" s="128"/>
      <c r="D141" s="128">
        <f>C141</f>
        <v>0</v>
      </c>
      <c r="E141" s="128"/>
      <c r="F141" s="128">
        <f>D141</f>
        <v>0</v>
      </c>
      <c r="I141" s="41">
        <f t="shared" si="18"/>
        <v>0</v>
      </c>
    </row>
    <row r="142" spans="1:11" ht="15" customHeight="1" outlineLevel="2">
      <c r="A142" s="130"/>
      <c r="B142" s="129" t="s">
        <v>860</v>
      </c>
      <c r="C142" s="128"/>
      <c r="D142" s="128">
        <f>C142</f>
        <v>0</v>
      </c>
      <c r="E142" s="128"/>
      <c r="F142" s="128">
        <f>D142</f>
        <v>0</v>
      </c>
      <c r="I142" s="41">
        <f t="shared" si="18"/>
        <v>0</v>
      </c>
    </row>
    <row r="143" spans="1:11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F143" s="2">
        <f>F144+F145</f>
        <v>0</v>
      </c>
      <c r="I143" s="41">
        <f t="shared" si="18"/>
        <v>0</v>
      </c>
    </row>
    <row r="144" spans="1:11" ht="15" customHeight="1" outlineLevel="2">
      <c r="A144" s="130"/>
      <c r="B144" s="129" t="s">
        <v>855</v>
      </c>
      <c r="C144" s="128"/>
      <c r="D144" s="128">
        <f>C144</f>
        <v>0</v>
      </c>
      <c r="E144" s="128"/>
      <c r="F144" s="128">
        <f>D144</f>
        <v>0</v>
      </c>
      <c r="I144" s="41">
        <f t="shared" si="18"/>
        <v>0</v>
      </c>
    </row>
    <row r="145" spans="1:11" ht="15" customHeight="1" outlineLevel="2">
      <c r="A145" s="130"/>
      <c r="B145" s="129" t="s">
        <v>860</v>
      </c>
      <c r="C145" s="128"/>
      <c r="D145" s="128">
        <f>C145</f>
        <v>0</v>
      </c>
      <c r="E145" s="128"/>
      <c r="F145" s="128">
        <f>D145</f>
        <v>0</v>
      </c>
      <c r="I145" s="41">
        <f t="shared" si="18"/>
        <v>0</v>
      </c>
    </row>
    <row r="146" spans="1:11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F146" s="2">
        <f>F147+F148</f>
        <v>0</v>
      </c>
      <c r="I146" s="41">
        <f t="shared" si="18"/>
        <v>0</v>
      </c>
    </row>
    <row r="147" spans="1:11" ht="15" customHeight="1" outlineLevel="2">
      <c r="A147" s="130"/>
      <c r="B147" s="129" t="s">
        <v>855</v>
      </c>
      <c r="C147" s="128"/>
      <c r="D147" s="128">
        <f>C147</f>
        <v>0</v>
      </c>
      <c r="E147" s="128"/>
      <c r="F147" s="128">
        <f>D147</f>
        <v>0</v>
      </c>
      <c r="I147" s="41">
        <f t="shared" si="18"/>
        <v>0</v>
      </c>
    </row>
    <row r="148" spans="1:11" ht="15" customHeight="1" outlineLevel="2">
      <c r="A148" s="130"/>
      <c r="B148" s="129" t="s">
        <v>860</v>
      </c>
      <c r="C148" s="128"/>
      <c r="D148" s="128">
        <f>C148</f>
        <v>0</v>
      </c>
      <c r="E148" s="128"/>
      <c r="F148" s="128">
        <f>D148</f>
        <v>0</v>
      </c>
      <c r="I148" s="41">
        <f t="shared" si="18"/>
        <v>0</v>
      </c>
    </row>
    <row r="149" spans="1:11" ht="15" customHeight="1" outlineLevel="1">
      <c r="A149" s="3">
        <v>8005</v>
      </c>
      <c r="B149" s="1" t="s">
        <v>207</v>
      </c>
      <c r="C149" s="2">
        <f>C150+C151</f>
        <v>158056</v>
      </c>
      <c r="D149" s="2">
        <f>D150+D151</f>
        <v>158056</v>
      </c>
      <c r="E149" s="2">
        <f>E150+E151</f>
        <v>158056</v>
      </c>
      <c r="F149" s="2">
        <f>F150+F151</f>
        <v>158056</v>
      </c>
      <c r="I149" s="41">
        <f t="shared" si="18"/>
        <v>158056</v>
      </c>
    </row>
    <row r="150" spans="1:11" ht="15" customHeight="1" outlineLevel="2">
      <c r="A150" s="130"/>
      <c r="B150" s="129" t="s">
        <v>855</v>
      </c>
      <c r="C150" s="128">
        <v>158056</v>
      </c>
      <c r="D150" s="128">
        <f>C150</f>
        <v>158056</v>
      </c>
      <c r="E150" s="128">
        <v>158056</v>
      </c>
      <c r="F150" s="128">
        <f>D150</f>
        <v>158056</v>
      </c>
      <c r="I150" s="41">
        <f t="shared" si="18"/>
        <v>158056</v>
      </c>
    </row>
    <row r="151" spans="1:11" ht="15" customHeight="1" outlineLevel="2">
      <c r="A151" s="130"/>
      <c r="B151" s="129" t="s">
        <v>860</v>
      </c>
      <c r="C151" s="128"/>
      <c r="D151" s="128">
        <f>C151</f>
        <v>0</v>
      </c>
      <c r="E151" s="128"/>
      <c r="F151" s="128">
        <f>D151</f>
        <v>0</v>
      </c>
      <c r="I151" s="41">
        <f t="shared" si="18"/>
        <v>0</v>
      </c>
    </row>
    <row r="152" spans="1:11">
      <c r="A152" s="159" t="s">
        <v>581</v>
      </c>
      <c r="B152" s="160"/>
      <c r="C152" s="23">
        <f>C153+C163+C170</f>
        <v>287989</v>
      </c>
      <c r="D152" s="23">
        <f>D153+D163+D170</f>
        <v>287989</v>
      </c>
      <c r="E152" s="23">
        <f>E153+E163+E170</f>
        <v>287989</v>
      </c>
      <c r="F152" s="23">
        <f>F153+F163+F170</f>
        <v>287989</v>
      </c>
      <c r="H152" s="39" t="s">
        <v>66</v>
      </c>
      <c r="I152" s="41">
        <f t="shared" si="18"/>
        <v>287989</v>
      </c>
      <c r="J152" s="42"/>
      <c r="K152" s="40" t="b">
        <f>AND(I152=J152)</f>
        <v>0</v>
      </c>
    </row>
    <row r="153" spans="1:11">
      <c r="A153" s="157" t="s">
        <v>208</v>
      </c>
      <c r="B153" s="158"/>
      <c r="C153" s="21">
        <f>C154+C157+C160</f>
        <v>287989</v>
      </c>
      <c r="D153" s="21">
        <f>D154+D157+D160</f>
        <v>287989</v>
      </c>
      <c r="E153" s="21">
        <f>E154+E157+E160</f>
        <v>287989</v>
      </c>
      <c r="F153" s="21">
        <f>F154+F157+F160</f>
        <v>287989</v>
      </c>
      <c r="H153" s="39" t="s">
        <v>585</v>
      </c>
      <c r="I153" s="41">
        <f t="shared" si="18"/>
        <v>287989</v>
      </c>
      <c r="J153" s="42"/>
      <c r="K153" s="40" t="b">
        <f>AND(I153=J153)</f>
        <v>0</v>
      </c>
    </row>
    <row r="154" spans="1:11" ht="15" customHeight="1" outlineLevel="1">
      <c r="A154" s="3">
        <v>9001</v>
      </c>
      <c r="B154" s="1" t="s">
        <v>209</v>
      </c>
      <c r="C154" s="2">
        <f>C155+C156</f>
        <v>287989</v>
      </c>
      <c r="D154" s="2">
        <f>D155+D156</f>
        <v>287989</v>
      </c>
      <c r="E154" s="2">
        <f>E155+E156</f>
        <v>287989</v>
      </c>
      <c r="F154" s="2">
        <f>F155+F156</f>
        <v>287989</v>
      </c>
      <c r="I154" s="41">
        <f t="shared" si="18"/>
        <v>287989</v>
      </c>
    </row>
    <row r="155" spans="1:11" ht="15" customHeight="1" outlineLevel="2">
      <c r="A155" s="130"/>
      <c r="B155" s="129" t="s">
        <v>855</v>
      </c>
      <c r="C155" s="128">
        <v>122712</v>
      </c>
      <c r="D155" s="128">
        <f>C155</f>
        <v>122712</v>
      </c>
      <c r="E155" s="128">
        <v>122712</v>
      </c>
      <c r="F155" s="128">
        <f>D155</f>
        <v>122712</v>
      </c>
      <c r="I155" s="41">
        <f t="shared" si="18"/>
        <v>122712</v>
      </c>
    </row>
    <row r="156" spans="1:11" ht="15" customHeight="1" outlineLevel="2">
      <c r="A156" s="130"/>
      <c r="B156" s="129" t="s">
        <v>860</v>
      </c>
      <c r="C156" s="128">
        <v>165277</v>
      </c>
      <c r="D156" s="128">
        <f>C156</f>
        <v>165277</v>
      </c>
      <c r="E156" s="128">
        <v>165277</v>
      </c>
      <c r="F156" s="128">
        <f>D156</f>
        <v>165277</v>
      </c>
      <c r="I156" s="41">
        <f t="shared" si="18"/>
        <v>165277</v>
      </c>
    </row>
    <row r="157" spans="1:11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F157" s="2">
        <f>F158+F159</f>
        <v>0</v>
      </c>
      <c r="I157" s="41">
        <f t="shared" si="18"/>
        <v>0</v>
      </c>
    </row>
    <row r="158" spans="1:11" ht="15" customHeight="1" outlineLevel="2">
      <c r="A158" s="130"/>
      <c r="B158" s="129" t="s">
        <v>855</v>
      </c>
      <c r="C158" s="128"/>
      <c r="D158" s="128">
        <f>C158</f>
        <v>0</v>
      </c>
      <c r="E158" s="128"/>
      <c r="F158" s="128">
        <f>D158</f>
        <v>0</v>
      </c>
      <c r="I158" s="41">
        <f t="shared" si="18"/>
        <v>0</v>
      </c>
    </row>
    <row r="159" spans="1:11" ht="15" customHeight="1" outlineLevel="2">
      <c r="A159" s="130"/>
      <c r="B159" s="129" t="s">
        <v>860</v>
      </c>
      <c r="C159" s="128"/>
      <c r="D159" s="128">
        <f>C159</f>
        <v>0</v>
      </c>
      <c r="E159" s="128"/>
      <c r="F159" s="128">
        <f>D159</f>
        <v>0</v>
      </c>
      <c r="I159" s="41">
        <f t="shared" si="18"/>
        <v>0</v>
      </c>
    </row>
    <row r="160" spans="1:11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F160" s="2">
        <f>F161+F162</f>
        <v>0</v>
      </c>
      <c r="I160" s="41">
        <f t="shared" si="18"/>
        <v>0</v>
      </c>
    </row>
    <row r="161" spans="1:11" ht="15" customHeight="1" outlineLevel="2">
      <c r="A161" s="130"/>
      <c r="B161" s="129" t="s">
        <v>855</v>
      </c>
      <c r="C161" s="128"/>
      <c r="D161" s="128">
        <f>C161</f>
        <v>0</v>
      </c>
      <c r="E161" s="128"/>
      <c r="F161" s="128">
        <f>D161</f>
        <v>0</v>
      </c>
      <c r="I161" s="41">
        <f t="shared" si="18"/>
        <v>0</v>
      </c>
    </row>
    <row r="162" spans="1:11" ht="15" customHeight="1" outlineLevel="2">
      <c r="A162" s="130"/>
      <c r="B162" s="129" t="s">
        <v>860</v>
      </c>
      <c r="C162" s="128"/>
      <c r="D162" s="128">
        <f>C162</f>
        <v>0</v>
      </c>
      <c r="E162" s="128"/>
      <c r="F162" s="128">
        <f>D162</f>
        <v>0</v>
      </c>
      <c r="I162" s="41">
        <f t="shared" ref="I162:I178" si="20">C162</f>
        <v>0</v>
      </c>
    </row>
    <row r="163" spans="1:11">
      <c r="A163" s="157" t="s">
        <v>212</v>
      </c>
      <c r="B163" s="158"/>
      <c r="C163" s="21">
        <f>C164+C167</f>
        <v>0</v>
      </c>
      <c r="D163" s="21">
        <f>D164+D167</f>
        <v>0</v>
      </c>
      <c r="E163" s="21">
        <f>E164+E167</f>
        <v>0</v>
      </c>
      <c r="F163" s="21">
        <f>F164+F167</f>
        <v>0</v>
      </c>
      <c r="H163" s="39" t="s">
        <v>63</v>
      </c>
      <c r="I163" s="41">
        <f t="shared" si="20"/>
        <v>0</v>
      </c>
      <c r="J163" s="42"/>
      <c r="K163" s="40" t="b">
        <f>AND(I163=J163)</f>
        <v>1</v>
      </c>
    </row>
    <row r="164" spans="1:11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F164" s="2">
        <f>F165+F166</f>
        <v>0</v>
      </c>
      <c r="I164" s="41">
        <f t="shared" si="20"/>
        <v>0</v>
      </c>
    </row>
    <row r="165" spans="1:11" ht="15" customHeight="1" outlineLevel="2">
      <c r="A165" s="130"/>
      <c r="B165" s="129" t="s">
        <v>855</v>
      </c>
      <c r="C165" s="128"/>
      <c r="D165" s="128">
        <f>C165</f>
        <v>0</v>
      </c>
      <c r="E165" s="128"/>
      <c r="F165" s="128">
        <f>D165</f>
        <v>0</v>
      </c>
      <c r="I165" s="41">
        <f t="shared" si="20"/>
        <v>0</v>
      </c>
    </row>
    <row r="166" spans="1:11" ht="15" customHeight="1" outlineLevel="2">
      <c r="A166" s="130"/>
      <c r="B166" s="129" t="s">
        <v>860</v>
      </c>
      <c r="C166" s="128"/>
      <c r="D166" s="128">
        <f>C166</f>
        <v>0</v>
      </c>
      <c r="E166" s="128"/>
      <c r="F166" s="128">
        <f>D166</f>
        <v>0</v>
      </c>
      <c r="I166" s="41">
        <f t="shared" si="20"/>
        <v>0</v>
      </c>
    </row>
    <row r="167" spans="1:11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F167" s="2">
        <f>F168+F169</f>
        <v>0</v>
      </c>
      <c r="I167" s="41">
        <f t="shared" si="20"/>
        <v>0</v>
      </c>
    </row>
    <row r="168" spans="1:11" ht="15" customHeight="1" outlineLevel="2">
      <c r="A168" s="130"/>
      <c r="B168" s="129" t="s">
        <v>855</v>
      </c>
      <c r="C168" s="128"/>
      <c r="D168" s="128">
        <f>C168</f>
        <v>0</v>
      </c>
      <c r="E168" s="128"/>
      <c r="F168" s="128">
        <f>D168</f>
        <v>0</v>
      </c>
      <c r="I168" s="41">
        <f t="shared" si="20"/>
        <v>0</v>
      </c>
    </row>
    <row r="169" spans="1:11" ht="15" customHeight="1" outlineLevel="2">
      <c r="A169" s="130"/>
      <c r="B169" s="129" t="s">
        <v>860</v>
      </c>
      <c r="C169" s="128"/>
      <c r="D169" s="128">
        <f>C169</f>
        <v>0</v>
      </c>
      <c r="E169" s="128"/>
      <c r="F169" s="128">
        <f>D169</f>
        <v>0</v>
      </c>
      <c r="I169" s="41">
        <f t="shared" si="20"/>
        <v>0</v>
      </c>
    </row>
    <row r="170" spans="1:11">
      <c r="A170" s="157" t="s">
        <v>214</v>
      </c>
      <c r="B170" s="158"/>
      <c r="C170" s="21">
        <f>C171+C174</f>
        <v>0</v>
      </c>
      <c r="D170" s="21">
        <f>D171+D174</f>
        <v>0</v>
      </c>
      <c r="E170" s="21">
        <f>E171+E174</f>
        <v>0</v>
      </c>
      <c r="F170" s="21">
        <f>F171+F174</f>
        <v>0</v>
      </c>
      <c r="H170" s="39" t="s">
        <v>586</v>
      </c>
      <c r="I170" s="41">
        <f t="shared" si="20"/>
        <v>0</v>
      </c>
      <c r="J170" s="42"/>
      <c r="K170" s="40" t="b">
        <f>AND(I170=J170)</f>
        <v>1</v>
      </c>
    </row>
    <row r="171" spans="1:11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F171" s="2">
        <f>F172+F173</f>
        <v>0</v>
      </c>
      <c r="I171" s="41">
        <f t="shared" si="20"/>
        <v>0</v>
      </c>
    </row>
    <row r="172" spans="1:11" ht="15" customHeight="1" outlineLevel="2">
      <c r="A172" s="130"/>
      <c r="B172" s="129" t="s">
        <v>855</v>
      </c>
      <c r="C172" s="128"/>
      <c r="D172" s="128">
        <f>C172</f>
        <v>0</v>
      </c>
      <c r="E172" s="128"/>
      <c r="F172" s="128">
        <f>D172</f>
        <v>0</v>
      </c>
      <c r="I172" s="41">
        <f t="shared" si="20"/>
        <v>0</v>
      </c>
    </row>
    <row r="173" spans="1:11" ht="15" customHeight="1" outlineLevel="2">
      <c r="A173" s="130"/>
      <c r="B173" s="129" t="s">
        <v>860</v>
      </c>
      <c r="C173" s="128"/>
      <c r="D173" s="128">
        <f>C173</f>
        <v>0</v>
      </c>
      <c r="E173" s="128"/>
      <c r="F173" s="128">
        <f>D173</f>
        <v>0</v>
      </c>
      <c r="I173" s="41">
        <f t="shared" si="20"/>
        <v>0</v>
      </c>
    </row>
    <row r="174" spans="1:11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F174" s="2">
        <f>F175+F176</f>
        <v>0</v>
      </c>
      <c r="I174" s="41">
        <f t="shared" si="20"/>
        <v>0</v>
      </c>
    </row>
    <row r="175" spans="1:11" ht="15" customHeight="1" outlineLevel="2">
      <c r="A175" s="130"/>
      <c r="B175" s="129" t="s">
        <v>855</v>
      </c>
      <c r="C175" s="128"/>
      <c r="D175" s="128">
        <f>C175</f>
        <v>0</v>
      </c>
      <c r="E175" s="128"/>
      <c r="F175" s="128">
        <f>D175</f>
        <v>0</v>
      </c>
      <c r="I175" s="41">
        <f t="shared" si="20"/>
        <v>0</v>
      </c>
    </row>
    <row r="176" spans="1:11" ht="15" customHeight="1" outlineLevel="2">
      <c r="A176" s="130"/>
      <c r="B176" s="129" t="s">
        <v>860</v>
      </c>
      <c r="C176" s="128"/>
      <c r="D176" s="128">
        <f>C176</f>
        <v>0</v>
      </c>
      <c r="E176" s="128"/>
      <c r="F176" s="128">
        <f>D176</f>
        <v>0</v>
      </c>
      <c r="I176" s="41">
        <f t="shared" si="20"/>
        <v>0</v>
      </c>
    </row>
    <row r="177" spans="1:11">
      <c r="A177" s="159" t="s">
        <v>582</v>
      </c>
      <c r="B177" s="160"/>
      <c r="C177" s="27">
        <f>C178</f>
        <v>26798</v>
      </c>
      <c r="D177" s="27">
        <f>D178</f>
        <v>26798</v>
      </c>
      <c r="E177" s="27">
        <f>E178</f>
        <v>0</v>
      </c>
      <c r="F177" s="27">
        <f>F178</f>
        <v>0</v>
      </c>
      <c r="H177" s="39" t="s">
        <v>216</v>
      </c>
      <c r="I177" s="41">
        <f t="shared" si="20"/>
        <v>26798</v>
      </c>
      <c r="J177" s="42"/>
      <c r="K177" s="40" t="b">
        <f>AND(I177=J177)</f>
        <v>0</v>
      </c>
    </row>
    <row r="178" spans="1:11">
      <c r="A178" s="157" t="s">
        <v>217</v>
      </c>
      <c r="B178" s="158"/>
      <c r="C178" s="21">
        <f>C179+C184+C188+C197+C200+C203+C215+C222+C228+C235+C238+C243+C250</f>
        <v>26798</v>
      </c>
      <c r="D178" s="21">
        <f>D179+D184+D188+D197+D200+D203+D215+D222+D228+D235+D238+D243+D250</f>
        <v>26798</v>
      </c>
      <c r="E178" s="21">
        <f>E179+E184+E188+E197+E200+E203+E215+E222+E228+E235+E238+E243+E250</f>
        <v>0</v>
      </c>
      <c r="F178" s="21">
        <f>F179+F184+F188+F197+F200+F203+F215+F222+F228+F235+F238+F243+F250</f>
        <v>0</v>
      </c>
      <c r="H178" s="39" t="s">
        <v>587</v>
      </c>
      <c r="I178" s="41">
        <f t="shared" si="20"/>
        <v>26798</v>
      </c>
      <c r="J178" s="42"/>
      <c r="K178" s="40" t="b">
        <f>AND(I178=J178)</f>
        <v>0</v>
      </c>
    </row>
    <row r="179" spans="1:11" outlineLevel="1">
      <c r="A179" s="163" t="s">
        <v>849</v>
      </c>
      <c r="B179" s="164"/>
      <c r="C179" s="2">
        <f>C180+C182</f>
        <v>0</v>
      </c>
      <c r="D179" s="2">
        <f>D180+D182</f>
        <v>0</v>
      </c>
      <c r="E179" s="2">
        <f>E180+E182</f>
        <v>0</v>
      </c>
      <c r="F179" s="2">
        <f>F180+F182</f>
        <v>0</v>
      </c>
    </row>
    <row r="180" spans="1:1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  <c r="F180" s="128">
        <f>F181</f>
        <v>0</v>
      </c>
    </row>
    <row r="181" spans="1:11" outlineLevel="2">
      <c r="A181" s="90"/>
      <c r="B181" s="89" t="s">
        <v>855</v>
      </c>
      <c r="C181" s="127"/>
      <c r="D181" s="127">
        <f>C181</f>
        <v>0</v>
      </c>
      <c r="E181" s="127"/>
      <c r="F181" s="127">
        <f>D181</f>
        <v>0</v>
      </c>
    </row>
    <row r="182" spans="1:1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  <c r="F182" s="128">
        <f>F183</f>
        <v>0</v>
      </c>
    </row>
    <row r="183" spans="1:11" outlineLevel="2">
      <c r="A183" s="90"/>
      <c r="B183" s="89" t="s">
        <v>855</v>
      </c>
      <c r="C183" s="127"/>
      <c r="D183" s="127">
        <f>C183</f>
        <v>0</v>
      </c>
      <c r="E183" s="127"/>
      <c r="F183" s="127">
        <f>D183</f>
        <v>0</v>
      </c>
    </row>
    <row r="184" spans="1:11" outlineLevel="1">
      <c r="A184" s="163" t="s">
        <v>848</v>
      </c>
      <c r="B184" s="164"/>
      <c r="C184" s="2">
        <f>C185</f>
        <v>0</v>
      </c>
      <c r="D184" s="2">
        <f>D185</f>
        <v>0</v>
      </c>
      <c r="E184" s="2">
        <f>E185</f>
        <v>0</v>
      </c>
      <c r="F184" s="2">
        <f>F185</f>
        <v>0</v>
      </c>
    </row>
    <row r="185" spans="1:1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  <c r="F185" s="128">
        <f>F186+F187</f>
        <v>0</v>
      </c>
    </row>
    <row r="186" spans="1:11" outlineLevel="3">
      <c r="A186" s="90"/>
      <c r="B186" s="89" t="s">
        <v>855</v>
      </c>
      <c r="C186" s="127"/>
      <c r="D186" s="127">
        <f>C186</f>
        <v>0</v>
      </c>
      <c r="E186" s="127"/>
      <c r="F186" s="127">
        <f>D186</f>
        <v>0</v>
      </c>
    </row>
    <row r="187" spans="1:11" outlineLevel="3">
      <c r="A187" s="90"/>
      <c r="B187" s="89" t="s">
        <v>847</v>
      </c>
      <c r="C187" s="127"/>
      <c r="D187" s="127">
        <f>C187</f>
        <v>0</v>
      </c>
      <c r="E187" s="127"/>
      <c r="F187" s="127">
        <f>D187</f>
        <v>0</v>
      </c>
    </row>
    <row r="188" spans="1:11" outlineLevel="1">
      <c r="A188" s="163" t="s">
        <v>846</v>
      </c>
      <c r="B188" s="164"/>
      <c r="C188" s="2">
        <f>C189+C193+C195</f>
        <v>0</v>
      </c>
      <c r="D188" s="2">
        <f>D189+D193+D195</f>
        <v>0</v>
      </c>
      <c r="E188" s="2">
        <f>E189+E193+E195</f>
        <v>0</v>
      </c>
      <c r="F188" s="2">
        <f>F189+F193+F195</f>
        <v>0</v>
      </c>
    </row>
    <row r="189" spans="1:1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  <c r="F189" s="128">
        <f>F190+F191+F192</f>
        <v>0</v>
      </c>
    </row>
    <row r="190" spans="1:11" outlineLevel="3">
      <c r="A190" s="90"/>
      <c r="B190" s="89" t="s">
        <v>855</v>
      </c>
      <c r="C190" s="127">
        <v>0</v>
      </c>
      <c r="D190" s="127">
        <f>C190</f>
        <v>0</v>
      </c>
      <c r="E190" s="127">
        <v>0</v>
      </c>
      <c r="F190" s="127">
        <f t="shared" ref="F190:F192" si="21">D190</f>
        <v>0</v>
      </c>
    </row>
    <row r="191" spans="1:11" outlineLevel="3">
      <c r="A191" s="90"/>
      <c r="B191" s="89" t="s">
        <v>845</v>
      </c>
      <c r="C191" s="127">
        <v>0</v>
      </c>
      <c r="D191" s="127">
        <f>C191</f>
        <v>0</v>
      </c>
      <c r="E191" s="127">
        <v>0</v>
      </c>
      <c r="F191" s="127">
        <f t="shared" si="21"/>
        <v>0</v>
      </c>
    </row>
    <row r="192" spans="1:11" outlineLevel="3">
      <c r="A192" s="90"/>
      <c r="B192" s="89" t="s">
        <v>844</v>
      </c>
      <c r="C192" s="127">
        <v>0</v>
      </c>
      <c r="D192" s="127">
        <f>C192</f>
        <v>0</v>
      </c>
      <c r="E192" s="127">
        <v>0</v>
      </c>
      <c r="F192" s="127">
        <f t="shared" si="21"/>
        <v>0</v>
      </c>
    </row>
    <row r="193" spans="1:6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  <c r="F193" s="128">
        <f>F194</f>
        <v>0</v>
      </c>
    </row>
    <row r="194" spans="1:6" outlineLevel="3">
      <c r="A194" s="90"/>
      <c r="B194" s="89" t="s">
        <v>855</v>
      </c>
      <c r="C194" s="127">
        <v>0</v>
      </c>
      <c r="D194" s="127">
        <f>C194</f>
        <v>0</v>
      </c>
      <c r="E194" s="127">
        <v>0</v>
      </c>
      <c r="F194" s="127">
        <f>D194</f>
        <v>0</v>
      </c>
    </row>
    <row r="195" spans="1:6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  <c r="F195" s="128">
        <f>F196</f>
        <v>0</v>
      </c>
    </row>
    <row r="196" spans="1:6" outlineLevel="3">
      <c r="A196" s="90"/>
      <c r="B196" s="89" t="s">
        <v>855</v>
      </c>
      <c r="C196" s="127">
        <v>0</v>
      </c>
      <c r="D196" s="127">
        <f>C196</f>
        <v>0</v>
      </c>
      <c r="E196" s="127">
        <v>0</v>
      </c>
      <c r="F196" s="127">
        <f>D196</f>
        <v>0</v>
      </c>
    </row>
    <row r="197" spans="1:6" outlineLevel="1">
      <c r="A197" s="163" t="s">
        <v>843</v>
      </c>
      <c r="B197" s="164"/>
      <c r="C197" s="2">
        <f t="shared" ref="C197:F198" si="22">C198</f>
        <v>0</v>
      </c>
      <c r="D197" s="2">
        <f t="shared" si="22"/>
        <v>0</v>
      </c>
      <c r="E197" s="2">
        <f t="shared" si="22"/>
        <v>0</v>
      </c>
      <c r="F197" s="2">
        <f t="shared" si="22"/>
        <v>0</v>
      </c>
    </row>
    <row r="198" spans="1:6" outlineLevel="2">
      <c r="A198" s="130">
        <v>4</v>
      </c>
      <c r="B198" s="129" t="s">
        <v>858</v>
      </c>
      <c r="C198" s="128">
        <f t="shared" si="22"/>
        <v>0</v>
      </c>
      <c r="D198" s="128">
        <f t="shared" si="22"/>
        <v>0</v>
      </c>
      <c r="E198" s="128">
        <f t="shared" si="22"/>
        <v>0</v>
      </c>
      <c r="F198" s="128">
        <f t="shared" si="22"/>
        <v>0</v>
      </c>
    </row>
    <row r="199" spans="1:6" outlineLevel="3">
      <c r="A199" s="90"/>
      <c r="B199" s="89" t="s">
        <v>855</v>
      </c>
      <c r="C199" s="127">
        <v>0</v>
      </c>
      <c r="D199" s="127">
        <f>C199</f>
        <v>0</v>
      </c>
      <c r="E199" s="127">
        <v>0</v>
      </c>
      <c r="F199" s="127">
        <f>D199</f>
        <v>0</v>
      </c>
    </row>
    <row r="200" spans="1:6" outlineLevel="1">
      <c r="A200" s="163" t="s">
        <v>842</v>
      </c>
      <c r="B200" s="164"/>
      <c r="C200" s="2">
        <f>SUM(C201)</f>
        <v>0</v>
      </c>
      <c r="D200" s="2">
        <f>SUM(D201)</f>
        <v>0</v>
      </c>
      <c r="E200" s="2">
        <f>SUM(E201)</f>
        <v>0</v>
      </c>
      <c r="F200" s="2">
        <f>SUM(F201)</f>
        <v>0</v>
      </c>
    </row>
    <row r="201" spans="1:6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  <c r="F201" s="128">
        <f>F202</f>
        <v>0</v>
      </c>
    </row>
    <row r="202" spans="1:6" outlineLevel="3">
      <c r="A202" s="90"/>
      <c r="B202" s="89" t="s">
        <v>855</v>
      </c>
      <c r="C202" s="127">
        <v>0</v>
      </c>
      <c r="D202" s="127">
        <f>C202</f>
        <v>0</v>
      </c>
      <c r="E202" s="127">
        <v>0</v>
      </c>
      <c r="F202" s="127">
        <f>D202</f>
        <v>0</v>
      </c>
    </row>
    <row r="203" spans="1:6" outlineLevel="1">
      <c r="A203" s="163" t="s">
        <v>841</v>
      </c>
      <c r="B203" s="164"/>
      <c r="C203" s="2">
        <f>C204+C211+C213+C207</f>
        <v>0</v>
      </c>
      <c r="D203" s="2">
        <f>D204+D211+D213+D207</f>
        <v>0</v>
      </c>
      <c r="E203" s="2">
        <f>E204+E211+E213+E207</f>
        <v>0</v>
      </c>
      <c r="F203" s="2">
        <f>F204+F211+F213+F207</f>
        <v>0</v>
      </c>
    </row>
    <row r="204" spans="1:6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  <c r="F204" s="128">
        <f>F205+F206</f>
        <v>0</v>
      </c>
    </row>
    <row r="205" spans="1:6" outlineLevel="3">
      <c r="A205" s="90"/>
      <c r="B205" s="89" t="s">
        <v>855</v>
      </c>
      <c r="C205" s="127">
        <v>0</v>
      </c>
      <c r="D205" s="127">
        <f>C205</f>
        <v>0</v>
      </c>
      <c r="E205" s="127">
        <v>0</v>
      </c>
      <c r="F205" s="127">
        <f>D205</f>
        <v>0</v>
      </c>
    </row>
    <row r="206" spans="1:6" outlineLevel="3">
      <c r="A206" s="90"/>
      <c r="B206" s="89" t="s">
        <v>839</v>
      </c>
      <c r="C206" s="127">
        <v>0</v>
      </c>
      <c r="D206" s="127">
        <f>C206</f>
        <v>0</v>
      </c>
      <c r="E206" s="127">
        <v>0</v>
      </c>
      <c r="F206" s="127">
        <f>D206</f>
        <v>0</v>
      </c>
    </row>
    <row r="207" spans="1:6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  <c r="F207" s="128">
        <f>F209+F208+F210</f>
        <v>0</v>
      </c>
    </row>
    <row r="208" spans="1:6" outlineLevel="3">
      <c r="A208" s="90"/>
      <c r="B208" s="89" t="s">
        <v>855</v>
      </c>
      <c r="C208" s="127">
        <v>0</v>
      </c>
      <c r="D208" s="127">
        <f>C208</f>
        <v>0</v>
      </c>
      <c r="E208" s="127">
        <v>0</v>
      </c>
      <c r="F208" s="127">
        <f t="shared" ref="F208:F210" si="23">D208</f>
        <v>0</v>
      </c>
    </row>
    <row r="209" spans="1:6" outlineLevel="3">
      <c r="A209" s="90"/>
      <c r="B209" s="89" t="s">
        <v>838</v>
      </c>
      <c r="C209" s="127"/>
      <c r="D209" s="127">
        <f>C209</f>
        <v>0</v>
      </c>
      <c r="E209" s="127"/>
      <c r="F209" s="127">
        <f t="shared" si="23"/>
        <v>0</v>
      </c>
    </row>
    <row r="210" spans="1:6" outlineLevel="3">
      <c r="A210" s="90"/>
      <c r="B210" s="89" t="s">
        <v>855</v>
      </c>
      <c r="C210" s="127">
        <v>0</v>
      </c>
      <c r="D210" s="127">
        <f>C210</f>
        <v>0</v>
      </c>
      <c r="E210" s="127">
        <v>0</v>
      </c>
      <c r="F210" s="127">
        <f t="shared" si="23"/>
        <v>0</v>
      </c>
    </row>
    <row r="211" spans="1:6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  <c r="F211" s="128">
        <f>F212</f>
        <v>0</v>
      </c>
    </row>
    <row r="212" spans="1:6" outlineLevel="3">
      <c r="A212" s="90"/>
      <c r="B212" s="89" t="s">
        <v>855</v>
      </c>
      <c r="C212" s="127">
        <v>0</v>
      </c>
      <c r="D212" s="127">
        <f>C212</f>
        <v>0</v>
      </c>
      <c r="E212" s="127">
        <v>0</v>
      </c>
      <c r="F212" s="127">
        <f>D212</f>
        <v>0</v>
      </c>
    </row>
    <row r="213" spans="1:6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  <c r="F213" s="128">
        <f>F214</f>
        <v>0</v>
      </c>
    </row>
    <row r="214" spans="1:6" outlineLevel="3">
      <c r="A214" s="90"/>
      <c r="B214" s="89" t="s">
        <v>855</v>
      </c>
      <c r="C214" s="127">
        <v>0</v>
      </c>
      <c r="D214" s="127">
        <f>C214</f>
        <v>0</v>
      </c>
      <c r="E214" s="127">
        <v>0</v>
      </c>
      <c r="F214" s="127">
        <f>D214</f>
        <v>0</v>
      </c>
    </row>
    <row r="215" spans="1:6" outlineLevel="1">
      <c r="A215" s="163" t="s">
        <v>836</v>
      </c>
      <c r="B215" s="164"/>
      <c r="C215" s="2">
        <f>C220++C216</f>
        <v>0</v>
      </c>
      <c r="D215" s="2">
        <f>D220++D216</f>
        <v>0</v>
      </c>
      <c r="E215" s="2">
        <f>E220++E216</f>
        <v>0</v>
      </c>
      <c r="F215" s="2">
        <f>F220++F216</f>
        <v>0</v>
      </c>
    </row>
    <row r="216" spans="1:6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  <c r="F216" s="128">
        <f>F219+F218+F217</f>
        <v>0</v>
      </c>
    </row>
    <row r="217" spans="1:6" outlineLevel="3">
      <c r="A217" s="90"/>
      <c r="B217" s="89" t="s">
        <v>855</v>
      </c>
      <c r="C217" s="127">
        <v>0</v>
      </c>
      <c r="D217" s="127">
        <f>C217</f>
        <v>0</v>
      </c>
      <c r="E217" s="127">
        <v>0</v>
      </c>
      <c r="F217" s="127">
        <f t="shared" ref="F217:F219" si="24">D217</f>
        <v>0</v>
      </c>
    </row>
    <row r="218" spans="1:6" s="123" customFormat="1" outlineLevel="3">
      <c r="A218" s="133"/>
      <c r="B218" s="132" t="s">
        <v>835</v>
      </c>
      <c r="C218" s="131"/>
      <c r="D218" s="131">
        <f>C218</f>
        <v>0</v>
      </c>
      <c r="E218" s="131"/>
      <c r="F218" s="131">
        <f t="shared" si="24"/>
        <v>0</v>
      </c>
    </row>
    <row r="219" spans="1:6" s="123" customFormat="1" outlineLevel="3">
      <c r="A219" s="133"/>
      <c r="B219" s="132" t="s">
        <v>821</v>
      </c>
      <c r="C219" s="131"/>
      <c r="D219" s="131">
        <f>C219</f>
        <v>0</v>
      </c>
      <c r="E219" s="131"/>
      <c r="F219" s="131">
        <f t="shared" si="24"/>
        <v>0</v>
      </c>
    </row>
    <row r="220" spans="1:6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  <c r="F220" s="128">
        <f>F221</f>
        <v>0</v>
      </c>
    </row>
    <row r="221" spans="1:6" outlineLevel="3">
      <c r="A221" s="90"/>
      <c r="B221" s="89" t="s">
        <v>855</v>
      </c>
      <c r="C221" s="127">
        <v>0</v>
      </c>
      <c r="D221" s="127">
        <f>C221</f>
        <v>0</v>
      </c>
      <c r="E221" s="127">
        <v>0</v>
      </c>
      <c r="F221" s="127">
        <f>D221</f>
        <v>0</v>
      </c>
    </row>
    <row r="222" spans="1:6" outlineLevel="1">
      <c r="A222" s="163" t="s">
        <v>834</v>
      </c>
      <c r="B222" s="164"/>
      <c r="C222" s="2">
        <f>C223</f>
        <v>0</v>
      </c>
      <c r="D222" s="2">
        <f>D223</f>
        <v>0</v>
      </c>
      <c r="E222" s="2">
        <f>E223</f>
        <v>0</v>
      </c>
      <c r="F222" s="2">
        <f>F223</f>
        <v>0</v>
      </c>
    </row>
    <row r="223" spans="1:6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  <c r="F223" s="128">
        <f>F225+F226+F227+F224</f>
        <v>0</v>
      </c>
    </row>
    <row r="224" spans="1:6" outlineLevel="3">
      <c r="A224" s="90"/>
      <c r="B224" s="89" t="s">
        <v>855</v>
      </c>
      <c r="C224" s="127">
        <v>0</v>
      </c>
      <c r="D224" s="127">
        <f>C224</f>
        <v>0</v>
      </c>
      <c r="E224" s="127">
        <v>0</v>
      </c>
      <c r="F224" s="127">
        <f>D224</f>
        <v>0</v>
      </c>
    </row>
    <row r="225" spans="1:6" outlineLevel="3">
      <c r="A225" s="90"/>
      <c r="B225" s="89" t="s">
        <v>833</v>
      </c>
      <c r="C225" s="127"/>
      <c r="D225" s="127">
        <f>C225</f>
        <v>0</v>
      </c>
      <c r="E225" s="127"/>
      <c r="F225" s="127">
        <f t="shared" ref="F225:F227" si="25">D225</f>
        <v>0</v>
      </c>
    </row>
    <row r="226" spans="1:6" outlineLevel="3">
      <c r="A226" s="90"/>
      <c r="B226" s="89" t="s">
        <v>832</v>
      </c>
      <c r="C226" s="127"/>
      <c r="D226" s="127">
        <f>C226</f>
        <v>0</v>
      </c>
      <c r="E226" s="127"/>
      <c r="F226" s="127">
        <f t="shared" si="25"/>
        <v>0</v>
      </c>
    </row>
    <row r="227" spans="1:6" outlineLevel="3">
      <c r="A227" s="90"/>
      <c r="B227" s="89" t="s">
        <v>831</v>
      </c>
      <c r="C227" s="127"/>
      <c r="D227" s="127">
        <f>C227</f>
        <v>0</v>
      </c>
      <c r="E227" s="127"/>
      <c r="F227" s="127">
        <f t="shared" si="25"/>
        <v>0</v>
      </c>
    </row>
    <row r="228" spans="1:6" outlineLevel="1">
      <c r="A228" s="163" t="s">
        <v>830</v>
      </c>
      <c r="B228" s="164"/>
      <c r="C228" s="2">
        <f>C229+C233</f>
        <v>0</v>
      </c>
      <c r="D228" s="2">
        <f>D229+D233</f>
        <v>0</v>
      </c>
      <c r="E228" s="2">
        <f>E229+E233</f>
        <v>0</v>
      </c>
      <c r="F228" s="2">
        <f>F229+F233</f>
        <v>0</v>
      </c>
    </row>
    <row r="229" spans="1:6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  <c r="F229" s="128">
        <f>F231+F232+F230</f>
        <v>0</v>
      </c>
    </row>
    <row r="230" spans="1:6" outlineLevel="3">
      <c r="A230" s="90"/>
      <c r="B230" s="89" t="s">
        <v>855</v>
      </c>
      <c r="C230" s="127">
        <v>0</v>
      </c>
      <c r="D230" s="127">
        <f>C230</f>
        <v>0</v>
      </c>
      <c r="E230" s="127">
        <v>0</v>
      </c>
      <c r="F230" s="127">
        <f>D230</f>
        <v>0</v>
      </c>
    </row>
    <row r="231" spans="1:6" outlineLevel="3">
      <c r="A231" s="90"/>
      <c r="B231" s="89" t="s">
        <v>829</v>
      </c>
      <c r="C231" s="127">
        <v>0</v>
      </c>
      <c r="D231" s="127">
        <f>C231</f>
        <v>0</v>
      </c>
      <c r="E231" s="127">
        <v>0</v>
      </c>
      <c r="F231" s="127">
        <f t="shared" ref="F231:F232" si="26">D231</f>
        <v>0</v>
      </c>
    </row>
    <row r="232" spans="1:6" outlineLevel="3">
      <c r="A232" s="90"/>
      <c r="B232" s="89" t="s">
        <v>819</v>
      </c>
      <c r="C232" s="127"/>
      <c r="D232" s="127">
        <f>C232</f>
        <v>0</v>
      </c>
      <c r="E232" s="127"/>
      <c r="F232" s="127">
        <f t="shared" si="26"/>
        <v>0</v>
      </c>
    </row>
    <row r="233" spans="1:6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  <c r="F233" s="128">
        <f>F234</f>
        <v>0</v>
      </c>
    </row>
    <row r="234" spans="1:6" outlineLevel="3">
      <c r="A234" s="90"/>
      <c r="B234" s="89" t="s">
        <v>855</v>
      </c>
      <c r="C234" s="127">
        <v>0</v>
      </c>
      <c r="D234" s="127">
        <f>C234</f>
        <v>0</v>
      </c>
      <c r="E234" s="127">
        <v>0</v>
      </c>
      <c r="F234" s="127">
        <f>D234</f>
        <v>0</v>
      </c>
    </row>
    <row r="235" spans="1:6" outlineLevel="1">
      <c r="A235" s="163" t="s">
        <v>828</v>
      </c>
      <c r="B235" s="164"/>
      <c r="C235" s="2">
        <f>SUM(C236)</f>
        <v>0</v>
      </c>
      <c r="D235" s="2">
        <f>SUM(D236)</f>
        <v>0</v>
      </c>
      <c r="E235" s="2">
        <f>SUM(E236)</f>
        <v>0</v>
      </c>
      <c r="F235" s="2">
        <f>SUM(F236)</f>
        <v>0</v>
      </c>
    </row>
    <row r="236" spans="1:6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  <c r="F236" s="128">
        <f>F237</f>
        <v>0</v>
      </c>
    </row>
    <row r="237" spans="1:6" outlineLevel="3">
      <c r="A237" s="90"/>
      <c r="B237" s="89" t="s">
        <v>855</v>
      </c>
      <c r="C237" s="127">
        <v>0</v>
      </c>
      <c r="D237" s="127">
        <f>C237</f>
        <v>0</v>
      </c>
      <c r="E237" s="127">
        <v>0</v>
      </c>
      <c r="F237" s="127">
        <f>D237</f>
        <v>0</v>
      </c>
    </row>
    <row r="238" spans="1:6" outlineLevel="1">
      <c r="A238" s="163" t="s">
        <v>826</v>
      </c>
      <c r="B238" s="164"/>
      <c r="C238" s="2">
        <f>C239</f>
        <v>0</v>
      </c>
      <c r="D238" s="2">
        <f>D239</f>
        <v>0</v>
      </c>
      <c r="E238" s="2">
        <f>E239</f>
        <v>0</v>
      </c>
      <c r="F238" s="2">
        <f>F239</f>
        <v>0</v>
      </c>
    </row>
    <row r="239" spans="1:6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  <c r="F239" s="128">
        <f>F241+F242+F240</f>
        <v>0</v>
      </c>
    </row>
    <row r="240" spans="1:6" outlineLevel="3">
      <c r="A240" s="90"/>
      <c r="B240" s="89" t="s">
        <v>855</v>
      </c>
      <c r="C240" s="127">
        <v>0</v>
      </c>
      <c r="D240" s="127">
        <f>C240</f>
        <v>0</v>
      </c>
      <c r="E240" s="127">
        <v>0</v>
      </c>
      <c r="F240" s="127">
        <f>D240</f>
        <v>0</v>
      </c>
    </row>
    <row r="241" spans="1:11" outlineLevel="3">
      <c r="A241" s="90"/>
      <c r="B241" s="89" t="s">
        <v>825</v>
      </c>
      <c r="C241" s="127"/>
      <c r="D241" s="127">
        <f>C241</f>
        <v>0</v>
      </c>
      <c r="E241" s="127"/>
      <c r="F241" s="127">
        <f t="shared" ref="F241:F242" si="27">D241</f>
        <v>0</v>
      </c>
    </row>
    <row r="242" spans="1:11" outlineLevel="3">
      <c r="A242" s="90"/>
      <c r="B242" s="89" t="s">
        <v>824</v>
      </c>
      <c r="C242" s="127"/>
      <c r="D242" s="127">
        <f>C242</f>
        <v>0</v>
      </c>
      <c r="E242" s="127"/>
      <c r="F242" s="127">
        <f t="shared" si="27"/>
        <v>0</v>
      </c>
    </row>
    <row r="243" spans="1:11" outlineLevel="1">
      <c r="A243" s="163" t="s">
        <v>823</v>
      </c>
      <c r="B243" s="164"/>
      <c r="C243" s="2">
        <f>C244</f>
        <v>0</v>
      </c>
      <c r="D243" s="2">
        <f>D244</f>
        <v>0</v>
      </c>
      <c r="E243" s="2">
        <f>E244</f>
        <v>0</v>
      </c>
      <c r="F243" s="2">
        <f>F244</f>
        <v>0</v>
      </c>
    </row>
    <row r="244" spans="1:1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  <c r="F244" s="128">
        <f>F246+F247+F248+F249+F245</f>
        <v>0</v>
      </c>
    </row>
    <row r="245" spans="1:11" outlineLevel="3">
      <c r="A245" s="90"/>
      <c r="B245" s="89" t="s">
        <v>855</v>
      </c>
      <c r="C245" s="127">
        <v>0</v>
      </c>
      <c r="D245" s="127">
        <f>C245</f>
        <v>0</v>
      </c>
      <c r="E245" s="127">
        <v>0</v>
      </c>
      <c r="F245" s="127">
        <f>D245</f>
        <v>0</v>
      </c>
    </row>
    <row r="246" spans="1:11" outlineLevel="3">
      <c r="A246" s="90"/>
      <c r="B246" s="89" t="s">
        <v>821</v>
      </c>
      <c r="C246" s="127"/>
      <c r="D246" s="127">
        <f>C246</f>
        <v>0</v>
      </c>
      <c r="E246" s="127"/>
      <c r="F246" s="127">
        <f t="shared" ref="F246:F249" si="28">D246</f>
        <v>0</v>
      </c>
    </row>
    <row r="247" spans="1:11" outlineLevel="3">
      <c r="A247" s="90"/>
      <c r="B247" s="89" t="s">
        <v>820</v>
      </c>
      <c r="C247" s="127"/>
      <c r="D247" s="127">
        <f>C247</f>
        <v>0</v>
      </c>
      <c r="E247" s="127"/>
      <c r="F247" s="127">
        <f t="shared" si="28"/>
        <v>0</v>
      </c>
    </row>
    <row r="248" spans="1:11" outlineLevel="3">
      <c r="A248" s="90"/>
      <c r="B248" s="89" t="s">
        <v>819</v>
      </c>
      <c r="C248" s="127"/>
      <c r="D248" s="127">
        <f>C248</f>
        <v>0</v>
      </c>
      <c r="E248" s="127"/>
      <c r="F248" s="127">
        <f t="shared" si="28"/>
        <v>0</v>
      </c>
    </row>
    <row r="249" spans="1:11" outlineLevel="3">
      <c r="A249" s="90"/>
      <c r="B249" s="89" t="s">
        <v>818</v>
      </c>
      <c r="C249" s="127"/>
      <c r="D249" s="127">
        <f>C249</f>
        <v>0</v>
      </c>
      <c r="E249" s="127"/>
      <c r="F249" s="127">
        <f t="shared" si="28"/>
        <v>0</v>
      </c>
    </row>
    <row r="250" spans="1:11" outlineLevel="1">
      <c r="A250" s="163" t="s">
        <v>817</v>
      </c>
      <c r="B250" s="164"/>
      <c r="C250" s="2">
        <f>C251+C252</f>
        <v>26798</v>
      </c>
      <c r="D250" s="2">
        <f>D251+D252</f>
        <v>26798</v>
      </c>
      <c r="E250" s="2">
        <f>E251+E252</f>
        <v>0</v>
      </c>
      <c r="F250" s="2">
        <f>F251+F252</f>
        <v>0</v>
      </c>
    </row>
    <row r="251" spans="1:11" outlineLevel="3">
      <c r="A251" s="90"/>
      <c r="B251" s="89" t="s">
        <v>855</v>
      </c>
      <c r="C251" s="127">
        <v>26798</v>
      </c>
      <c r="D251" s="127">
        <f>C251</f>
        <v>26798</v>
      </c>
      <c r="E251" s="127">
        <v>0</v>
      </c>
      <c r="F251" s="127">
        <v>0</v>
      </c>
    </row>
    <row r="252" spans="1:11" outlineLevel="3">
      <c r="A252" s="90"/>
      <c r="B252" s="89" t="s">
        <v>854</v>
      </c>
      <c r="C252" s="127">
        <v>0</v>
      </c>
      <c r="D252" s="127">
        <f>C252</f>
        <v>0</v>
      </c>
      <c r="E252" s="127">
        <v>0</v>
      </c>
      <c r="F252" s="127">
        <f>D252</f>
        <v>0</v>
      </c>
    </row>
    <row r="256" spans="1:11" ht="18.75">
      <c r="A256" s="154" t="s">
        <v>67</v>
      </c>
      <c r="B256" s="154"/>
      <c r="C256" s="154"/>
      <c r="D256" s="140" t="s">
        <v>853</v>
      </c>
      <c r="E256" s="141"/>
      <c r="F256" s="140" t="s">
        <v>852</v>
      </c>
      <c r="H256" s="47" t="s">
        <v>589</v>
      </c>
      <c r="I256" s="48">
        <f>C257+C559</f>
        <v>2803330</v>
      </c>
      <c r="J256" s="49"/>
      <c r="K256" s="50" t="b">
        <f>AND(I256=J256)</f>
        <v>0</v>
      </c>
    </row>
    <row r="257" spans="1:11">
      <c r="A257" s="169" t="s">
        <v>60</v>
      </c>
      <c r="B257" s="170"/>
      <c r="C257" s="37">
        <f>C258+C550</f>
        <v>1522865</v>
      </c>
      <c r="D257" s="37">
        <f>D258+D550</f>
        <v>1522865</v>
      </c>
      <c r="E257" s="37">
        <f>E258+E550</f>
        <v>1528065</v>
      </c>
      <c r="F257" s="37">
        <f>F258+F550</f>
        <v>1528065</v>
      </c>
      <c r="H257" s="39" t="s">
        <v>60</v>
      </c>
      <c r="I257" s="41">
        <f t="shared" ref="I257:I320" si="29">C257</f>
        <v>1522865</v>
      </c>
      <c r="J257" s="42"/>
      <c r="K257" s="40" t="b">
        <f>AND(I257=J257)</f>
        <v>0</v>
      </c>
    </row>
    <row r="258" spans="1:11">
      <c r="A258" s="171" t="s">
        <v>266</v>
      </c>
      <c r="B258" s="172"/>
      <c r="C258" s="36">
        <f>C259+C339+C483+C547</f>
        <v>1403434</v>
      </c>
      <c r="D258" s="36">
        <f>D259+D339+D483+D547</f>
        <v>1403434</v>
      </c>
      <c r="E258" s="36">
        <f>E259+E339+E483+E547</f>
        <v>1408634</v>
      </c>
      <c r="F258" s="36">
        <f>F259+F339+F483+F547</f>
        <v>1408634</v>
      </c>
      <c r="H258" s="39" t="s">
        <v>57</v>
      </c>
      <c r="I258" s="41">
        <f t="shared" si="29"/>
        <v>1403434</v>
      </c>
      <c r="J258" s="42"/>
      <c r="K258" s="40" t="b">
        <f>AND(I258=J258)</f>
        <v>0</v>
      </c>
    </row>
    <row r="259" spans="1:11">
      <c r="A259" s="167" t="s">
        <v>267</v>
      </c>
      <c r="B259" s="168"/>
      <c r="C259" s="33">
        <f>C260+C263+C314</f>
        <v>850388</v>
      </c>
      <c r="D259" s="33">
        <f>D260+D263+D314</f>
        <v>850388</v>
      </c>
      <c r="E259" s="33">
        <f>E260+E263+E314</f>
        <v>850388</v>
      </c>
      <c r="F259" s="33">
        <f>F260+F263+F314</f>
        <v>850388</v>
      </c>
      <c r="H259" s="39" t="s">
        <v>590</v>
      </c>
      <c r="I259" s="41">
        <f t="shared" si="29"/>
        <v>850388</v>
      </c>
      <c r="J259" s="42"/>
      <c r="K259" s="40" t="b">
        <f>AND(I259=J259)</f>
        <v>0</v>
      </c>
    </row>
    <row r="260" spans="1:11" outlineLevel="1">
      <c r="A260" s="165" t="s">
        <v>268</v>
      </c>
      <c r="B260" s="166"/>
      <c r="C260" s="32">
        <f>SUM(C261:C262)</f>
        <v>960</v>
      </c>
      <c r="D260" s="32">
        <f>SUM(D261:D262)</f>
        <v>960</v>
      </c>
      <c r="E260" s="32">
        <f>SUM(E261:E262)</f>
        <v>960</v>
      </c>
      <c r="F260" s="32">
        <f>SUM(F261:F262)</f>
        <v>960</v>
      </c>
      <c r="I260" s="41">
        <f t="shared" si="29"/>
        <v>960</v>
      </c>
    </row>
    <row r="261" spans="1:1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v>960</v>
      </c>
      <c r="F261" s="5">
        <f>D261</f>
        <v>960</v>
      </c>
      <c r="I261" s="41">
        <f t="shared" si="29"/>
        <v>960</v>
      </c>
    </row>
    <row r="262" spans="1:11" outlineLevel="2">
      <c r="A262" s="6">
        <v>1100</v>
      </c>
      <c r="B262" s="4" t="s">
        <v>33</v>
      </c>
      <c r="C262" s="5"/>
      <c r="D262" s="5">
        <f>C262</f>
        <v>0</v>
      </c>
      <c r="E262" s="5"/>
      <c r="F262" s="5">
        <f>D262</f>
        <v>0</v>
      </c>
      <c r="I262" s="41">
        <f t="shared" si="29"/>
        <v>0</v>
      </c>
    </row>
    <row r="263" spans="1:11" outlineLevel="1">
      <c r="A263" s="165" t="s">
        <v>269</v>
      </c>
      <c r="B263" s="166"/>
      <c r="C263" s="32">
        <f>C264+C265+C289+C296+C298+C302+C305+C308+C313</f>
        <v>828853</v>
      </c>
      <c r="D263" s="32">
        <f>D264+D265+D289+D296+D298+D302+D305+D308+D313</f>
        <v>828853</v>
      </c>
      <c r="E263" s="32">
        <f>E264+E265+E289+E296+E298+E302+E305+E308+E313</f>
        <v>828853</v>
      </c>
      <c r="F263" s="32">
        <f>F264+F265+F289+F296+F298+F302+F305+F308+F313</f>
        <v>828853</v>
      </c>
      <c r="I263" s="41">
        <f t="shared" si="29"/>
        <v>828853</v>
      </c>
    </row>
    <row r="264" spans="1:11" outlineLevel="2">
      <c r="A264" s="6">
        <v>1101</v>
      </c>
      <c r="B264" s="4" t="s">
        <v>34</v>
      </c>
      <c r="C264" s="5">
        <v>252192</v>
      </c>
      <c r="D264" s="5">
        <f>C264</f>
        <v>252192</v>
      </c>
      <c r="E264" s="5">
        <v>252192</v>
      </c>
      <c r="F264" s="5">
        <f>D264</f>
        <v>252192</v>
      </c>
      <c r="I264" s="41">
        <f t="shared" si="29"/>
        <v>252192</v>
      </c>
    </row>
    <row r="265" spans="1:11" outlineLevel="2">
      <c r="A265" s="6">
        <v>1101</v>
      </c>
      <c r="B265" s="4" t="s">
        <v>35</v>
      </c>
      <c r="C265" s="5">
        <f>SUM(C266:C288)</f>
        <v>413230</v>
      </c>
      <c r="D265" s="5">
        <f>SUM(D266:D288)</f>
        <v>413230</v>
      </c>
      <c r="E265" s="5">
        <f>SUM(E266:E288)</f>
        <v>413230</v>
      </c>
      <c r="F265" s="143">
        <v>411416.77500000002</v>
      </c>
      <c r="I265" s="41">
        <f t="shared" si="29"/>
        <v>413230</v>
      </c>
    </row>
    <row r="266" spans="1:11" outlineLevel="3">
      <c r="A266" s="29"/>
      <c r="B266" s="28" t="s">
        <v>218</v>
      </c>
      <c r="C266" s="30">
        <v>16507</v>
      </c>
      <c r="D266" s="30">
        <f t="shared" ref="D266:D288" si="30">C266</f>
        <v>16507</v>
      </c>
      <c r="E266" s="30">
        <v>16507</v>
      </c>
      <c r="F266" s="30">
        <f t="shared" ref="F266:F288" si="31">D266</f>
        <v>16507</v>
      </c>
      <c r="I266" s="41">
        <f t="shared" si="29"/>
        <v>16507</v>
      </c>
    </row>
    <row r="267" spans="1:11" outlineLevel="3">
      <c r="A267" s="29"/>
      <c r="B267" s="28" t="s">
        <v>219</v>
      </c>
      <c r="C267" s="30">
        <v>213200</v>
      </c>
      <c r="D267" s="30">
        <f t="shared" si="30"/>
        <v>213200</v>
      </c>
      <c r="E267" s="30">
        <v>213200</v>
      </c>
      <c r="F267" s="30">
        <f t="shared" si="31"/>
        <v>213200</v>
      </c>
      <c r="I267" s="41">
        <f t="shared" si="29"/>
        <v>213200</v>
      </c>
    </row>
    <row r="268" spans="1:11" outlineLevel="3">
      <c r="A268" s="29"/>
      <c r="B268" s="28" t="s">
        <v>220</v>
      </c>
      <c r="C268" s="30"/>
      <c r="D268" s="30">
        <f t="shared" si="30"/>
        <v>0</v>
      </c>
      <c r="E268" s="30"/>
      <c r="F268" s="30">
        <f t="shared" si="31"/>
        <v>0</v>
      </c>
      <c r="I268" s="41">
        <f t="shared" si="29"/>
        <v>0</v>
      </c>
    </row>
    <row r="269" spans="1:11" outlineLevel="3">
      <c r="A269" s="29"/>
      <c r="B269" s="28" t="s">
        <v>221</v>
      </c>
      <c r="C269" s="30">
        <v>1440</v>
      </c>
      <c r="D269" s="30">
        <f t="shared" si="30"/>
        <v>1440</v>
      </c>
      <c r="E269" s="30">
        <v>1440</v>
      </c>
      <c r="F269" s="30">
        <f t="shared" si="31"/>
        <v>1440</v>
      </c>
      <c r="I269" s="41">
        <f t="shared" si="29"/>
        <v>1440</v>
      </c>
    </row>
    <row r="270" spans="1:11" outlineLevel="3">
      <c r="A270" s="29"/>
      <c r="B270" s="28" t="s">
        <v>222</v>
      </c>
      <c r="C270" s="30"/>
      <c r="D270" s="30">
        <f t="shared" si="30"/>
        <v>0</v>
      </c>
      <c r="E270" s="30"/>
      <c r="F270" s="30">
        <f t="shared" si="31"/>
        <v>0</v>
      </c>
      <c r="I270" s="41">
        <f t="shared" si="29"/>
        <v>0</v>
      </c>
    </row>
    <row r="271" spans="1:11" outlineLevel="3">
      <c r="A271" s="29"/>
      <c r="B271" s="28" t="s">
        <v>223</v>
      </c>
      <c r="C271" s="30">
        <v>21012</v>
      </c>
      <c r="D271" s="30">
        <f t="shared" si="30"/>
        <v>21012</v>
      </c>
      <c r="E271" s="30">
        <v>21012</v>
      </c>
      <c r="F271" s="30">
        <f t="shared" si="31"/>
        <v>21012</v>
      </c>
      <c r="I271" s="41">
        <f t="shared" si="29"/>
        <v>21012</v>
      </c>
    </row>
    <row r="272" spans="1:11" outlineLevel="3">
      <c r="A272" s="29"/>
      <c r="B272" s="28" t="s">
        <v>224</v>
      </c>
      <c r="C272" s="30"/>
      <c r="D272" s="30">
        <f t="shared" si="30"/>
        <v>0</v>
      </c>
      <c r="E272" s="30"/>
      <c r="F272" s="30">
        <f t="shared" si="31"/>
        <v>0</v>
      </c>
      <c r="I272" s="41">
        <f t="shared" si="29"/>
        <v>0</v>
      </c>
    </row>
    <row r="273" spans="1:9" outlineLevel="3">
      <c r="A273" s="29"/>
      <c r="B273" s="28" t="s">
        <v>225</v>
      </c>
      <c r="C273" s="30"/>
      <c r="D273" s="30">
        <f t="shared" si="30"/>
        <v>0</v>
      </c>
      <c r="E273" s="30"/>
      <c r="F273" s="30">
        <f t="shared" si="31"/>
        <v>0</v>
      </c>
      <c r="I273" s="41">
        <f t="shared" si="29"/>
        <v>0</v>
      </c>
    </row>
    <row r="274" spans="1:9" outlineLevel="3">
      <c r="A274" s="29"/>
      <c r="B274" s="28" t="s">
        <v>226</v>
      </c>
      <c r="C274" s="30"/>
      <c r="D274" s="30">
        <f t="shared" si="30"/>
        <v>0</v>
      </c>
      <c r="E274" s="30"/>
      <c r="F274" s="30">
        <f t="shared" si="31"/>
        <v>0</v>
      </c>
      <c r="I274" s="41">
        <f t="shared" si="29"/>
        <v>0</v>
      </c>
    </row>
    <row r="275" spans="1:9" outlineLevel="3">
      <c r="A275" s="29"/>
      <c r="B275" s="28" t="s">
        <v>227</v>
      </c>
      <c r="C275" s="30"/>
      <c r="D275" s="30">
        <f t="shared" si="30"/>
        <v>0</v>
      </c>
      <c r="E275" s="30"/>
      <c r="F275" s="30">
        <f t="shared" si="31"/>
        <v>0</v>
      </c>
      <c r="I275" s="41">
        <f t="shared" si="29"/>
        <v>0</v>
      </c>
    </row>
    <row r="276" spans="1:9" outlineLevel="3">
      <c r="A276" s="29"/>
      <c r="B276" s="28" t="s">
        <v>228</v>
      </c>
      <c r="C276" s="30">
        <v>21132</v>
      </c>
      <c r="D276" s="30">
        <f t="shared" si="30"/>
        <v>21132</v>
      </c>
      <c r="E276" s="30">
        <v>21132</v>
      </c>
      <c r="F276" s="30">
        <f t="shared" si="31"/>
        <v>21132</v>
      </c>
      <c r="I276" s="41">
        <f t="shared" si="29"/>
        <v>21132</v>
      </c>
    </row>
    <row r="277" spans="1:9" outlineLevel="3">
      <c r="A277" s="29"/>
      <c r="B277" s="28" t="s">
        <v>229</v>
      </c>
      <c r="C277" s="30"/>
      <c r="D277" s="30">
        <f t="shared" si="30"/>
        <v>0</v>
      </c>
      <c r="E277" s="30"/>
      <c r="F277" s="30">
        <f t="shared" si="31"/>
        <v>0</v>
      </c>
      <c r="I277" s="41">
        <f t="shared" si="29"/>
        <v>0</v>
      </c>
    </row>
    <row r="278" spans="1:9" outlineLevel="3">
      <c r="A278" s="29"/>
      <c r="B278" s="28" t="s">
        <v>230</v>
      </c>
      <c r="C278" s="30"/>
      <c r="D278" s="30">
        <f t="shared" si="30"/>
        <v>0</v>
      </c>
      <c r="E278" s="30"/>
      <c r="F278" s="30">
        <f t="shared" si="31"/>
        <v>0</v>
      </c>
      <c r="I278" s="41">
        <f t="shared" si="29"/>
        <v>0</v>
      </c>
    </row>
    <row r="279" spans="1:9" outlineLevel="3">
      <c r="A279" s="29"/>
      <c r="B279" s="28" t="s">
        <v>231</v>
      </c>
      <c r="C279" s="30"/>
      <c r="D279" s="30">
        <f t="shared" si="30"/>
        <v>0</v>
      </c>
      <c r="E279" s="30"/>
      <c r="F279" s="30">
        <f t="shared" si="31"/>
        <v>0</v>
      </c>
      <c r="I279" s="41">
        <f t="shared" si="29"/>
        <v>0</v>
      </c>
    </row>
    <row r="280" spans="1:9" outlineLevel="3">
      <c r="A280" s="29"/>
      <c r="B280" s="28" t="s">
        <v>232</v>
      </c>
      <c r="C280" s="30"/>
      <c r="D280" s="30">
        <f t="shared" si="30"/>
        <v>0</v>
      </c>
      <c r="E280" s="30"/>
      <c r="F280" s="30">
        <f t="shared" si="31"/>
        <v>0</v>
      </c>
      <c r="I280" s="41">
        <f t="shared" si="29"/>
        <v>0</v>
      </c>
    </row>
    <row r="281" spans="1:9" outlineLevel="3">
      <c r="A281" s="29"/>
      <c r="B281" s="28" t="s">
        <v>233</v>
      </c>
      <c r="C281" s="30"/>
      <c r="D281" s="30">
        <f t="shared" si="30"/>
        <v>0</v>
      </c>
      <c r="E281" s="30"/>
      <c r="F281" s="30">
        <f t="shared" si="31"/>
        <v>0</v>
      </c>
      <c r="I281" s="41">
        <f t="shared" si="29"/>
        <v>0</v>
      </c>
    </row>
    <row r="282" spans="1:9" outlineLevel="3">
      <c r="A282" s="29"/>
      <c r="B282" s="28" t="s">
        <v>234</v>
      </c>
      <c r="C282" s="30"/>
      <c r="D282" s="30">
        <f t="shared" si="30"/>
        <v>0</v>
      </c>
      <c r="E282" s="30"/>
      <c r="F282" s="30">
        <f t="shared" si="31"/>
        <v>0</v>
      </c>
      <c r="I282" s="41">
        <f t="shared" si="29"/>
        <v>0</v>
      </c>
    </row>
    <row r="283" spans="1:9" outlineLevel="3">
      <c r="A283" s="29"/>
      <c r="B283" s="28" t="s">
        <v>235</v>
      </c>
      <c r="C283" s="30"/>
      <c r="D283" s="30">
        <f t="shared" si="30"/>
        <v>0</v>
      </c>
      <c r="E283" s="30"/>
      <c r="F283" s="30">
        <f t="shared" si="31"/>
        <v>0</v>
      </c>
      <c r="I283" s="41">
        <f t="shared" si="29"/>
        <v>0</v>
      </c>
    </row>
    <row r="284" spans="1:9" outlineLevel="3">
      <c r="A284" s="29"/>
      <c r="B284" s="28" t="s">
        <v>236</v>
      </c>
      <c r="C284" s="30"/>
      <c r="D284" s="30">
        <f t="shared" si="30"/>
        <v>0</v>
      </c>
      <c r="E284" s="30"/>
      <c r="F284" s="30">
        <f t="shared" si="31"/>
        <v>0</v>
      </c>
      <c r="I284" s="41">
        <f t="shared" si="29"/>
        <v>0</v>
      </c>
    </row>
    <row r="285" spans="1:9" outlineLevel="3">
      <c r="A285" s="29"/>
      <c r="B285" s="28" t="s">
        <v>237</v>
      </c>
      <c r="C285" s="30"/>
      <c r="D285" s="30">
        <f t="shared" si="30"/>
        <v>0</v>
      </c>
      <c r="E285" s="30"/>
      <c r="F285" s="30">
        <f t="shared" si="31"/>
        <v>0</v>
      </c>
      <c r="I285" s="41">
        <f t="shared" si="29"/>
        <v>0</v>
      </c>
    </row>
    <row r="286" spans="1:9" outlineLevel="3">
      <c r="A286" s="29"/>
      <c r="B286" s="28" t="s">
        <v>238</v>
      </c>
      <c r="C286" s="30">
        <v>129619</v>
      </c>
      <c r="D286" s="30">
        <f t="shared" si="30"/>
        <v>129619</v>
      </c>
      <c r="E286" s="30">
        <v>129619</v>
      </c>
      <c r="F286" s="30">
        <f t="shared" si="31"/>
        <v>129619</v>
      </c>
      <c r="I286" s="41">
        <f t="shared" si="29"/>
        <v>129619</v>
      </c>
    </row>
    <row r="287" spans="1:9" outlineLevel="3">
      <c r="A287" s="29"/>
      <c r="B287" s="28" t="s">
        <v>239</v>
      </c>
      <c r="C287" s="30">
        <v>9720</v>
      </c>
      <c r="D287" s="30">
        <f t="shared" si="30"/>
        <v>9720</v>
      </c>
      <c r="E287" s="30">
        <v>9720</v>
      </c>
      <c r="F287" s="30">
        <f t="shared" si="31"/>
        <v>9720</v>
      </c>
      <c r="I287" s="41">
        <f t="shared" si="29"/>
        <v>9720</v>
      </c>
    </row>
    <row r="288" spans="1:9" outlineLevel="3">
      <c r="A288" s="29"/>
      <c r="B288" s="28" t="s">
        <v>240</v>
      </c>
      <c r="C288" s="30">
        <v>600</v>
      </c>
      <c r="D288" s="30">
        <f t="shared" si="30"/>
        <v>600</v>
      </c>
      <c r="E288" s="30">
        <v>600</v>
      </c>
      <c r="F288" s="30">
        <f t="shared" si="31"/>
        <v>600</v>
      </c>
      <c r="I288" s="41">
        <f t="shared" si="29"/>
        <v>600</v>
      </c>
    </row>
    <row r="289" spans="1:9" outlineLevel="2">
      <c r="A289" s="6">
        <v>1101</v>
      </c>
      <c r="B289" s="4" t="s">
        <v>36</v>
      </c>
      <c r="C289" s="5">
        <f>SUM(C290:C295)</f>
        <v>12617</v>
      </c>
      <c r="D289" s="5">
        <f>SUM(D290:D295)</f>
        <v>12617</v>
      </c>
      <c r="E289" s="5">
        <v>13374.333000000001</v>
      </c>
      <c r="F289" s="5">
        <f>E289</f>
        <v>13374.333000000001</v>
      </c>
      <c r="I289" s="41">
        <f t="shared" si="29"/>
        <v>12617</v>
      </c>
    </row>
    <row r="290" spans="1:9" outlineLevel="3">
      <c r="A290" s="29"/>
      <c r="B290" s="28" t="s">
        <v>241</v>
      </c>
      <c r="C290" s="30">
        <v>8700</v>
      </c>
      <c r="D290" s="30">
        <f t="shared" ref="D290:D295" si="32">C290</f>
        <v>8700</v>
      </c>
      <c r="E290" s="30">
        <v>8700</v>
      </c>
      <c r="F290" s="30">
        <f t="shared" ref="F290:F295" si="33">D290</f>
        <v>8700</v>
      </c>
      <c r="I290" s="41">
        <f t="shared" si="29"/>
        <v>8700</v>
      </c>
    </row>
    <row r="291" spans="1:9" outlineLevel="3">
      <c r="A291" s="29"/>
      <c r="B291" s="28" t="s">
        <v>242</v>
      </c>
      <c r="C291" s="30"/>
      <c r="D291" s="30">
        <f t="shared" si="32"/>
        <v>0</v>
      </c>
      <c r="E291" s="30"/>
      <c r="F291" s="30">
        <f t="shared" si="33"/>
        <v>0</v>
      </c>
      <c r="I291" s="41">
        <f t="shared" si="29"/>
        <v>0</v>
      </c>
    </row>
    <row r="292" spans="1:9" outlineLevel="3">
      <c r="A292" s="29"/>
      <c r="B292" s="28" t="s">
        <v>243</v>
      </c>
      <c r="C292" s="30">
        <v>1637</v>
      </c>
      <c r="D292" s="30">
        <f t="shared" si="32"/>
        <v>1637</v>
      </c>
      <c r="E292" s="30">
        <v>1637</v>
      </c>
      <c r="F292" s="30">
        <f t="shared" si="33"/>
        <v>1637</v>
      </c>
      <c r="I292" s="41">
        <f t="shared" si="29"/>
        <v>1637</v>
      </c>
    </row>
    <row r="293" spans="1:9" outlineLevel="3">
      <c r="A293" s="29"/>
      <c r="B293" s="28" t="s">
        <v>244</v>
      </c>
      <c r="C293" s="30"/>
      <c r="D293" s="30">
        <f t="shared" si="32"/>
        <v>0</v>
      </c>
      <c r="E293" s="30"/>
      <c r="F293" s="30">
        <f t="shared" si="33"/>
        <v>0</v>
      </c>
      <c r="I293" s="41">
        <f t="shared" si="29"/>
        <v>0</v>
      </c>
    </row>
    <row r="294" spans="1:9" outlineLevel="3">
      <c r="A294" s="29"/>
      <c r="B294" s="28" t="s">
        <v>245</v>
      </c>
      <c r="C294" s="30"/>
      <c r="D294" s="30">
        <f t="shared" si="32"/>
        <v>0</v>
      </c>
      <c r="E294" s="30"/>
      <c r="F294" s="30">
        <f t="shared" si="33"/>
        <v>0</v>
      </c>
      <c r="I294" s="41">
        <f t="shared" si="29"/>
        <v>0</v>
      </c>
    </row>
    <row r="295" spans="1:9" outlineLevel="3">
      <c r="A295" s="29"/>
      <c r="B295" s="28" t="s">
        <v>246</v>
      </c>
      <c r="C295" s="30">
        <v>2280</v>
      </c>
      <c r="D295" s="30">
        <f t="shared" si="32"/>
        <v>2280</v>
      </c>
      <c r="E295" s="30">
        <v>2280</v>
      </c>
      <c r="F295" s="30">
        <f t="shared" si="33"/>
        <v>2280</v>
      </c>
      <c r="I295" s="41">
        <f t="shared" si="29"/>
        <v>2280</v>
      </c>
    </row>
    <row r="296" spans="1:9" outlineLevel="2">
      <c r="A296" s="6">
        <v>1101</v>
      </c>
      <c r="B296" s="4" t="s">
        <v>247</v>
      </c>
      <c r="C296" s="5">
        <f>SUM(C297)</f>
        <v>300</v>
      </c>
      <c r="D296" s="5">
        <f>SUM(D297)</f>
        <v>300</v>
      </c>
      <c r="E296" s="5">
        <f>SUM(E297)</f>
        <v>300</v>
      </c>
      <c r="F296" s="5">
        <f>SUM(F297)</f>
        <v>300</v>
      </c>
      <c r="I296" s="41">
        <f t="shared" si="29"/>
        <v>300</v>
      </c>
    </row>
    <row r="297" spans="1:9" outlineLevel="3">
      <c r="A297" s="29"/>
      <c r="B297" s="28" t="s">
        <v>111</v>
      </c>
      <c r="C297" s="30">
        <v>300</v>
      </c>
      <c r="D297" s="30">
        <f>C297</f>
        <v>300</v>
      </c>
      <c r="E297" s="30">
        <v>300</v>
      </c>
      <c r="F297" s="30">
        <f>D297</f>
        <v>300</v>
      </c>
      <c r="I297" s="41">
        <f t="shared" si="29"/>
        <v>300</v>
      </c>
    </row>
    <row r="298" spans="1:9" outlineLevel="2">
      <c r="A298" s="6">
        <v>1101</v>
      </c>
      <c r="B298" s="4" t="s">
        <v>37</v>
      </c>
      <c r="C298" s="5">
        <f>SUM(C299:C301)</f>
        <v>18160</v>
      </c>
      <c r="D298" s="5">
        <f>SUM(D299:D301)</f>
        <v>18160</v>
      </c>
      <c r="E298" s="5">
        <f>SUM(E299:E301)</f>
        <v>18160</v>
      </c>
      <c r="F298" s="5">
        <v>18860</v>
      </c>
      <c r="I298" s="41">
        <f t="shared" si="29"/>
        <v>18160</v>
      </c>
    </row>
    <row r="299" spans="1:9" outlineLevel="3">
      <c r="A299" s="29"/>
      <c r="B299" s="28" t="s">
        <v>248</v>
      </c>
      <c r="C299" s="30">
        <v>11100</v>
      </c>
      <c r="D299" s="30">
        <f>C299</f>
        <v>11100</v>
      </c>
      <c r="E299" s="30">
        <v>11100</v>
      </c>
      <c r="F299" s="30">
        <f>D299</f>
        <v>11100</v>
      </c>
      <c r="I299" s="41">
        <f t="shared" si="29"/>
        <v>11100</v>
      </c>
    </row>
    <row r="300" spans="1:9" outlineLevel="3">
      <c r="A300" s="29"/>
      <c r="B300" s="28" t="s">
        <v>249</v>
      </c>
      <c r="C300" s="30">
        <v>7060</v>
      </c>
      <c r="D300" s="30">
        <f>C300</f>
        <v>7060</v>
      </c>
      <c r="E300" s="30">
        <v>7060</v>
      </c>
      <c r="F300" s="30">
        <f>D300</f>
        <v>7060</v>
      </c>
      <c r="I300" s="41">
        <f t="shared" si="29"/>
        <v>7060</v>
      </c>
    </row>
    <row r="301" spans="1:9" outlineLevel="3">
      <c r="A301" s="29"/>
      <c r="B301" s="28" t="s">
        <v>250</v>
      </c>
      <c r="C301" s="30"/>
      <c r="D301" s="30">
        <f>C301</f>
        <v>0</v>
      </c>
      <c r="E301" s="30"/>
      <c r="F301" s="30">
        <f>D301</f>
        <v>0</v>
      </c>
      <c r="I301" s="41">
        <f t="shared" si="29"/>
        <v>0</v>
      </c>
    </row>
    <row r="302" spans="1:9" outlineLevel="2">
      <c r="A302" s="6">
        <v>1101</v>
      </c>
      <c r="B302" s="4" t="s">
        <v>251</v>
      </c>
      <c r="C302" s="5">
        <f>SUM(C303:C304)</f>
        <v>4500</v>
      </c>
      <c r="D302" s="5">
        <f>SUM(D303:D304)</f>
        <v>4500</v>
      </c>
      <c r="E302" s="5">
        <v>3620.0839999999998</v>
      </c>
      <c r="F302" s="143">
        <f>E302</f>
        <v>3620.0839999999998</v>
      </c>
      <c r="I302" s="41">
        <f t="shared" si="29"/>
        <v>4500</v>
      </c>
    </row>
    <row r="303" spans="1:9" outlineLevel="3">
      <c r="A303" s="29"/>
      <c r="B303" s="28" t="s">
        <v>252</v>
      </c>
      <c r="C303" s="30">
        <v>1000</v>
      </c>
      <c r="D303" s="30">
        <f>C303</f>
        <v>1000</v>
      </c>
      <c r="E303" s="30">
        <v>1000</v>
      </c>
      <c r="F303" s="30">
        <f>D303</f>
        <v>1000</v>
      </c>
      <c r="I303" s="41">
        <f t="shared" si="29"/>
        <v>1000</v>
      </c>
    </row>
    <row r="304" spans="1:9" outlineLevel="3">
      <c r="A304" s="29"/>
      <c r="B304" s="28" t="s">
        <v>253</v>
      </c>
      <c r="C304" s="30">
        <v>3500</v>
      </c>
      <c r="D304" s="30">
        <f>C304</f>
        <v>3500</v>
      </c>
      <c r="E304" s="30">
        <v>3500</v>
      </c>
      <c r="F304" s="30">
        <f>D304</f>
        <v>3500</v>
      </c>
      <c r="I304" s="41">
        <f t="shared" si="29"/>
        <v>3500</v>
      </c>
    </row>
    <row r="305" spans="1:9" outlineLevel="2">
      <c r="A305" s="6">
        <v>1101</v>
      </c>
      <c r="B305" s="4" t="s">
        <v>38</v>
      </c>
      <c r="C305" s="5">
        <f>SUM(C306:C307)</f>
        <v>7200</v>
      </c>
      <c r="D305" s="5">
        <f>SUM(D306:D307)</f>
        <v>7200</v>
      </c>
      <c r="E305" s="5">
        <v>7322.5829999999996</v>
      </c>
      <c r="F305" s="143">
        <v>7435.808</v>
      </c>
      <c r="I305" s="41">
        <f t="shared" si="29"/>
        <v>7200</v>
      </c>
    </row>
    <row r="306" spans="1:9" outlineLevel="3">
      <c r="A306" s="29"/>
      <c r="B306" s="28" t="s">
        <v>254</v>
      </c>
      <c r="C306" s="30">
        <v>5800</v>
      </c>
      <c r="D306" s="30">
        <f>C306</f>
        <v>5800</v>
      </c>
      <c r="E306" s="30">
        <v>5800</v>
      </c>
      <c r="F306" s="30">
        <f>D306</f>
        <v>5800</v>
      </c>
      <c r="I306" s="41">
        <f t="shared" si="29"/>
        <v>5800</v>
      </c>
    </row>
    <row r="307" spans="1:9" outlineLevel="3">
      <c r="A307" s="29"/>
      <c r="B307" s="28" t="s">
        <v>255</v>
      </c>
      <c r="C307" s="30">
        <v>1400</v>
      </c>
      <c r="D307" s="30">
        <f>C307</f>
        <v>1400</v>
      </c>
      <c r="E307" s="30">
        <v>1400</v>
      </c>
      <c r="F307" s="30">
        <f>D307</f>
        <v>1400</v>
      </c>
      <c r="I307" s="41">
        <f t="shared" si="29"/>
        <v>1400</v>
      </c>
    </row>
    <row r="308" spans="1:9" outlineLevel="2">
      <c r="A308" s="6">
        <v>1101</v>
      </c>
      <c r="B308" s="4" t="s">
        <v>39</v>
      </c>
      <c r="C308" s="5">
        <f>SUM(C309:C312)</f>
        <v>120654</v>
      </c>
      <c r="D308" s="5">
        <f>SUM(D309:D312)</f>
        <v>120654</v>
      </c>
      <c r="E308" s="5">
        <f>SUM(E309:E312)</f>
        <v>120654</v>
      </c>
      <c r="F308" s="143">
        <v>121654</v>
      </c>
      <c r="I308" s="41">
        <f t="shared" si="29"/>
        <v>120654</v>
      </c>
    </row>
    <row r="309" spans="1:9" outlineLevel="3">
      <c r="A309" s="29"/>
      <c r="B309" s="28" t="s">
        <v>256</v>
      </c>
      <c r="C309" s="30">
        <v>86185</v>
      </c>
      <c r="D309" s="30">
        <f>C309</f>
        <v>86185</v>
      </c>
      <c r="E309" s="30">
        <v>86185</v>
      </c>
      <c r="F309" s="30">
        <f>D309</f>
        <v>86185</v>
      </c>
      <c r="I309" s="41">
        <f t="shared" si="29"/>
        <v>86185</v>
      </c>
    </row>
    <row r="310" spans="1:9" outlineLevel="3">
      <c r="A310" s="29"/>
      <c r="B310" s="28" t="s">
        <v>257</v>
      </c>
      <c r="C310" s="30">
        <v>27586</v>
      </c>
      <c r="D310" s="30">
        <f>C310</f>
        <v>27586</v>
      </c>
      <c r="E310" s="30">
        <v>27586</v>
      </c>
      <c r="F310" s="30">
        <f>D310</f>
        <v>27586</v>
      </c>
      <c r="I310" s="41">
        <f t="shared" si="29"/>
        <v>27586</v>
      </c>
    </row>
    <row r="311" spans="1:9" outlineLevel="3">
      <c r="A311" s="29"/>
      <c r="B311" s="28" t="s">
        <v>258</v>
      </c>
      <c r="C311" s="30"/>
      <c r="D311" s="30">
        <f>C311</f>
        <v>0</v>
      </c>
      <c r="E311" s="30"/>
      <c r="F311" s="30">
        <f>D311</f>
        <v>0</v>
      </c>
      <c r="I311" s="41">
        <f t="shared" si="29"/>
        <v>0</v>
      </c>
    </row>
    <row r="312" spans="1:9" outlineLevel="3">
      <c r="A312" s="29"/>
      <c r="B312" s="28" t="s">
        <v>259</v>
      </c>
      <c r="C312" s="30">
        <v>6883</v>
      </c>
      <c r="D312" s="30">
        <f>C312</f>
        <v>6883</v>
      </c>
      <c r="E312" s="30">
        <v>6883</v>
      </c>
      <c r="F312" s="30">
        <f>D312</f>
        <v>6883</v>
      </c>
      <c r="I312" s="41">
        <f t="shared" si="29"/>
        <v>6883</v>
      </c>
    </row>
    <row r="313" spans="1:9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v>0</v>
      </c>
      <c r="F313" s="5">
        <f>D313</f>
        <v>0</v>
      </c>
      <c r="I313" s="41">
        <f t="shared" si="29"/>
        <v>0</v>
      </c>
    </row>
    <row r="314" spans="1:9" outlineLevel="1">
      <c r="A314" s="165" t="s">
        <v>601</v>
      </c>
      <c r="B314" s="166"/>
      <c r="C314" s="32">
        <f>C315+C325+C331+C336+C337+C338+C328</f>
        <v>20575</v>
      </c>
      <c r="D314" s="32">
        <f>D315+D325+D331+D336+D337+D338+D328</f>
        <v>20575</v>
      </c>
      <c r="E314" s="32">
        <f>E315+E325+E331+E336+E337+E338+E328</f>
        <v>20575</v>
      </c>
      <c r="F314" s="32">
        <f>F315+F325+F331+F336+F337+F338+F328</f>
        <v>20575</v>
      </c>
      <c r="I314" s="41">
        <f t="shared" si="29"/>
        <v>20575</v>
      </c>
    </row>
    <row r="315" spans="1:9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F315" s="5">
        <f>SUM(F316:F324)</f>
        <v>0</v>
      </c>
      <c r="I315" s="41">
        <f t="shared" si="29"/>
        <v>0</v>
      </c>
    </row>
    <row r="316" spans="1:9" outlineLevel="3">
      <c r="A316" s="29"/>
      <c r="B316" s="28" t="s">
        <v>260</v>
      </c>
      <c r="C316" s="30"/>
      <c r="D316" s="30">
        <f t="shared" ref="D316:D324" si="34">C316</f>
        <v>0</v>
      </c>
      <c r="E316" s="30"/>
      <c r="F316" s="30">
        <f t="shared" ref="F316:F324" si="35">D316</f>
        <v>0</v>
      </c>
      <c r="I316" s="41">
        <f t="shared" si="29"/>
        <v>0</v>
      </c>
    </row>
    <row r="317" spans="1:9" outlineLevel="3">
      <c r="A317" s="29"/>
      <c r="B317" s="28" t="s">
        <v>218</v>
      </c>
      <c r="C317" s="30"/>
      <c r="D317" s="30">
        <f t="shared" si="34"/>
        <v>0</v>
      </c>
      <c r="E317" s="30"/>
      <c r="F317" s="30">
        <f t="shared" si="35"/>
        <v>0</v>
      </c>
      <c r="I317" s="41">
        <f t="shared" si="29"/>
        <v>0</v>
      </c>
    </row>
    <row r="318" spans="1:9" outlineLevel="3">
      <c r="A318" s="29"/>
      <c r="B318" s="28" t="s">
        <v>261</v>
      </c>
      <c r="C318" s="30"/>
      <c r="D318" s="30">
        <f t="shared" si="34"/>
        <v>0</v>
      </c>
      <c r="E318" s="30"/>
      <c r="F318" s="30">
        <f t="shared" si="35"/>
        <v>0</v>
      </c>
      <c r="I318" s="41">
        <f t="shared" si="29"/>
        <v>0</v>
      </c>
    </row>
    <row r="319" spans="1:9" outlineLevel="3">
      <c r="A319" s="29"/>
      <c r="B319" s="28" t="s">
        <v>248</v>
      </c>
      <c r="C319" s="30"/>
      <c r="D319" s="30">
        <f t="shared" si="34"/>
        <v>0</v>
      </c>
      <c r="E319" s="30"/>
      <c r="F319" s="30">
        <f t="shared" si="35"/>
        <v>0</v>
      </c>
      <c r="I319" s="41">
        <f t="shared" si="29"/>
        <v>0</v>
      </c>
    </row>
    <row r="320" spans="1:9" outlineLevel="3">
      <c r="A320" s="29"/>
      <c r="B320" s="28" t="s">
        <v>262</v>
      </c>
      <c r="C320" s="30"/>
      <c r="D320" s="30">
        <f t="shared" si="34"/>
        <v>0</v>
      </c>
      <c r="E320" s="30"/>
      <c r="F320" s="30">
        <f t="shared" si="35"/>
        <v>0</v>
      </c>
      <c r="I320" s="41">
        <f t="shared" si="29"/>
        <v>0</v>
      </c>
    </row>
    <row r="321" spans="1:9" outlineLevel="3">
      <c r="A321" s="29"/>
      <c r="B321" s="28" t="s">
        <v>252</v>
      </c>
      <c r="C321" s="30"/>
      <c r="D321" s="30">
        <f t="shared" si="34"/>
        <v>0</v>
      </c>
      <c r="E321" s="30"/>
      <c r="F321" s="30">
        <f t="shared" si="35"/>
        <v>0</v>
      </c>
      <c r="I321" s="41">
        <f t="shared" ref="I321:I384" si="36">C321</f>
        <v>0</v>
      </c>
    </row>
    <row r="322" spans="1:9" outlineLevel="3">
      <c r="A322" s="29"/>
      <c r="B322" s="28" t="s">
        <v>253</v>
      </c>
      <c r="C322" s="30"/>
      <c r="D322" s="30">
        <f t="shared" si="34"/>
        <v>0</v>
      </c>
      <c r="E322" s="30"/>
      <c r="F322" s="30">
        <f t="shared" si="35"/>
        <v>0</v>
      </c>
      <c r="I322" s="41">
        <f t="shared" si="36"/>
        <v>0</v>
      </c>
    </row>
    <row r="323" spans="1:9" outlineLevel="3">
      <c r="A323" s="29"/>
      <c r="B323" s="28" t="s">
        <v>238</v>
      </c>
      <c r="C323" s="30"/>
      <c r="D323" s="30">
        <f t="shared" si="34"/>
        <v>0</v>
      </c>
      <c r="E323" s="30"/>
      <c r="F323" s="30">
        <f t="shared" si="35"/>
        <v>0</v>
      </c>
      <c r="I323" s="41">
        <f t="shared" si="36"/>
        <v>0</v>
      </c>
    </row>
    <row r="324" spans="1:9" outlineLevel="3">
      <c r="A324" s="29"/>
      <c r="B324" s="28" t="s">
        <v>239</v>
      </c>
      <c r="C324" s="30"/>
      <c r="D324" s="30">
        <f t="shared" si="34"/>
        <v>0</v>
      </c>
      <c r="E324" s="30"/>
      <c r="F324" s="30">
        <f t="shared" si="35"/>
        <v>0</v>
      </c>
      <c r="I324" s="41">
        <f t="shared" si="36"/>
        <v>0</v>
      </c>
    </row>
    <row r="325" spans="1:9" outlineLevel="2">
      <c r="A325" s="6">
        <v>1102</v>
      </c>
      <c r="B325" s="4" t="s">
        <v>263</v>
      </c>
      <c r="C325" s="5">
        <f>SUM(C326:C327)</f>
        <v>17500</v>
      </c>
      <c r="D325" s="5">
        <f>SUM(D326:D327)</f>
        <v>17500</v>
      </c>
      <c r="E325" s="5">
        <f>SUM(E326:E327)</f>
        <v>17500</v>
      </c>
      <c r="F325" s="5">
        <f>SUM(F326:F327)</f>
        <v>17500</v>
      </c>
      <c r="I325" s="41">
        <f t="shared" si="36"/>
        <v>17500</v>
      </c>
    </row>
    <row r="326" spans="1:9" outlineLevel="3">
      <c r="A326" s="29"/>
      <c r="B326" s="28" t="s">
        <v>264</v>
      </c>
      <c r="C326" s="30">
        <v>17500</v>
      </c>
      <c r="D326" s="30">
        <f>C326</f>
        <v>17500</v>
      </c>
      <c r="E326" s="30">
        <v>17500</v>
      </c>
      <c r="F326" s="30">
        <f>D326</f>
        <v>17500</v>
      </c>
      <c r="I326" s="41">
        <f t="shared" si="36"/>
        <v>17500</v>
      </c>
    </row>
    <row r="327" spans="1:9" outlineLevel="3">
      <c r="A327" s="29"/>
      <c r="B327" s="28" t="s">
        <v>265</v>
      </c>
      <c r="C327" s="30">
        <v>0</v>
      </c>
      <c r="D327" s="30">
        <f>C327</f>
        <v>0</v>
      </c>
      <c r="E327" s="30">
        <v>0</v>
      </c>
      <c r="F327" s="30">
        <f>D327</f>
        <v>0</v>
      </c>
      <c r="I327" s="41">
        <f t="shared" si="36"/>
        <v>0</v>
      </c>
    </row>
    <row r="328" spans="1:9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F328" s="5">
        <f>SUM(F329:F330)</f>
        <v>0</v>
      </c>
      <c r="I328" s="41">
        <f t="shared" si="36"/>
        <v>0</v>
      </c>
    </row>
    <row r="329" spans="1:9" outlineLevel="3">
      <c r="A329" s="29"/>
      <c r="B329" s="28" t="s">
        <v>254</v>
      </c>
      <c r="C329" s="30"/>
      <c r="D329" s="30">
        <f>C329</f>
        <v>0</v>
      </c>
      <c r="E329" s="30"/>
      <c r="F329" s="30">
        <f>D329</f>
        <v>0</v>
      </c>
      <c r="I329" s="41">
        <f t="shared" si="36"/>
        <v>0</v>
      </c>
    </row>
    <row r="330" spans="1:9" outlineLevel="3">
      <c r="A330" s="29"/>
      <c r="B330" s="28" t="s">
        <v>255</v>
      </c>
      <c r="C330" s="30"/>
      <c r="D330" s="30">
        <f>C330</f>
        <v>0</v>
      </c>
      <c r="E330" s="30"/>
      <c r="F330" s="30">
        <f>D330</f>
        <v>0</v>
      </c>
      <c r="I330" s="41">
        <f t="shared" si="36"/>
        <v>0</v>
      </c>
    </row>
    <row r="331" spans="1:9" outlineLevel="2">
      <c r="A331" s="6">
        <v>1102</v>
      </c>
      <c r="B331" s="4" t="s">
        <v>39</v>
      </c>
      <c r="C331" s="5">
        <f>SUM(C332:C335)</f>
        <v>3075</v>
      </c>
      <c r="D331" s="5">
        <f>SUM(D332:D335)</f>
        <v>3075</v>
      </c>
      <c r="E331" s="5">
        <f>SUM(E332:E335)</f>
        <v>3075</v>
      </c>
      <c r="F331" s="5">
        <f>SUM(F332:F335)</f>
        <v>3075</v>
      </c>
      <c r="I331" s="41">
        <f t="shared" si="36"/>
        <v>3075</v>
      </c>
    </row>
    <row r="332" spans="1:9" outlineLevel="3">
      <c r="A332" s="29"/>
      <c r="B332" s="28" t="s">
        <v>256</v>
      </c>
      <c r="C332" s="30">
        <v>2200</v>
      </c>
      <c r="D332" s="30">
        <f t="shared" ref="D332:D338" si="37">C332</f>
        <v>2200</v>
      </c>
      <c r="E332" s="30">
        <v>2200</v>
      </c>
      <c r="F332" s="30">
        <f t="shared" ref="F332:F338" si="38">D332</f>
        <v>2200</v>
      </c>
      <c r="I332" s="41">
        <f t="shared" si="36"/>
        <v>2200</v>
      </c>
    </row>
    <row r="333" spans="1:9" outlineLevel="3">
      <c r="A333" s="29"/>
      <c r="B333" s="28" t="s">
        <v>257</v>
      </c>
      <c r="C333" s="30">
        <v>700</v>
      </c>
      <c r="D333" s="30">
        <f t="shared" si="37"/>
        <v>700</v>
      </c>
      <c r="E333" s="30">
        <v>700</v>
      </c>
      <c r="F333" s="30">
        <f t="shared" si="38"/>
        <v>700</v>
      </c>
      <c r="I333" s="41">
        <f t="shared" si="36"/>
        <v>700</v>
      </c>
    </row>
    <row r="334" spans="1:9" outlineLevel="3">
      <c r="A334" s="29"/>
      <c r="B334" s="28" t="s">
        <v>258</v>
      </c>
      <c r="C334" s="30"/>
      <c r="D334" s="30">
        <f t="shared" si="37"/>
        <v>0</v>
      </c>
      <c r="E334" s="30"/>
      <c r="F334" s="30">
        <f t="shared" si="38"/>
        <v>0</v>
      </c>
      <c r="I334" s="41">
        <f t="shared" si="36"/>
        <v>0</v>
      </c>
    </row>
    <row r="335" spans="1:9" outlineLevel="3">
      <c r="A335" s="29"/>
      <c r="B335" s="28" t="s">
        <v>259</v>
      </c>
      <c r="C335" s="30">
        <v>175</v>
      </c>
      <c r="D335" s="30">
        <f t="shared" si="37"/>
        <v>175</v>
      </c>
      <c r="E335" s="30">
        <v>175</v>
      </c>
      <c r="F335" s="30">
        <f t="shared" si="38"/>
        <v>175</v>
      </c>
      <c r="I335" s="41">
        <f t="shared" si="36"/>
        <v>175</v>
      </c>
    </row>
    <row r="336" spans="1:9" outlineLevel="2">
      <c r="A336" s="6">
        <v>1102</v>
      </c>
      <c r="B336" s="4" t="s">
        <v>453</v>
      </c>
      <c r="C336" s="5">
        <v>0</v>
      </c>
      <c r="D336" s="5">
        <f t="shared" si="37"/>
        <v>0</v>
      </c>
      <c r="E336" s="5">
        <v>0</v>
      </c>
      <c r="F336" s="5">
        <f t="shared" si="38"/>
        <v>0</v>
      </c>
      <c r="I336" s="41">
        <f t="shared" si="36"/>
        <v>0</v>
      </c>
    </row>
    <row r="337" spans="1:11" outlineLevel="2">
      <c r="A337" s="6">
        <v>1102</v>
      </c>
      <c r="B337" s="4" t="s">
        <v>452</v>
      </c>
      <c r="C337" s="5">
        <v>0</v>
      </c>
      <c r="D337" s="5">
        <f t="shared" si="37"/>
        <v>0</v>
      </c>
      <c r="E337" s="5">
        <v>0</v>
      </c>
      <c r="F337" s="5">
        <f t="shared" si="38"/>
        <v>0</v>
      </c>
      <c r="I337" s="41">
        <f t="shared" si="36"/>
        <v>0</v>
      </c>
    </row>
    <row r="338" spans="1:11" outlineLevel="2">
      <c r="A338" s="6">
        <v>1102</v>
      </c>
      <c r="B338" s="4" t="s">
        <v>454</v>
      </c>
      <c r="C338" s="5">
        <v>0</v>
      </c>
      <c r="D338" s="5">
        <f t="shared" si="37"/>
        <v>0</v>
      </c>
      <c r="E338" s="5">
        <v>0</v>
      </c>
      <c r="F338" s="5">
        <f t="shared" si="38"/>
        <v>0</v>
      </c>
      <c r="I338" s="41">
        <f t="shared" si="36"/>
        <v>0</v>
      </c>
    </row>
    <row r="339" spans="1:11">
      <c r="A339" s="167" t="s">
        <v>270</v>
      </c>
      <c r="B339" s="168"/>
      <c r="C339" s="33">
        <f>C340+C444+C482</f>
        <v>467083</v>
      </c>
      <c r="D339" s="33">
        <f>D340+D444+D482</f>
        <v>467083</v>
      </c>
      <c r="E339" s="33">
        <f>E340+E444+E482</f>
        <v>464181</v>
      </c>
      <c r="F339" s="33">
        <f>F340+F444+F482</f>
        <v>464181</v>
      </c>
      <c r="H339" s="39" t="s">
        <v>591</v>
      </c>
      <c r="I339" s="41">
        <f t="shared" si="36"/>
        <v>467083</v>
      </c>
      <c r="J339" s="42"/>
      <c r="K339" s="40" t="b">
        <f>AND(I339=J339)</f>
        <v>0</v>
      </c>
    </row>
    <row r="340" spans="1:11" outlineLevel="1">
      <c r="A340" s="165" t="s">
        <v>271</v>
      </c>
      <c r="B340" s="166"/>
      <c r="C340" s="32">
        <f>C341+C342+C343+C344+C347+C348+C353+C356+C357+C362+C367+C368+C371+C372+C373+C376+C377+C378+C382+C388+C391+C392+C395+C398+C399+C404+C407+C408+C409+C412+C415+C416+C419+C420+C421+C422+C429+C443</f>
        <v>414083</v>
      </c>
      <c r="D340" s="32">
        <f>D341+D342+D343+D344+D347+D348+D353+D356+D357+D362+D367+BI290668+D371+D372+D373+D376+D377+D378+D382+D388+D391+D392+D395+D398+D399+D404+D407+D408+D409+D412+D415+D416+D419+D420+D421+D422+D429+D443</f>
        <v>414083</v>
      </c>
      <c r="E340" s="32">
        <f>E341+E342+E343+E344+E347+E348+E353+E356+E357+E362+E367+E368+E371+E372+E373+E376+E377+E378+E382+E388+E391+E392+E395+E398+E399+E404+E407+E408+E409+E412+E415+E416+E419+E420+E421+E422+E429+E443</f>
        <v>411181</v>
      </c>
      <c r="F340" s="32">
        <f>F341+F342+F343+F344+F347+F348+F353+F356+F357+F362+F367+BJ290668+F371+F372+F373+F376+F377+F378+F382+F388+F391+F392+F395+F398+F399+F404+F407+F408+F409+F412+F415+F416+F419+F420+F421+F422+F429+F443</f>
        <v>411181</v>
      </c>
      <c r="I340" s="41">
        <f t="shared" si="36"/>
        <v>414083</v>
      </c>
    </row>
    <row r="341" spans="1:1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v>0</v>
      </c>
      <c r="F341" s="5">
        <f>D341</f>
        <v>0</v>
      </c>
      <c r="I341" s="41">
        <f t="shared" si="36"/>
        <v>0</v>
      </c>
    </row>
    <row r="342" spans="1:11" outlineLevel="2">
      <c r="A342" s="6">
        <v>2201</v>
      </c>
      <c r="B342" s="4" t="s">
        <v>40</v>
      </c>
      <c r="C342" s="5">
        <v>7000</v>
      </c>
      <c r="D342" s="5">
        <f>C342</f>
        <v>7000</v>
      </c>
      <c r="E342" s="5">
        <v>7000</v>
      </c>
      <c r="F342" s="5">
        <f>D342</f>
        <v>7000</v>
      </c>
      <c r="I342" s="41">
        <f t="shared" si="36"/>
        <v>7000</v>
      </c>
    </row>
    <row r="343" spans="1:11" outlineLevel="2">
      <c r="A343" s="6">
        <v>2201</v>
      </c>
      <c r="B343" s="4" t="s">
        <v>41</v>
      </c>
      <c r="C343" s="5">
        <v>175000</v>
      </c>
      <c r="D343" s="5">
        <f>C343</f>
        <v>175000</v>
      </c>
      <c r="E343" s="5">
        <v>175000</v>
      </c>
      <c r="F343" s="5">
        <f>D343</f>
        <v>175000</v>
      </c>
      <c r="I343" s="41">
        <f t="shared" si="36"/>
        <v>175000</v>
      </c>
    </row>
    <row r="344" spans="1:11" outlineLevel="2">
      <c r="A344" s="6">
        <v>2201</v>
      </c>
      <c r="B344" s="4" t="s">
        <v>273</v>
      </c>
      <c r="C344" s="5">
        <f>SUM(C345:C346)</f>
        <v>6000</v>
      </c>
      <c r="D344" s="5">
        <f>SUM(D345:D346)</f>
        <v>6000</v>
      </c>
      <c r="E344" s="5">
        <f>SUM(E345:E346)</f>
        <v>6000</v>
      </c>
      <c r="F344" s="5">
        <f>SUM(F345:F346)</f>
        <v>6000</v>
      </c>
      <c r="I344" s="41">
        <f t="shared" si="36"/>
        <v>6000</v>
      </c>
    </row>
    <row r="345" spans="1:11" outlineLevel="3">
      <c r="A345" s="29"/>
      <c r="B345" s="28" t="s">
        <v>274</v>
      </c>
      <c r="C345" s="30">
        <v>2500</v>
      </c>
      <c r="D345" s="30">
        <f>C345</f>
        <v>2500</v>
      </c>
      <c r="E345" s="30">
        <v>2500</v>
      </c>
      <c r="F345" s="30">
        <f>D345</f>
        <v>2500</v>
      </c>
      <c r="I345" s="41">
        <f t="shared" si="36"/>
        <v>2500</v>
      </c>
    </row>
    <row r="346" spans="1:11" outlineLevel="3">
      <c r="A346" s="29"/>
      <c r="B346" s="28" t="s">
        <v>275</v>
      </c>
      <c r="C346" s="30">
        <v>3500</v>
      </c>
      <c r="D346" s="30">
        <f>C346</f>
        <v>3500</v>
      </c>
      <c r="E346" s="30">
        <v>3500</v>
      </c>
      <c r="F346" s="30">
        <f>D346</f>
        <v>3500</v>
      </c>
      <c r="I346" s="41">
        <f t="shared" si="36"/>
        <v>3500</v>
      </c>
    </row>
    <row r="347" spans="1:11" outlineLevel="2">
      <c r="A347" s="6">
        <v>2201</v>
      </c>
      <c r="B347" s="4" t="s">
        <v>276</v>
      </c>
      <c r="C347" s="5">
        <v>0</v>
      </c>
      <c r="D347" s="5">
        <f>C347</f>
        <v>0</v>
      </c>
      <c r="E347" s="5">
        <v>0</v>
      </c>
      <c r="F347" s="5">
        <f>D347</f>
        <v>0</v>
      </c>
      <c r="I347" s="41">
        <f t="shared" si="36"/>
        <v>0</v>
      </c>
    </row>
    <row r="348" spans="1:11" outlineLevel="2">
      <c r="A348" s="6">
        <v>2201</v>
      </c>
      <c r="B348" s="4" t="s">
        <v>277</v>
      </c>
      <c r="C348" s="5">
        <f>SUM(C349:C352)</f>
        <v>70000</v>
      </c>
      <c r="D348" s="5">
        <f>SUM(D349:D352)</f>
        <v>70000</v>
      </c>
      <c r="E348" s="5">
        <f>SUM(E349:E352)</f>
        <v>70000</v>
      </c>
      <c r="F348" s="5">
        <f>SUM(F349:F352)</f>
        <v>70000</v>
      </c>
      <c r="I348" s="41">
        <f t="shared" si="36"/>
        <v>70000</v>
      </c>
    </row>
    <row r="349" spans="1:11" outlineLevel="3">
      <c r="A349" s="29"/>
      <c r="B349" s="28" t="s">
        <v>278</v>
      </c>
      <c r="C349" s="30">
        <v>65000</v>
      </c>
      <c r="D349" s="30">
        <f>C349</f>
        <v>65000</v>
      </c>
      <c r="E349" s="30">
        <v>65000</v>
      </c>
      <c r="F349" s="30">
        <f>D349</f>
        <v>65000</v>
      </c>
      <c r="I349" s="41">
        <f t="shared" si="36"/>
        <v>65000</v>
      </c>
    </row>
    <row r="350" spans="1:11" outlineLevel="3">
      <c r="A350" s="29"/>
      <c r="B350" s="28" t="s">
        <v>279</v>
      </c>
      <c r="C350" s="30">
        <v>0</v>
      </c>
      <c r="D350" s="30">
        <f>C350</f>
        <v>0</v>
      </c>
      <c r="E350" s="30">
        <v>0</v>
      </c>
      <c r="F350" s="30">
        <f>D350</f>
        <v>0</v>
      </c>
      <c r="I350" s="41">
        <f t="shared" si="36"/>
        <v>0</v>
      </c>
    </row>
    <row r="351" spans="1:11" outlineLevel="3">
      <c r="A351" s="29"/>
      <c r="B351" s="28" t="s">
        <v>280</v>
      </c>
      <c r="C351" s="30">
        <v>3700</v>
      </c>
      <c r="D351" s="30">
        <f>C351</f>
        <v>3700</v>
      </c>
      <c r="E351" s="30">
        <v>3700</v>
      </c>
      <c r="F351" s="30">
        <f>D351</f>
        <v>3700</v>
      </c>
      <c r="I351" s="41">
        <f t="shared" si="36"/>
        <v>3700</v>
      </c>
    </row>
    <row r="352" spans="1:11" outlineLevel="3">
      <c r="A352" s="29"/>
      <c r="B352" s="28" t="s">
        <v>281</v>
      </c>
      <c r="C352" s="30">
        <v>1300</v>
      </c>
      <c r="D352" s="30">
        <f>C352</f>
        <v>1300</v>
      </c>
      <c r="E352" s="30">
        <v>1300</v>
      </c>
      <c r="F352" s="30">
        <f>D352</f>
        <v>1300</v>
      </c>
      <c r="I352" s="41">
        <f t="shared" si="36"/>
        <v>1300</v>
      </c>
    </row>
    <row r="353" spans="1:9" outlineLevel="2">
      <c r="A353" s="6">
        <v>2201</v>
      </c>
      <c r="B353" s="4" t="s">
        <v>282</v>
      </c>
      <c r="C353" s="5">
        <f>SUM(C354:C355)</f>
        <v>400</v>
      </c>
      <c r="D353" s="5">
        <f>SUM(D354:D355)</f>
        <v>400</v>
      </c>
      <c r="E353" s="5">
        <f>SUM(E354:E355)</f>
        <v>400</v>
      </c>
      <c r="F353" s="5">
        <f>SUM(F354:F355)</f>
        <v>400</v>
      </c>
      <c r="I353" s="41">
        <f t="shared" si="36"/>
        <v>400</v>
      </c>
    </row>
    <row r="354" spans="1:9" outlineLevel="3">
      <c r="A354" s="29"/>
      <c r="B354" s="28" t="s">
        <v>42</v>
      </c>
      <c r="C354" s="30">
        <v>300</v>
      </c>
      <c r="D354" s="30">
        <f>C354</f>
        <v>300</v>
      </c>
      <c r="E354" s="30">
        <v>300</v>
      </c>
      <c r="F354" s="30">
        <f>D354</f>
        <v>300</v>
      </c>
      <c r="I354" s="41">
        <f t="shared" si="36"/>
        <v>300</v>
      </c>
    </row>
    <row r="355" spans="1:9" outlineLevel="3">
      <c r="A355" s="29"/>
      <c r="B355" s="28" t="s">
        <v>283</v>
      </c>
      <c r="C355" s="30">
        <v>100</v>
      </c>
      <c r="D355" s="30">
        <f>C355</f>
        <v>100</v>
      </c>
      <c r="E355" s="30">
        <v>100</v>
      </c>
      <c r="F355" s="30">
        <f>D355</f>
        <v>100</v>
      </c>
      <c r="I355" s="41">
        <f t="shared" si="36"/>
        <v>100</v>
      </c>
    </row>
    <row r="356" spans="1:9" outlineLevel="2">
      <c r="A356" s="6">
        <v>2201</v>
      </c>
      <c r="B356" s="4" t="s">
        <v>284</v>
      </c>
      <c r="C356" s="5">
        <v>1500</v>
      </c>
      <c r="D356" s="5">
        <f>C356</f>
        <v>1500</v>
      </c>
      <c r="E356" s="5">
        <v>1500</v>
      </c>
      <c r="F356" s="5">
        <f>D356</f>
        <v>1500</v>
      </c>
      <c r="I356" s="41">
        <f t="shared" si="36"/>
        <v>1500</v>
      </c>
    </row>
    <row r="357" spans="1:9" outlineLevel="2">
      <c r="A357" s="6">
        <v>2201</v>
      </c>
      <c r="B357" s="4" t="s">
        <v>285</v>
      </c>
      <c r="C357" s="5">
        <f>SUM(C358:C361)</f>
        <v>15000</v>
      </c>
      <c r="D357" s="5">
        <f>SUM(D358:D361)</f>
        <v>15000</v>
      </c>
      <c r="E357" s="5">
        <f>SUM(E358:E361)</f>
        <v>11598</v>
      </c>
      <c r="F357" s="5">
        <f>SUM(F358:F361)</f>
        <v>11598</v>
      </c>
      <c r="I357" s="41">
        <f t="shared" si="36"/>
        <v>15000</v>
      </c>
    </row>
    <row r="358" spans="1:9" outlineLevel="3">
      <c r="A358" s="29"/>
      <c r="B358" s="28" t="s">
        <v>286</v>
      </c>
      <c r="C358" s="30">
        <v>9000</v>
      </c>
      <c r="D358" s="30">
        <f>C358</f>
        <v>9000</v>
      </c>
      <c r="E358" s="30">
        <v>9000</v>
      </c>
      <c r="F358" s="30">
        <f>D358</f>
        <v>9000</v>
      </c>
      <c r="I358" s="41">
        <f t="shared" si="36"/>
        <v>9000</v>
      </c>
    </row>
    <row r="359" spans="1:9" outlineLevel="3">
      <c r="A359" s="29"/>
      <c r="B359" s="28" t="s">
        <v>287</v>
      </c>
      <c r="C359" s="30"/>
      <c r="D359" s="30">
        <f>C359</f>
        <v>0</v>
      </c>
      <c r="E359" s="30"/>
      <c r="F359" s="30">
        <f>D359</f>
        <v>0</v>
      </c>
      <c r="I359" s="41">
        <f t="shared" si="36"/>
        <v>0</v>
      </c>
    </row>
    <row r="360" spans="1:9" outlineLevel="3">
      <c r="A360" s="29"/>
      <c r="B360" s="28" t="s">
        <v>288</v>
      </c>
      <c r="C360" s="30">
        <v>3000</v>
      </c>
      <c r="D360" s="30">
        <f>C360</f>
        <v>3000</v>
      </c>
      <c r="E360" s="30">
        <v>2417</v>
      </c>
      <c r="F360" s="143">
        <f>E360</f>
        <v>2417</v>
      </c>
      <c r="I360" s="41">
        <f t="shared" si="36"/>
        <v>3000</v>
      </c>
    </row>
    <row r="361" spans="1:9" outlineLevel="3">
      <c r="A361" s="29"/>
      <c r="B361" s="28" t="s">
        <v>289</v>
      </c>
      <c r="C361" s="30">
        <v>3000</v>
      </c>
      <c r="D361" s="30">
        <f>C361</f>
        <v>3000</v>
      </c>
      <c r="E361" s="30">
        <v>181</v>
      </c>
      <c r="F361" s="143">
        <v>181</v>
      </c>
      <c r="I361" s="41">
        <f t="shared" si="36"/>
        <v>3000</v>
      </c>
    </row>
    <row r="362" spans="1:9" outlineLevel="2">
      <c r="A362" s="6">
        <v>2201</v>
      </c>
      <c r="B362" s="4" t="s">
        <v>290</v>
      </c>
      <c r="C362" s="5">
        <f>SUM(C363:C366)</f>
        <v>60000</v>
      </c>
      <c r="D362" s="5">
        <f>SUM(D363:D366)</f>
        <v>60000</v>
      </c>
      <c r="E362" s="5">
        <f>SUM(E363:E366)</f>
        <v>60000</v>
      </c>
      <c r="F362" s="5">
        <f>SUM(F363:F366)</f>
        <v>60000</v>
      </c>
      <c r="I362" s="41">
        <f t="shared" si="36"/>
        <v>60000</v>
      </c>
    </row>
    <row r="363" spans="1:9" outlineLevel="3">
      <c r="A363" s="29"/>
      <c r="B363" s="28" t="s">
        <v>291</v>
      </c>
      <c r="C363" s="30">
        <v>8000</v>
      </c>
      <c r="D363" s="30">
        <f>C363</f>
        <v>8000</v>
      </c>
      <c r="E363" s="30">
        <v>8000</v>
      </c>
      <c r="F363" s="30">
        <f>D363</f>
        <v>8000</v>
      </c>
      <c r="I363" s="41">
        <f t="shared" si="36"/>
        <v>8000</v>
      </c>
    </row>
    <row r="364" spans="1:9" outlineLevel="3">
      <c r="A364" s="29"/>
      <c r="B364" s="28" t="s">
        <v>292</v>
      </c>
      <c r="C364" s="30">
        <v>45000</v>
      </c>
      <c r="D364" s="30">
        <f>C364</f>
        <v>45000</v>
      </c>
      <c r="E364" s="30">
        <v>45000</v>
      </c>
      <c r="F364" s="30">
        <f>D364</f>
        <v>45000</v>
      </c>
      <c r="I364" s="41">
        <f t="shared" si="36"/>
        <v>45000</v>
      </c>
    </row>
    <row r="365" spans="1:9" outlineLevel="3">
      <c r="A365" s="29"/>
      <c r="B365" s="28" t="s">
        <v>293</v>
      </c>
      <c r="C365" s="30">
        <v>2000</v>
      </c>
      <c r="D365" s="30">
        <f>C365</f>
        <v>2000</v>
      </c>
      <c r="E365" s="30">
        <v>2000</v>
      </c>
      <c r="F365" s="30">
        <f>D365</f>
        <v>2000</v>
      </c>
      <c r="I365" s="41">
        <f t="shared" si="36"/>
        <v>2000</v>
      </c>
    </row>
    <row r="366" spans="1:9" outlineLevel="3">
      <c r="A366" s="29"/>
      <c r="B366" s="28" t="s">
        <v>294</v>
      </c>
      <c r="C366" s="30">
        <v>5000</v>
      </c>
      <c r="D366" s="30">
        <f>C366</f>
        <v>5000</v>
      </c>
      <c r="E366" s="30">
        <v>5000</v>
      </c>
      <c r="F366" s="30">
        <f>D366</f>
        <v>5000</v>
      </c>
      <c r="I366" s="41">
        <f t="shared" si="36"/>
        <v>5000</v>
      </c>
    </row>
    <row r="367" spans="1:9" outlineLevel="2">
      <c r="A367" s="6">
        <v>2201</v>
      </c>
      <c r="B367" s="4" t="s">
        <v>43</v>
      </c>
      <c r="C367" s="5">
        <v>1500</v>
      </c>
      <c r="D367" s="5">
        <f>C367</f>
        <v>1500</v>
      </c>
      <c r="E367" s="5">
        <v>1500</v>
      </c>
      <c r="F367" s="5">
        <f>D367</f>
        <v>1500</v>
      </c>
      <c r="I367" s="41">
        <f t="shared" si="36"/>
        <v>1500</v>
      </c>
    </row>
    <row r="368" spans="1:9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F368" s="5">
        <f>SUM(F369:F370)</f>
        <v>0</v>
      </c>
      <c r="I368" s="41">
        <f t="shared" si="36"/>
        <v>0</v>
      </c>
    </row>
    <row r="369" spans="1:9" outlineLevel="3">
      <c r="A369" s="29"/>
      <c r="B369" s="28" t="s">
        <v>296</v>
      </c>
      <c r="C369" s="30">
        <v>0</v>
      </c>
      <c r="D369" s="30">
        <f>C369</f>
        <v>0</v>
      </c>
      <c r="E369" s="30">
        <v>0</v>
      </c>
      <c r="F369" s="30">
        <f>D369</f>
        <v>0</v>
      </c>
      <c r="I369" s="41">
        <f t="shared" si="36"/>
        <v>0</v>
      </c>
    </row>
    <row r="370" spans="1:9" outlineLevel="3">
      <c r="A370" s="29"/>
      <c r="B370" s="28" t="s">
        <v>297</v>
      </c>
      <c r="C370" s="30">
        <v>0</v>
      </c>
      <c r="D370" s="30">
        <f>C370</f>
        <v>0</v>
      </c>
      <c r="E370" s="30">
        <v>0</v>
      </c>
      <c r="F370" s="30">
        <f>D370</f>
        <v>0</v>
      </c>
      <c r="I370" s="41">
        <f t="shared" si="36"/>
        <v>0</v>
      </c>
    </row>
    <row r="371" spans="1:9" outlineLevel="2">
      <c r="A371" s="6">
        <v>2201</v>
      </c>
      <c r="B371" s="4" t="s">
        <v>44</v>
      </c>
      <c r="C371" s="5">
        <v>3000</v>
      </c>
      <c r="D371" s="5">
        <f>C371</f>
        <v>3000</v>
      </c>
      <c r="E371" s="5">
        <v>3000</v>
      </c>
      <c r="F371" s="5">
        <f>D371</f>
        <v>3000</v>
      </c>
      <c r="I371" s="41">
        <f t="shared" si="36"/>
        <v>3000</v>
      </c>
    </row>
    <row r="372" spans="1:9" outlineLevel="2">
      <c r="A372" s="6">
        <v>2201</v>
      </c>
      <c r="B372" s="4" t="s">
        <v>45</v>
      </c>
      <c r="C372" s="5">
        <v>3000</v>
      </c>
      <c r="D372" s="5">
        <f>C372</f>
        <v>3000</v>
      </c>
      <c r="E372" s="5">
        <v>3000</v>
      </c>
      <c r="F372" s="5">
        <f>D372</f>
        <v>3000</v>
      </c>
      <c r="I372" s="41">
        <f t="shared" si="36"/>
        <v>3000</v>
      </c>
    </row>
    <row r="373" spans="1:9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250</v>
      </c>
      <c r="F373" s="5">
        <f>SUM(F374:F375)</f>
        <v>250</v>
      </c>
      <c r="I373" s="41">
        <f t="shared" si="36"/>
        <v>500</v>
      </c>
    </row>
    <row r="374" spans="1:9" outlineLevel="3">
      <c r="A374" s="29"/>
      <c r="B374" s="28" t="s">
        <v>299</v>
      </c>
      <c r="C374" s="30">
        <v>500</v>
      </c>
      <c r="D374" s="30">
        <f>C374</f>
        <v>500</v>
      </c>
      <c r="E374" s="30">
        <v>250</v>
      </c>
      <c r="F374" s="143">
        <v>250</v>
      </c>
      <c r="I374" s="41">
        <f t="shared" si="36"/>
        <v>500</v>
      </c>
    </row>
    <row r="375" spans="1:9" outlineLevel="3">
      <c r="A375" s="29"/>
      <c r="B375" s="28" t="s">
        <v>300</v>
      </c>
      <c r="C375" s="30">
        <v>0</v>
      </c>
      <c r="D375" s="30">
        <f>C375</f>
        <v>0</v>
      </c>
      <c r="E375" s="30">
        <v>0</v>
      </c>
      <c r="F375" s="30">
        <f>D375</f>
        <v>0</v>
      </c>
      <c r="I375" s="41">
        <f t="shared" si="36"/>
        <v>0</v>
      </c>
    </row>
    <row r="376" spans="1:9" outlineLevel="2">
      <c r="A376" s="6">
        <v>2201</v>
      </c>
      <c r="B376" s="4" t="s">
        <v>301</v>
      </c>
      <c r="C376" s="5">
        <v>1200</v>
      </c>
      <c r="D376" s="5">
        <f>C376</f>
        <v>1200</v>
      </c>
      <c r="E376" s="5">
        <v>986</v>
      </c>
      <c r="F376" s="143">
        <f>E376</f>
        <v>986</v>
      </c>
      <c r="I376" s="41">
        <f t="shared" si="36"/>
        <v>1200</v>
      </c>
    </row>
    <row r="377" spans="1:9" outlineLevel="2" collapsed="1">
      <c r="A377" s="6">
        <v>2201</v>
      </c>
      <c r="B377" s="4" t="s">
        <v>302</v>
      </c>
      <c r="C377" s="5">
        <v>2000</v>
      </c>
      <c r="D377" s="5">
        <f>C377</f>
        <v>2000</v>
      </c>
      <c r="E377" s="5">
        <v>2000</v>
      </c>
      <c r="F377" s="5">
        <f>D377</f>
        <v>2000</v>
      </c>
      <c r="I377" s="41">
        <f t="shared" si="36"/>
        <v>2000</v>
      </c>
    </row>
    <row r="378" spans="1:9" outlineLevel="2">
      <c r="A378" s="6">
        <v>2201</v>
      </c>
      <c r="B378" s="4" t="s">
        <v>303</v>
      </c>
      <c r="C378" s="5">
        <f>SUM(C379:C381)</f>
        <v>19000</v>
      </c>
      <c r="D378" s="5">
        <f>SUM(D379:D381)</f>
        <v>19000</v>
      </c>
      <c r="E378" s="5">
        <f>SUM(E379:E381)</f>
        <v>16376</v>
      </c>
      <c r="F378" s="5">
        <f>SUM(F379:F381)</f>
        <v>16376</v>
      </c>
      <c r="I378" s="41">
        <f t="shared" si="36"/>
        <v>19000</v>
      </c>
    </row>
    <row r="379" spans="1:9" outlineLevel="3">
      <c r="A379" s="29"/>
      <c r="B379" s="28" t="s">
        <v>46</v>
      </c>
      <c r="C379" s="30">
        <v>4000</v>
      </c>
      <c r="D379" s="30">
        <f>C379</f>
        <v>4000</v>
      </c>
      <c r="E379" s="30">
        <v>4000</v>
      </c>
      <c r="F379" s="30">
        <f>D379</f>
        <v>4000</v>
      </c>
      <c r="I379" s="41">
        <f t="shared" si="36"/>
        <v>4000</v>
      </c>
    </row>
    <row r="380" spans="1:9" outlineLevel="3">
      <c r="A380" s="29"/>
      <c r="B380" s="28" t="s">
        <v>113</v>
      </c>
      <c r="C380" s="30">
        <v>13000</v>
      </c>
      <c r="D380" s="30">
        <f>C380</f>
        <v>13000</v>
      </c>
      <c r="E380" s="30">
        <v>6216</v>
      </c>
      <c r="F380" s="30">
        <v>6216</v>
      </c>
      <c r="I380" s="41">
        <f t="shared" si="36"/>
        <v>13000</v>
      </c>
    </row>
    <row r="381" spans="1:9" outlineLevel="3">
      <c r="A381" s="29"/>
      <c r="B381" s="28" t="s">
        <v>47</v>
      </c>
      <c r="C381" s="30">
        <v>2000</v>
      </c>
      <c r="D381" s="30">
        <f>C381</f>
        <v>2000</v>
      </c>
      <c r="E381" s="30">
        <v>6160</v>
      </c>
      <c r="F381" s="143">
        <f>E381</f>
        <v>6160</v>
      </c>
      <c r="I381" s="41">
        <f t="shared" si="36"/>
        <v>2000</v>
      </c>
    </row>
    <row r="382" spans="1:9" outlineLevel="2">
      <c r="A382" s="6">
        <v>2201</v>
      </c>
      <c r="B382" s="4" t="s">
        <v>114</v>
      </c>
      <c r="C382" s="5">
        <f>SUM(C383:C387)</f>
        <v>7200</v>
      </c>
      <c r="D382" s="5">
        <f>SUM(D383:D387)</f>
        <v>7200</v>
      </c>
      <c r="E382" s="5">
        <f>SUM(E383:E387)</f>
        <v>7200</v>
      </c>
      <c r="F382" s="5">
        <f>SUM(F383:F387)</f>
        <v>7200</v>
      </c>
      <c r="I382" s="41">
        <f t="shared" si="36"/>
        <v>7200</v>
      </c>
    </row>
    <row r="383" spans="1:9" outlineLevel="3">
      <c r="A383" s="29"/>
      <c r="B383" s="28" t="s">
        <v>304</v>
      </c>
      <c r="C383" s="30">
        <v>600</v>
      </c>
      <c r="D383" s="30">
        <f>C383</f>
        <v>600</v>
      </c>
      <c r="E383" s="30">
        <v>600</v>
      </c>
      <c r="F383" s="30">
        <f>D383</f>
        <v>600</v>
      </c>
      <c r="I383" s="41">
        <f t="shared" si="36"/>
        <v>600</v>
      </c>
    </row>
    <row r="384" spans="1:9" outlineLevel="3">
      <c r="A384" s="29"/>
      <c r="B384" s="28" t="s">
        <v>305</v>
      </c>
      <c r="C384" s="30">
        <v>400</v>
      </c>
      <c r="D384" s="30">
        <f>C384</f>
        <v>400</v>
      </c>
      <c r="E384" s="30">
        <v>400</v>
      </c>
      <c r="F384" s="30">
        <f>D384</f>
        <v>400</v>
      </c>
      <c r="I384" s="41">
        <f t="shared" si="36"/>
        <v>400</v>
      </c>
    </row>
    <row r="385" spans="1:9" outlineLevel="3">
      <c r="A385" s="29"/>
      <c r="B385" s="28" t="s">
        <v>306</v>
      </c>
      <c r="C385" s="30"/>
      <c r="D385" s="30">
        <f>C385</f>
        <v>0</v>
      </c>
      <c r="E385" s="30"/>
      <c r="F385" s="30">
        <f>D385</f>
        <v>0</v>
      </c>
      <c r="I385" s="41">
        <f t="shared" ref="I385:I448" si="39">C385</f>
        <v>0</v>
      </c>
    </row>
    <row r="386" spans="1:9" outlineLevel="3">
      <c r="A386" s="29"/>
      <c r="B386" s="28" t="s">
        <v>307</v>
      </c>
      <c r="C386" s="30">
        <v>1700</v>
      </c>
      <c r="D386" s="30">
        <f>C386</f>
        <v>1700</v>
      </c>
      <c r="E386" s="30">
        <v>1700</v>
      </c>
      <c r="F386" s="30">
        <f>D386</f>
        <v>1700</v>
      </c>
      <c r="I386" s="41">
        <f t="shared" si="39"/>
        <v>1700</v>
      </c>
    </row>
    <row r="387" spans="1:9" outlineLevel="3">
      <c r="A387" s="29"/>
      <c r="B387" s="28" t="s">
        <v>308</v>
      </c>
      <c r="C387" s="30">
        <v>4500</v>
      </c>
      <c r="D387" s="30">
        <f>C387</f>
        <v>4500</v>
      </c>
      <c r="E387" s="30">
        <v>4500</v>
      </c>
      <c r="F387" s="30">
        <f>D387</f>
        <v>4500</v>
      </c>
      <c r="I387" s="41">
        <f t="shared" si="39"/>
        <v>4500</v>
      </c>
    </row>
    <row r="388" spans="1:9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F388" s="5">
        <f>SUM(F389:F390)</f>
        <v>1000</v>
      </c>
      <c r="I388" s="41">
        <f t="shared" si="39"/>
        <v>1000</v>
      </c>
    </row>
    <row r="389" spans="1:9" outlineLevel="3">
      <c r="A389" s="29"/>
      <c r="B389" s="28" t="s">
        <v>48</v>
      </c>
      <c r="C389" s="30">
        <v>1000</v>
      </c>
      <c r="D389" s="30">
        <f>C389</f>
        <v>1000</v>
      </c>
      <c r="E389" s="30">
        <v>1000</v>
      </c>
      <c r="F389" s="30">
        <f>D389</f>
        <v>1000</v>
      </c>
      <c r="I389" s="41">
        <f t="shared" si="39"/>
        <v>1000</v>
      </c>
    </row>
    <row r="390" spans="1:9" outlineLevel="3">
      <c r="A390" s="29"/>
      <c r="B390" s="28" t="s">
        <v>310</v>
      </c>
      <c r="C390" s="30">
        <v>0</v>
      </c>
      <c r="D390" s="30">
        <f>C390</f>
        <v>0</v>
      </c>
      <c r="E390" s="30">
        <v>0</v>
      </c>
      <c r="F390" s="30">
        <f>D390</f>
        <v>0</v>
      </c>
      <c r="I390" s="41">
        <f t="shared" si="39"/>
        <v>0</v>
      </c>
    </row>
    <row r="391" spans="1:9" outlineLevel="2">
      <c r="A391" s="6">
        <v>2201</v>
      </c>
      <c r="B391" s="4" t="s">
        <v>311</v>
      </c>
      <c r="C391" s="5">
        <v>0</v>
      </c>
      <c r="D391" s="5">
        <f>C391</f>
        <v>0</v>
      </c>
      <c r="E391" s="5">
        <v>0</v>
      </c>
      <c r="F391" s="5">
        <f>D391</f>
        <v>0</v>
      </c>
      <c r="I391" s="41">
        <f t="shared" si="39"/>
        <v>0</v>
      </c>
    </row>
    <row r="392" spans="1:9" outlineLevel="2" collapsed="1">
      <c r="A392" s="6">
        <v>2201</v>
      </c>
      <c r="B392" s="4" t="s">
        <v>312</v>
      </c>
      <c r="C392" s="5">
        <f>SUM(C393:C394)</f>
        <v>12000</v>
      </c>
      <c r="D392" s="5">
        <f>SUM(D393:D394)</f>
        <v>12000</v>
      </c>
      <c r="E392" s="5">
        <f>SUM(E393:E394)</f>
        <v>11859</v>
      </c>
      <c r="F392" s="5">
        <f>SUM(F393:F394)</f>
        <v>11859</v>
      </c>
      <c r="I392" s="41">
        <f t="shared" si="39"/>
        <v>12000</v>
      </c>
    </row>
    <row r="393" spans="1:9" outlineLevel="3">
      <c r="A393" s="29"/>
      <c r="B393" s="28" t="s">
        <v>313</v>
      </c>
      <c r="C393" s="30">
        <v>0</v>
      </c>
      <c r="D393" s="30">
        <f>C393</f>
        <v>0</v>
      </c>
      <c r="E393" s="30">
        <v>0</v>
      </c>
      <c r="F393" s="30">
        <f>D393</f>
        <v>0</v>
      </c>
      <c r="I393" s="41">
        <f t="shared" si="39"/>
        <v>0</v>
      </c>
    </row>
    <row r="394" spans="1:9" outlineLevel="3">
      <c r="A394" s="29"/>
      <c r="B394" s="28" t="s">
        <v>314</v>
      </c>
      <c r="C394" s="30">
        <v>12000</v>
      </c>
      <c r="D394" s="30">
        <f>C394</f>
        <v>12000</v>
      </c>
      <c r="E394" s="30">
        <v>11859</v>
      </c>
      <c r="F394" s="143">
        <f>E394</f>
        <v>11859</v>
      </c>
      <c r="I394" s="41">
        <f t="shared" si="39"/>
        <v>12000</v>
      </c>
    </row>
    <row r="395" spans="1:9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F395" s="5">
        <f>SUM(F396:F397)</f>
        <v>0</v>
      </c>
      <c r="I395" s="41">
        <f t="shared" si="39"/>
        <v>0</v>
      </c>
    </row>
    <row r="396" spans="1:9" outlineLevel="3">
      <c r="A396" s="29"/>
      <c r="B396" s="28" t="s">
        <v>315</v>
      </c>
      <c r="C396" s="30"/>
      <c r="D396" s="30">
        <f>C396</f>
        <v>0</v>
      </c>
      <c r="E396" s="30"/>
      <c r="F396" s="30">
        <f>D396</f>
        <v>0</v>
      </c>
      <c r="I396" s="41">
        <f t="shared" si="39"/>
        <v>0</v>
      </c>
    </row>
    <row r="397" spans="1:9" outlineLevel="3">
      <c r="A397" s="29"/>
      <c r="B397" s="28" t="s">
        <v>316</v>
      </c>
      <c r="C397" s="30">
        <v>0</v>
      </c>
      <c r="D397" s="30">
        <f>C397</f>
        <v>0</v>
      </c>
      <c r="E397" s="30">
        <v>0</v>
      </c>
      <c r="F397" s="30">
        <f>D397</f>
        <v>0</v>
      </c>
      <c r="I397" s="41">
        <f t="shared" si="39"/>
        <v>0</v>
      </c>
    </row>
    <row r="398" spans="1:9" outlineLevel="2">
      <c r="A398" s="6">
        <v>2201</v>
      </c>
      <c r="B398" s="4" t="s">
        <v>317</v>
      </c>
      <c r="C398" s="5">
        <v>0</v>
      </c>
      <c r="D398" s="5">
        <f>C398</f>
        <v>0</v>
      </c>
      <c r="E398" s="5">
        <v>0</v>
      </c>
      <c r="F398" s="5">
        <f>D398</f>
        <v>0</v>
      </c>
      <c r="I398" s="41">
        <f t="shared" si="39"/>
        <v>0</v>
      </c>
    </row>
    <row r="399" spans="1:9" outlineLevel="2" collapsed="1">
      <c r="A399" s="6">
        <v>2201</v>
      </c>
      <c r="B399" s="4" t="s">
        <v>116</v>
      </c>
      <c r="C399" s="5">
        <f>SUM(C400:C403)</f>
        <v>1000</v>
      </c>
      <c r="D399" s="5">
        <f>SUM(D400:D403)</f>
        <v>1000</v>
      </c>
      <c r="E399" s="5">
        <f>SUM(E400:E403)</f>
        <v>1138</v>
      </c>
      <c r="F399" s="5">
        <f>SUM(F400:F403)</f>
        <v>1138</v>
      </c>
      <c r="I399" s="41">
        <f t="shared" si="39"/>
        <v>1000</v>
      </c>
    </row>
    <row r="400" spans="1:9" outlineLevel="3">
      <c r="A400" s="29"/>
      <c r="B400" s="28" t="s">
        <v>318</v>
      </c>
      <c r="C400" s="30">
        <v>500</v>
      </c>
      <c r="D400" s="30">
        <f>C400</f>
        <v>500</v>
      </c>
      <c r="E400" s="30">
        <v>500</v>
      </c>
      <c r="F400" s="30">
        <f>D400</f>
        <v>500</v>
      </c>
      <c r="I400" s="41">
        <f t="shared" si="39"/>
        <v>500</v>
      </c>
    </row>
    <row r="401" spans="1:9" outlineLevel="3">
      <c r="A401" s="29"/>
      <c r="B401" s="28" t="s">
        <v>319</v>
      </c>
      <c r="C401" s="30">
        <v>500</v>
      </c>
      <c r="D401" s="30">
        <f>C401</f>
        <v>500</v>
      </c>
      <c r="E401" s="30">
        <v>300</v>
      </c>
      <c r="F401" s="30">
        <v>300</v>
      </c>
      <c r="I401" s="41">
        <f t="shared" si="39"/>
        <v>500</v>
      </c>
    </row>
    <row r="402" spans="1:9" outlineLevel="3">
      <c r="A402" s="29"/>
      <c r="B402" s="28" t="s">
        <v>320</v>
      </c>
      <c r="C402" s="30">
        <v>0</v>
      </c>
      <c r="D402" s="30">
        <f>C402</f>
        <v>0</v>
      </c>
      <c r="E402" s="30">
        <v>0</v>
      </c>
      <c r="F402" s="30">
        <f>D402</f>
        <v>0</v>
      </c>
      <c r="I402" s="41">
        <f t="shared" si="39"/>
        <v>0</v>
      </c>
    </row>
    <row r="403" spans="1:9" outlineLevel="3">
      <c r="A403" s="29"/>
      <c r="B403" s="28" t="s">
        <v>321</v>
      </c>
      <c r="C403" s="30">
        <v>0</v>
      </c>
      <c r="D403" s="30">
        <f>C403</f>
        <v>0</v>
      </c>
      <c r="E403" s="30">
        <v>338</v>
      </c>
      <c r="F403" s="30">
        <f>E403</f>
        <v>338</v>
      </c>
      <c r="I403" s="41">
        <f t="shared" si="39"/>
        <v>0</v>
      </c>
    </row>
    <row r="404" spans="1:9" outlineLevel="2">
      <c r="A404" s="6">
        <v>2201</v>
      </c>
      <c r="B404" s="4" t="s">
        <v>322</v>
      </c>
      <c r="C404" s="5">
        <f>SUM(C405:C406)</f>
        <v>2000</v>
      </c>
      <c r="D404" s="5">
        <f>SUM(D405:D406)</f>
        <v>2000</v>
      </c>
      <c r="E404" s="5">
        <f>SUM(E405:E406)</f>
        <v>1384</v>
      </c>
      <c r="F404" s="5">
        <f>SUM(F405:F406)</f>
        <v>1384</v>
      </c>
      <c r="I404" s="41">
        <f t="shared" si="39"/>
        <v>2000</v>
      </c>
    </row>
    <row r="405" spans="1:9" outlineLevel="3">
      <c r="A405" s="29"/>
      <c r="B405" s="28" t="s">
        <v>323</v>
      </c>
      <c r="C405" s="30">
        <v>1000</v>
      </c>
      <c r="D405" s="30">
        <f>C405</f>
        <v>1000</v>
      </c>
      <c r="E405" s="30">
        <v>1000</v>
      </c>
      <c r="F405" s="30">
        <f>D405</f>
        <v>1000</v>
      </c>
      <c r="I405" s="41">
        <f t="shared" si="39"/>
        <v>1000</v>
      </c>
    </row>
    <row r="406" spans="1:9" outlineLevel="3">
      <c r="A406" s="29"/>
      <c r="B406" s="28" t="s">
        <v>324</v>
      </c>
      <c r="C406" s="30">
        <v>1000</v>
      </c>
      <c r="D406" s="30">
        <f>C406</f>
        <v>1000</v>
      </c>
      <c r="E406" s="30">
        <v>384</v>
      </c>
      <c r="F406" s="143">
        <f>E406</f>
        <v>384</v>
      </c>
      <c r="I406" s="41">
        <f t="shared" si="39"/>
        <v>1000</v>
      </c>
    </row>
    <row r="407" spans="1:9" outlineLevel="2">
      <c r="A407" s="6">
        <v>2201</v>
      </c>
      <c r="B407" s="4" t="s">
        <v>325</v>
      </c>
      <c r="C407" s="5">
        <v>0</v>
      </c>
      <c r="D407" s="5">
        <f>C407</f>
        <v>0</v>
      </c>
      <c r="E407" s="5">
        <v>387</v>
      </c>
      <c r="F407" s="143">
        <f>E407</f>
        <v>387</v>
      </c>
      <c r="I407" s="41">
        <f t="shared" si="39"/>
        <v>0</v>
      </c>
    </row>
    <row r="408" spans="1:9" outlineLevel="2" collapsed="1">
      <c r="A408" s="6">
        <v>2201</v>
      </c>
      <c r="B408" s="4" t="s">
        <v>326</v>
      </c>
      <c r="C408" s="5">
        <v>0</v>
      </c>
      <c r="D408" s="5">
        <f>C408</f>
        <v>0</v>
      </c>
      <c r="E408" s="5">
        <v>0</v>
      </c>
      <c r="F408" s="5">
        <f>D408</f>
        <v>0</v>
      </c>
      <c r="I408" s="41">
        <f t="shared" si="39"/>
        <v>0</v>
      </c>
    </row>
    <row r="409" spans="1:9" outlineLevel="2" collapsed="1">
      <c r="A409" s="6">
        <v>2201</v>
      </c>
      <c r="B409" s="4" t="s">
        <v>327</v>
      </c>
      <c r="C409" s="5">
        <f>SUM(C410:C411)</f>
        <v>4000</v>
      </c>
      <c r="D409" s="5">
        <f>SUM(D410:D411)</f>
        <v>4000</v>
      </c>
      <c r="E409" s="5">
        <f>SUM(E410:E411)</f>
        <v>2000</v>
      </c>
      <c r="F409" s="5">
        <f>SUM(F410:F411)</f>
        <v>2000</v>
      </c>
      <c r="I409" s="41">
        <f t="shared" si="39"/>
        <v>4000</v>
      </c>
    </row>
    <row r="410" spans="1:9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v>2000</v>
      </c>
      <c r="F410" s="30">
        <f>D410</f>
        <v>2000</v>
      </c>
      <c r="I410" s="41">
        <f t="shared" si="39"/>
        <v>2000</v>
      </c>
    </row>
    <row r="411" spans="1:9" outlineLevel="3">
      <c r="A411" s="29"/>
      <c r="B411" s="28" t="s">
        <v>50</v>
      </c>
      <c r="C411" s="30">
        <v>2000</v>
      </c>
      <c r="D411" s="30">
        <f>C411</f>
        <v>2000</v>
      </c>
      <c r="E411" s="30">
        <v>0</v>
      </c>
      <c r="F411" s="30">
        <v>0</v>
      </c>
      <c r="I411" s="41">
        <f t="shared" si="39"/>
        <v>2000</v>
      </c>
    </row>
    <row r="412" spans="1:9" outlineLevel="2">
      <c r="A412" s="6">
        <v>2201</v>
      </c>
      <c r="B412" s="4" t="s">
        <v>117</v>
      </c>
      <c r="C412" s="5">
        <f>SUM(C413:C414)</f>
        <v>6000</v>
      </c>
      <c r="D412" s="5">
        <f>SUM(D413:D414)</f>
        <v>6000</v>
      </c>
      <c r="E412" s="5">
        <f>SUM(E413:E414)</f>
        <v>6000</v>
      </c>
      <c r="F412" s="5">
        <f>SUM(F413:F414)</f>
        <v>6000</v>
      </c>
      <c r="I412" s="41">
        <f t="shared" si="39"/>
        <v>6000</v>
      </c>
    </row>
    <row r="413" spans="1:9" outlineLevel="3" collapsed="1">
      <c r="A413" s="29"/>
      <c r="B413" s="28" t="s">
        <v>328</v>
      </c>
      <c r="C413" s="30">
        <v>6000</v>
      </c>
      <c r="D413" s="30">
        <f>C413</f>
        <v>6000</v>
      </c>
      <c r="E413" s="30">
        <v>6000</v>
      </c>
      <c r="F413" s="30">
        <f>D413</f>
        <v>6000</v>
      </c>
      <c r="I413" s="41">
        <f t="shared" si="39"/>
        <v>6000</v>
      </c>
    </row>
    <row r="414" spans="1:9" outlineLevel="3">
      <c r="A414" s="29"/>
      <c r="B414" s="28" t="s">
        <v>329</v>
      </c>
      <c r="C414" s="30">
        <v>0</v>
      </c>
      <c r="D414" s="30">
        <f>C414</f>
        <v>0</v>
      </c>
      <c r="E414" s="30">
        <v>0</v>
      </c>
      <c r="F414" s="30">
        <f>D414</f>
        <v>0</v>
      </c>
      <c r="I414" s="41">
        <f t="shared" si="39"/>
        <v>0</v>
      </c>
    </row>
    <row r="415" spans="1:9" outlineLevel="2">
      <c r="A415" s="6">
        <v>2201</v>
      </c>
      <c r="B415" s="4" t="s">
        <v>118</v>
      </c>
      <c r="C415" s="5">
        <v>2000</v>
      </c>
      <c r="D415" s="5">
        <f>C415</f>
        <v>2000</v>
      </c>
      <c r="E415" s="5">
        <v>2000</v>
      </c>
      <c r="F415" s="5">
        <f>D415</f>
        <v>2000</v>
      </c>
      <c r="I415" s="41">
        <f t="shared" si="39"/>
        <v>2000</v>
      </c>
    </row>
    <row r="416" spans="1:9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6020</v>
      </c>
      <c r="F416" s="5">
        <f>SUM(F417:F418)</f>
        <v>6020</v>
      </c>
      <c r="I416" s="41">
        <f t="shared" si="39"/>
        <v>0</v>
      </c>
    </row>
    <row r="417" spans="1:9" outlineLevel="3" collapsed="1">
      <c r="A417" s="29"/>
      <c r="B417" s="28" t="s">
        <v>330</v>
      </c>
      <c r="C417" s="30">
        <v>0</v>
      </c>
      <c r="D417" s="30">
        <f>C417</f>
        <v>0</v>
      </c>
      <c r="E417" s="30">
        <v>6020</v>
      </c>
      <c r="F417" s="143">
        <f>E417</f>
        <v>6020</v>
      </c>
      <c r="I417" s="41">
        <f t="shared" si="39"/>
        <v>0</v>
      </c>
    </row>
    <row r="418" spans="1:9" outlineLevel="3">
      <c r="A418" s="29"/>
      <c r="B418" s="28" t="s">
        <v>331</v>
      </c>
      <c r="C418" s="30">
        <v>0</v>
      </c>
      <c r="D418" s="30">
        <f>C418</f>
        <v>0</v>
      </c>
      <c r="E418" s="30">
        <v>0</v>
      </c>
      <c r="F418" s="30">
        <f>D418</f>
        <v>0</v>
      </c>
      <c r="I418" s="41">
        <f t="shared" si="39"/>
        <v>0</v>
      </c>
    </row>
    <row r="419" spans="1:9" outlineLevel="2">
      <c r="A419" s="6">
        <v>2201</v>
      </c>
      <c r="B419" s="4" t="s">
        <v>333</v>
      </c>
      <c r="C419" s="5">
        <v>500</v>
      </c>
      <c r="D419" s="5">
        <f>C419</f>
        <v>500</v>
      </c>
      <c r="E419" s="5">
        <v>500</v>
      </c>
      <c r="F419" s="5">
        <f>D419</f>
        <v>500</v>
      </c>
      <c r="I419" s="41">
        <f t="shared" si="39"/>
        <v>500</v>
      </c>
    </row>
    <row r="420" spans="1:9" outlineLevel="2">
      <c r="A420" s="6">
        <v>2201</v>
      </c>
      <c r="B420" s="4" t="s">
        <v>334</v>
      </c>
      <c r="C420" s="5">
        <v>500</v>
      </c>
      <c r="D420" s="5">
        <f>C420</f>
        <v>500</v>
      </c>
      <c r="E420" s="5">
        <v>300</v>
      </c>
      <c r="F420" s="143">
        <v>300</v>
      </c>
      <c r="I420" s="41">
        <f t="shared" si="39"/>
        <v>500</v>
      </c>
    </row>
    <row r="421" spans="1:9" outlineLevel="2" collapsed="1">
      <c r="A421" s="6">
        <v>2201</v>
      </c>
      <c r="B421" s="4" t="s">
        <v>335</v>
      </c>
      <c r="C421" s="5">
        <v>300</v>
      </c>
      <c r="D421" s="5">
        <f>C421</f>
        <v>300</v>
      </c>
      <c r="E421" s="5">
        <v>300</v>
      </c>
      <c r="F421" s="5">
        <f>D421</f>
        <v>300</v>
      </c>
      <c r="I421" s="41">
        <f t="shared" si="39"/>
        <v>300</v>
      </c>
    </row>
    <row r="422" spans="1:9" outlineLevel="2" collapsed="1">
      <c r="A422" s="6">
        <v>2201</v>
      </c>
      <c r="B422" s="4" t="s">
        <v>119</v>
      </c>
      <c r="C422" s="5">
        <f>SUM(C423:C428)</f>
        <v>600</v>
      </c>
      <c r="D422" s="5">
        <f>SUM(D423:D428)</f>
        <v>600</v>
      </c>
      <c r="E422" s="5">
        <f>SUM(E423:E428)</f>
        <v>600</v>
      </c>
      <c r="F422" s="5">
        <f>SUM(F423:F428)</f>
        <v>600</v>
      </c>
      <c r="I422" s="41">
        <f t="shared" si="39"/>
        <v>600</v>
      </c>
    </row>
    <row r="423" spans="1:9" outlineLevel="3">
      <c r="A423" s="29"/>
      <c r="B423" s="28" t="s">
        <v>336</v>
      </c>
      <c r="C423" s="30">
        <v>0</v>
      </c>
      <c r="D423" s="30">
        <f t="shared" ref="D423:D428" si="40">C423</f>
        <v>0</v>
      </c>
      <c r="E423" s="30">
        <v>0</v>
      </c>
      <c r="F423" s="30">
        <f t="shared" ref="F423:F428" si="41">D423</f>
        <v>0</v>
      </c>
      <c r="I423" s="41">
        <f t="shared" si="39"/>
        <v>0</v>
      </c>
    </row>
    <row r="424" spans="1:9" outlineLevel="3">
      <c r="A424" s="29"/>
      <c r="B424" s="28" t="s">
        <v>337</v>
      </c>
      <c r="C424" s="30"/>
      <c r="D424" s="30">
        <f t="shared" si="40"/>
        <v>0</v>
      </c>
      <c r="E424" s="30"/>
      <c r="F424" s="30">
        <f t="shared" si="41"/>
        <v>0</v>
      </c>
      <c r="I424" s="41">
        <f t="shared" si="39"/>
        <v>0</v>
      </c>
    </row>
    <row r="425" spans="1:9" outlineLevel="3">
      <c r="A425" s="29"/>
      <c r="B425" s="28" t="s">
        <v>338</v>
      </c>
      <c r="C425" s="30">
        <v>200</v>
      </c>
      <c r="D425" s="30">
        <f t="shared" si="40"/>
        <v>200</v>
      </c>
      <c r="E425" s="30">
        <v>200</v>
      </c>
      <c r="F425" s="30">
        <f t="shared" si="41"/>
        <v>200</v>
      </c>
      <c r="I425" s="41">
        <f t="shared" si="39"/>
        <v>200</v>
      </c>
    </row>
    <row r="426" spans="1:9" outlineLevel="3">
      <c r="A426" s="29"/>
      <c r="B426" s="28" t="s">
        <v>339</v>
      </c>
      <c r="C426" s="30"/>
      <c r="D426" s="30">
        <f t="shared" si="40"/>
        <v>0</v>
      </c>
      <c r="E426" s="30"/>
      <c r="F426" s="30">
        <f t="shared" si="41"/>
        <v>0</v>
      </c>
      <c r="I426" s="41">
        <f t="shared" si="39"/>
        <v>0</v>
      </c>
    </row>
    <row r="427" spans="1:9" outlineLevel="3">
      <c r="A427" s="29"/>
      <c r="B427" s="28" t="s">
        <v>340</v>
      </c>
      <c r="C427" s="30">
        <v>400</v>
      </c>
      <c r="D427" s="30">
        <f t="shared" si="40"/>
        <v>400</v>
      </c>
      <c r="E427" s="30">
        <v>400</v>
      </c>
      <c r="F427" s="30">
        <f t="shared" si="41"/>
        <v>400</v>
      </c>
      <c r="I427" s="41">
        <f t="shared" si="39"/>
        <v>400</v>
      </c>
    </row>
    <row r="428" spans="1:9" outlineLevel="3">
      <c r="A428" s="29"/>
      <c r="B428" s="28" t="s">
        <v>341</v>
      </c>
      <c r="C428" s="30">
        <v>0</v>
      </c>
      <c r="D428" s="30">
        <f t="shared" si="40"/>
        <v>0</v>
      </c>
      <c r="E428" s="30">
        <v>0</v>
      </c>
      <c r="F428" s="30">
        <f t="shared" si="41"/>
        <v>0</v>
      </c>
      <c r="I428" s="41">
        <f t="shared" si="39"/>
        <v>0</v>
      </c>
    </row>
    <row r="429" spans="1:9" outlineLevel="2">
      <c r="A429" s="6">
        <v>2201</v>
      </c>
      <c r="B429" s="4" t="s">
        <v>342</v>
      </c>
      <c r="C429" s="5">
        <f>SUM(C430:C442)</f>
        <v>11883</v>
      </c>
      <c r="D429" s="5">
        <f>SUM(D430:D442)</f>
        <v>11883</v>
      </c>
      <c r="E429" s="5">
        <f>SUM(E430:E442)</f>
        <v>11883</v>
      </c>
      <c r="F429" s="5">
        <f>SUM(F430:F442)</f>
        <v>11883</v>
      </c>
      <c r="I429" s="41">
        <f t="shared" si="39"/>
        <v>11883</v>
      </c>
    </row>
    <row r="430" spans="1:9" outlineLevel="3">
      <c r="A430" s="29"/>
      <c r="B430" s="28" t="s">
        <v>343</v>
      </c>
      <c r="C430" s="30">
        <v>2290</v>
      </c>
      <c r="D430" s="30">
        <f t="shared" ref="D430:D443" si="42">C430</f>
        <v>2290</v>
      </c>
      <c r="E430" s="30">
        <v>2290</v>
      </c>
      <c r="F430" s="30">
        <f t="shared" ref="F430:F443" si="43">D430</f>
        <v>2290</v>
      </c>
      <c r="I430" s="41">
        <f t="shared" si="39"/>
        <v>2290</v>
      </c>
    </row>
    <row r="431" spans="1:9" outlineLevel="3">
      <c r="A431" s="29"/>
      <c r="B431" s="28" t="s">
        <v>344</v>
      </c>
      <c r="C431" s="30"/>
      <c r="D431" s="30">
        <f t="shared" si="42"/>
        <v>0</v>
      </c>
      <c r="E431" s="30"/>
      <c r="F431" s="30">
        <f t="shared" si="43"/>
        <v>0</v>
      </c>
      <c r="I431" s="41">
        <f t="shared" si="39"/>
        <v>0</v>
      </c>
    </row>
    <row r="432" spans="1:9" outlineLevel="3">
      <c r="A432" s="29"/>
      <c r="B432" s="28" t="s">
        <v>345</v>
      </c>
      <c r="C432" s="30">
        <v>3101</v>
      </c>
      <c r="D432" s="30">
        <f t="shared" si="42"/>
        <v>3101</v>
      </c>
      <c r="E432" s="30">
        <v>3101</v>
      </c>
      <c r="F432" s="30">
        <f t="shared" si="43"/>
        <v>3101</v>
      </c>
      <c r="I432" s="41">
        <f t="shared" si="39"/>
        <v>3101</v>
      </c>
    </row>
    <row r="433" spans="1:9" outlineLevel="3">
      <c r="A433" s="29"/>
      <c r="B433" s="28" t="s">
        <v>346</v>
      </c>
      <c r="C433" s="30">
        <v>670</v>
      </c>
      <c r="D433" s="30">
        <f t="shared" si="42"/>
        <v>670</v>
      </c>
      <c r="E433" s="30">
        <v>670</v>
      </c>
      <c r="F433" s="30">
        <f t="shared" si="43"/>
        <v>670</v>
      </c>
      <c r="I433" s="41">
        <f t="shared" si="39"/>
        <v>670</v>
      </c>
    </row>
    <row r="434" spans="1:9" outlineLevel="3">
      <c r="A434" s="29"/>
      <c r="B434" s="28" t="s">
        <v>347</v>
      </c>
      <c r="C434" s="30">
        <v>12</v>
      </c>
      <c r="D434" s="30">
        <f t="shared" si="42"/>
        <v>12</v>
      </c>
      <c r="E434" s="30">
        <v>12</v>
      </c>
      <c r="F434" s="30">
        <f t="shared" si="43"/>
        <v>12</v>
      </c>
      <c r="I434" s="41">
        <f t="shared" si="39"/>
        <v>12</v>
      </c>
    </row>
    <row r="435" spans="1:9" outlineLevel="3">
      <c r="A435" s="29"/>
      <c r="B435" s="28" t="s">
        <v>348</v>
      </c>
      <c r="C435" s="30"/>
      <c r="D435" s="30">
        <f t="shared" si="42"/>
        <v>0</v>
      </c>
      <c r="E435" s="30"/>
      <c r="F435" s="30">
        <f t="shared" si="43"/>
        <v>0</v>
      </c>
      <c r="I435" s="41">
        <f t="shared" si="39"/>
        <v>0</v>
      </c>
    </row>
    <row r="436" spans="1:9" outlineLevel="3">
      <c r="A436" s="29"/>
      <c r="B436" s="28" t="s">
        <v>349</v>
      </c>
      <c r="C436" s="30"/>
      <c r="D436" s="30">
        <f t="shared" si="42"/>
        <v>0</v>
      </c>
      <c r="E436" s="30"/>
      <c r="F436" s="30">
        <f t="shared" si="43"/>
        <v>0</v>
      </c>
      <c r="I436" s="41">
        <f t="shared" si="39"/>
        <v>0</v>
      </c>
    </row>
    <row r="437" spans="1:9" outlineLevel="3">
      <c r="A437" s="29"/>
      <c r="B437" s="28" t="s">
        <v>350</v>
      </c>
      <c r="C437" s="30"/>
      <c r="D437" s="30">
        <f t="shared" si="42"/>
        <v>0</v>
      </c>
      <c r="E437" s="30"/>
      <c r="F437" s="30">
        <f t="shared" si="43"/>
        <v>0</v>
      </c>
      <c r="I437" s="41">
        <f t="shared" si="39"/>
        <v>0</v>
      </c>
    </row>
    <row r="438" spans="1:9" outlineLevel="3">
      <c r="A438" s="29"/>
      <c r="B438" s="28" t="s">
        <v>351</v>
      </c>
      <c r="C438" s="30"/>
      <c r="D438" s="30">
        <f t="shared" si="42"/>
        <v>0</v>
      </c>
      <c r="E438" s="30"/>
      <c r="F438" s="30">
        <f t="shared" si="43"/>
        <v>0</v>
      </c>
      <c r="I438" s="41">
        <f t="shared" si="39"/>
        <v>0</v>
      </c>
    </row>
    <row r="439" spans="1:9" outlineLevel="3">
      <c r="A439" s="29"/>
      <c r="B439" s="28" t="s">
        <v>352</v>
      </c>
      <c r="C439" s="30">
        <v>3500</v>
      </c>
      <c r="D439" s="30">
        <f t="shared" si="42"/>
        <v>3500</v>
      </c>
      <c r="E439" s="30">
        <v>3500</v>
      </c>
      <c r="F439" s="30">
        <f t="shared" si="43"/>
        <v>3500</v>
      </c>
      <c r="I439" s="41">
        <f t="shared" si="39"/>
        <v>3500</v>
      </c>
    </row>
    <row r="440" spans="1:9" outlineLevel="3">
      <c r="A440" s="29"/>
      <c r="B440" s="28" t="s">
        <v>353</v>
      </c>
      <c r="C440" s="30"/>
      <c r="D440" s="30">
        <f t="shared" si="42"/>
        <v>0</v>
      </c>
      <c r="E440" s="30"/>
      <c r="F440" s="30">
        <f t="shared" si="43"/>
        <v>0</v>
      </c>
      <c r="I440" s="41">
        <f t="shared" si="39"/>
        <v>0</v>
      </c>
    </row>
    <row r="441" spans="1:9" outlineLevel="3">
      <c r="A441" s="29"/>
      <c r="B441" s="28" t="s">
        <v>354</v>
      </c>
      <c r="C441" s="30">
        <v>1010</v>
      </c>
      <c r="D441" s="30">
        <f t="shared" si="42"/>
        <v>1010</v>
      </c>
      <c r="E441" s="30">
        <v>1010</v>
      </c>
      <c r="F441" s="30">
        <f t="shared" si="43"/>
        <v>1010</v>
      </c>
      <c r="I441" s="41">
        <f t="shared" si="39"/>
        <v>1010</v>
      </c>
    </row>
    <row r="442" spans="1:9" outlineLevel="3">
      <c r="A442" s="29"/>
      <c r="B442" s="28" t="s">
        <v>355</v>
      </c>
      <c r="C442" s="30">
        <v>1300</v>
      </c>
      <c r="D442" s="30">
        <f t="shared" si="42"/>
        <v>1300</v>
      </c>
      <c r="E442" s="30">
        <v>1300</v>
      </c>
      <c r="F442" s="30">
        <f t="shared" si="43"/>
        <v>1300</v>
      </c>
      <c r="I442" s="41">
        <f t="shared" si="39"/>
        <v>1300</v>
      </c>
    </row>
    <row r="443" spans="1:9" ht="15" customHeight="1" outlineLevel="2">
      <c r="A443" s="6">
        <v>2201</v>
      </c>
      <c r="B443" s="4" t="s">
        <v>356</v>
      </c>
      <c r="C443" s="5">
        <v>0</v>
      </c>
      <c r="D443" s="5">
        <f t="shared" si="42"/>
        <v>0</v>
      </c>
      <c r="E443" s="5">
        <v>0</v>
      </c>
      <c r="F443" s="5">
        <f t="shared" si="43"/>
        <v>0</v>
      </c>
      <c r="I443" s="41">
        <f t="shared" si="39"/>
        <v>0</v>
      </c>
    </row>
    <row r="444" spans="1:9" outlineLevel="1">
      <c r="A444" s="165" t="s">
        <v>357</v>
      </c>
      <c r="B444" s="166"/>
      <c r="C444" s="32">
        <f>C445+C454+C455+C459+C462+C463+C468+C474+C477+C480+C481+C450</f>
        <v>53000</v>
      </c>
      <c r="D444" s="32">
        <f>D445+D454+D455+D459+D462+D463+D468+D474+D477+D480+D481+D450</f>
        <v>53000</v>
      </c>
      <c r="E444" s="32">
        <f>E445+E454+E455+E459+E462+E463+E468+E474+E477+E480+E481+E450</f>
        <v>53000</v>
      </c>
      <c r="F444" s="32">
        <f>F445+F454+F455+F459+F462+F463+F468+F474+F477+F480+F481+F450</f>
        <v>53000</v>
      </c>
      <c r="I444" s="41">
        <f t="shared" si="39"/>
        <v>53000</v>
      </c>
    </row>
    <row r="445" spans="1:9" ht="15" customHeight="1" outlineLevel="2">
      <c r="A445" s="6">
        <v>2202</v>
      </c>
      <c r="B445" s="4" t="s">
        <v>358</v>
      </c>
      <c r="C445" s="5">
        <f>SUM(C446:C449)</f>
        <v>29500</v>
      </c>
      <c r="D445" s="5">
        <f>SUM(D446:D449)</f>
        <v>29500</v>
      </c>
      <c r="E445" s="5">
        <f>SUM(E446:E449)</f>
        <v>21500</v>
      </c>
      <c r="F445" s="5">
        <f>SUM(F446:F449)</f>
        <v>21500</v>
      </c>
      <c r="I445" s="41">
        <f t="shared" si="39"/>
        <v>29500</v>
      </c>
    </row>
    <row r="446" spans="1:9" ht="15" customHeight="1" outlineLevel="3">
      <c r="A446" s="28"/>
      <c r="B446" s="28" t="s">
        <v>359</v>
      </c>
      <c r="C446" s="30">
        <v>5000</v>
      </c>
      <c r="D446" s="30">
        <f>C446</f>
        <v>5000</v>
      </c>
      <c r="E446" s="30">
        <v>4500</v>
      </c>
      <c r="F446" s="143">
        <v>4500</v>
      </c>
      <c r="I446" s="41">
        <f t="shared" si="39"/>
        <v>5000</v>
      </c>
    </row>
    <row r="447" spans="1:9" ht="15" customHeight="1" outlineLevel="3">
      <c r="A447" s="28"/>
      <c r="B447" s="28" t="s">
        <v>360</v>
      </c>
      <c r="C447" s="30">
        <v>3500</v>
      </c>
      <c r="D447" s="30">
        <f>C447</f>
        <v>3500</v>
      </c>
      <c r="E447" s="30">
        <v>0</v>
      </c>
      <c r="F447" s="143">
        <v>0</v>
      </c>
      <c r="I447" s="41">
        <f t="shared" si="39"/>
        <v>3500</v>
      </c>
    </row>
    <row r="448" spans="1:9" ht="15" customHeight="1" outlineLevel="3">
      <c r="A448" s="28"/>
      <c r="B448" s="28" t="s">
        <v>361</v>
      </c>
      <c r="C448" s="30">
        <v>14000</v>
      </c>
      <c r="D448" s="30">
        <f>C448</f>
        <v>14000</v>
      </c>
      <c r="E448" s="30">
        <v>10000</v>
      </c>
      <c r="F448" s="143">
        <v>10000</v>
      </c>
      <c r="I448" s="41">
        <f t="shared" si="39"/>
        <v>14000</v>
      </c>
    </row>
    <row r="449" spans="1:9" ht="15" customHeight="1" outlineLevel="3">
      <c r="A449" s="28"/>
      <c r="B449" s="28" t="s">
        <v>362</v>
      </c>
      <c r="C449" s="30">
        <v>7000</v>
      </c>
      <c r="D449" s="30">
        <f>C449</f>
        <v>7000</v>
      </c>
      <c r="E449" s="30">
        <v>7000</v>
      </c>
      <c r="F449" s="30">
        <f>D449</f>
        <v>7000</v>
      </c>
      <c r="I449" s="41">
        <f t="shared" ref="I449:I512" si="44">C449</f>
        <v>7000</v>
      </c>
    </row>
    <row r="450" spans="1:9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8000</v>
      </c>
      <c r="F450" s="5">
        <f>SUM(F451:F453)</f>
        <v>8000</v>
      </c>
      <c r="I450" s="41">
        <f t="shared" si="44"/>
        <v>0</v>
      </c>
    </row>
    <row r="451" spans="1:9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v>8000</v>
      </c>
      <c r="F451" s="143">
        <v>8000</v>
      </c>
      <c r="I451" s="41">
        <f t="shared" si="44"/>
        <v>0</v>
      </c>
    </row>
    <row r="452" spans="1:9" ht="15" customHeight="1" outlineLevel="3">
      <c r="A452" s="28"/>
      <c r="B452" s="28" t="s">
        <v>365</v>
      </c>
      <c r="C452" s="30">
        <v>0</v>
      </c>
      <c r="D452" s="30">
        <f>C452</f>
        <v>0</v>
      </c>
      <c r="E452" s="30">
        <v>0</v>
      </c>
      <c r="F452" s="30">
        <f>D452</f>
        <v>0</v>
      </c>
      <c r="I452" s="41">
        <f t="shared" si="44"/>
        <v>0</v>
      </c>
    </row>
    <row r="453" spans="1:9" ht="15" customHeight="1" outlineLevel="3">
      <c r="A453" s="28"/>
      <c r="B453" s="28" t="s">
        <v>366</v>
      </c>
      <c r="C453" s="30">
        <v>0</v>
      </c>
      <c r="D453" s="30">
        <f>C453</f>
        <v>0</v>
      </c>
      <c r="E453" s="30">
        <v>0</v>
      </c>
      <c r="F453" s="30">
        <f>D453</f>
        <v>0</v>
      </c>
      <c r="I453" s="41">
        <f t="shared" si="44"/>
        <v>0</v>
      </c>
    </row>
    <row r="454" spans="1:9" ht="15" customHeight="1" outlineLevel="2">
      <c r="A454" s="6">
        <v>2202</v>
      </c>
      <c r="B454" s="4" t="s">
        <v>51</v>
      </c>
      <c r="C454" s="5">
        <v>6000</v>
      </c>
      <c r="D454" s="5">
        <f>C454</f>
        <v>6000</v>
      </c>
      <c r="E454" s="5">
        <v>6000</v>
      </c>
      <c r="F454" s="143">
        <f>D454</f>
        <v>6000</v>
      </c>
      <c r="I454" s="41">
        <f t="shared" si="44"/>
        <v>6000</v>
      </c>
    </row>
    <row r="455" spans="1:9" outlineLevel="2">
      <c r="A455" s="6">
        <v>2202</v>
      </c>
      <c r="B455" s="4" t="s">
        <v>120</v>
      </c>
      <c r="C455" s="5">
        <f>SUM(C456:C458)</f>
        <v>2500</v>
      </c>
      <c r="D455" s="5">
        <f>SUM(D456:D458)</f>
        <v>2500</v>
      </c>
      <c r="E455" s="5">
        <f>SUM(E456:E458)</f>
        <v>2500</v>
      </c>
      <c r="F455" s="5">
        <f>SUM(F456:F458)</f>
        <v>2500</v>
      </c>
      <c r="I455" s="41">
        <f t="shared" si="44"/>
        <v>2500</v>
      </c>
    </row>
    <row r="456" spans="1:9" ht="15" customHeight="1" outlineLevel="3">
      <c r="A456" s="28"/>
      <c r="B456" s="28" t="s">
        <v>367</v>
      </c>
      <c r="C456" s="30">
        <v>1000</v>
      </c>
      <c r="D456" s="30">
        <f>C456</f>
        <v>1000</v>
      </c>
      <c r="E456" s="30">
        <v>1000</v>
      </c>
      <c r="F456" s="30">
        <f>D456</f>
        <v>1000</v>
      </c>
      <c r="I456" s="41">
        <f t="shared" si="44"/>
        <v>1000</v>
      </c>
    </row>
    <row r="457" spans="1:9" ht="15" customHeight="1" outlineLevel="3">
      <c r="A457" s="28"/>
      <c r="B457" s="28" t="s">
        <v>368</v>
      </c>
      <c r="C457" s="30">
        <v>1500</v>
      </c>
      <c r="D457" s="30">
        <f>C457</f>
        <v>1500</v>
      </c>
      <c r="E457" s="30">
        <v>1500</v>
      </c>
      <c r="F457" s="30">
        <f>D457</f>
        <v>1500</v>
      </c>
      <c r="I457" s="41">
        <f t="shared" si="44"/>
        <v>1500</v>
      </c>
    </row>
    <row r="458" spans="1:9" ht="15" customHeight="1" outlineLevel="3">
      <c r="A458" s="28"/>
      <c r="B458" s="28" t="s">
        <v>361</v>
      </c>
      <c r="C458" s="30">
        <v>0</v>
      </c>
      <c r="D458" s="30">
        <f>C458</f>
        <v>0</v>
      </c>
      <c r="E458" s="30">
        <v>0</v>
      </c>
      <c r="F458" s="30">
        <f>D458</f>
        <v>0</v>
      </c>
      <c r="I458" s="41">
        <f t="shared" si="44"/>
        <v>0</v>
      </c>
    </row>
    <row r="459" spans="1:9" outlineLevel="2">
      <c r="A459" s="6">
        <v>2202</v>
      </c>
      <c r="B459" s="4" t="s">
        <v>121</v>
      </c>
      <c r="C459" s="5">
        <f>SUM(C460:C461)</f>
        <v>3000</v>
      </c>
      <c r="D459" s="5">
        <f>SUM(D460:D461)</f>
        <v>3000</v>
      </c>
      <c r="E459" s="5">
        <f>SUM(E460:E461)</f>
        <v>3000</v>
      </c>
      <c r="F459" s="5">
        <f>SUM(F460:F461)</f>
        <v>3000</v>
      </c>
      <c r="I459" s="41">
        <f t="shared" si="44"/>
        <v>3000</v>
      </c>
    </row>
    <row r="460" spans="1:9" ht="15" customHeight="1" outlineLevel="3">
      <c r="A460" s="28"/>
      <c r="B460" s="28" t="s">
        <v>369</v>
      </c>
      <c r="C460" s="30">
        <v>2000</v>
      </c>
      <c r="D460" s="30">
        <f>C460</f>
        <v>2000</v>
      </c>
      <c r="E460" s="30">
        <v>2000</v>
      </c>
      <c r="F460" s="30">
        <f>D460</f>
        <v>2000</v>
      </c>
      <c r="I460" s="41">
        <f t="shared" si="44"/>
        <v>2000</v>
      </c>
    </row>
    <row r="461" spans="1:9" ht="15" customHeight="1" outlineLevel="3">
      <c r="A461" s="28"/>
      <c r="B461" s="28" t="s">
        <v>370</v>
      </c>
      <c r="C461" s="30">
        <v>1000</v>
      </c>
      <c r="D461" s="30">
        <f>C461</f>
        <v>1000</v>
      </c>
      <c r="E461" s="30">
        <v>1000</v>
      </c>
      <c r="F461" s="30">
        <f>D461</f>
        <v>1000</v>
      </c>
      <c r="I461" s="41">
        <f t="shared" si="44"/>
        <v>1000</v>
      </c>
    </row>
    <row r="462" spans="1:9" outlineLevel="2">
      <c r="A462" s="6">
        <v>2202</v>
      </c>
      <c r="B462" s="4" t="s">
        <v>371</v>
      </c>
      <c r="C462" s="5">
        <v>3000</v>
      </c>
      <c r="D462" s="5">
        <f>C462</f>
        <v>3000</v>
      </c>
      <c r="E462" s="5">
        <v>3000</v>
      </c>
      <c r="F462" s="5">
        <f>D462</f>
        <v>3000</v>
      </c>
      <c r="I462" s="41">
        <f t="shared" si="44"/>
        <v>3000</v>
      </c>
    </row>
    <row r="463" spans="1:9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F463" s="5">
        <f>SUM(F464:F467)</f>
        <v>0</v>
      </c>
      <c r="I463" s="41">
        <f t="shared" si="44"/>
        <v>0</v>
      </c>
    </row>
    <row r="464" spans="1:9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v>0</v>
      </c>
      <c r="F464" s="30">
        <f>D464</f>
        <v>0</v>
      </c>
      <c r="I464" s="41">
        <f t="shared" si="44"/>
        <v>0</v>
      </c>
    </row>
    <row r="465" spans="1:9" ht="15" customHeight="1" outlineLevel="3">
      <c r="A465" s="28"/>
      <c r="B465" s="28" t="s">
        <v>374</v>
      </c>
      <c r="C465" s="30">
        <v>0</v>
      </c>
      <c r="D465" s="30">
        <f>C465</f>
        <v>0</v>
      </c>
      <c r="E465" s="30">
        <v>0</v>
      </c>
      <c r="F465" s="30">
        <f>D465</f>
        <v>0</v>
      </c>
      <c r="I465" s="41">
        <f t="shared" si="44"/>
        <v>0</v>
      </c>
    </row>
    <row r="466" spans="1:9" ht="15" customHeight="1" outlineLevel="3">
      <c r="A466" s="28"/>
      <c r="B466" s="28" t="s">
        <v>375</v>
      </c>
      <c r="C466" s="30">
        <v>0</v>
      </c>
      <c r="D466" s="30">
        <f>C466</f>
        <v>0</v>
      </c>
      <c r="E466" s="30">
        <v>0</v>
      </c>
      <c r="F466" s="30">
        <f>D466</f>
        <v>0</v>
      </c>
      <c r="I466" s="41">
        <f t="shared" si="44"/>
        <v>0</v>
      </c>
    </row>
    <row r="467" spans="1:9" ht="15" customHeight="1" outlineLevel="3">
      <c r="A467" s="28"/>
      <c r="B467" s="28" t="s">
        <v>376</v>
      </c>
      <c r="C467" s="30">
        <v>0</v>
      </c>
      <c r="D467" s="30">
        <f>C467</f>
        <v>0</v>
      </c>
      <c r="E467" s="30">
        <v>0</v>
      </c>
      <c r="F467" s="30">
        <f>D467</f>
        <v>0</v>
      </c>
      <c r="I467" s="41">
        <f t="shared" si="44"/>
        <v>0</v>
      </c>
    </row>
    <row r="468" spans="1:9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F468" s="5">
        <f>SUM(F469:F473)</f>
        <v>0</v>
      </c>
      <c r="I468" s="41">
        <f t="shared" si="44"/>
        <v>0</v>
      </c>
    </row>
    <row r="469" spans="1:9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v>0</v>
      </c>
      <c r="F469" s="30">
        <f>D469</f>
        <v>0</v>
      </c>
      <c r="I469" s="41">
        <f t="shared" si="44"/>
        <v>0</v>
      </c>
    </row>
    <row r="470" spans="1:9" ht="15" customHeight="1" outlineLevel="3">
      <c r="A470" s="28"/>
      <c r="B470" s="28" t="s">
        <v>379</v>
      </c>
      <c r="C470" s="30">
        <v>0</v>
      </c>
      <c r="D470" s="30">
        <f>C470</f>
        <v>0</v>
      </c>
      <c r="E470" s="30">
        <v>0</v>
      </c>
      <c r="F470" s="30">
        <f>D470</f>
        <v>0</v>
      </c>
      <c r="I470" s="41">
        <f t="shared" si="44"/>
        <v>0</v>
      </c>
    </row>
    <row r="471" spans="1:9" ht="15" customHeight="1" outlineLevel="3">
      <c r="A471" s="28"/>
      <c r="B471" s="28" t="s">
        <v>380</v>
      </c>
      <c r="C471" s="30">
        <v>0</v>
      </c>
      <c r="D471" s="30">
        <f>C471</f>
        <v>0</v>
      </c>
      <c r="E471" s="30">
        <v>0</v>
      </c>
      <c r="F471" s="30">
        <f>D471</f>
        <v>0</v>
      </c>
      <c r="I471" s="41">
        <f t="shared" si="44"/>
        <v>0</v>
      </c>
    </row>
    <row r="472" spans="1:9" ht="15" customHeight="1" outlineLevel="3">
      <c r="A472" s="28"/>
      <c r="B472" s="28" t="s">
        <v>381</v>
      </c>
      <c r="C472" s="30">
        <v>0</v>
      </c>
      <c r="D472" s="30">
        <f>C472</f>
        <v>0</v>
      </c>
      <c r="E472" s="30">
        <v>0</v>
      </c>
      <c r="F472" s="30">
        <f>D472</f>
        <v>0</v>
      </c>
      <c r="I472" s="41">
        <f t="shared" si="44"/>
        <v>0</v>
      </c>
    </row>
    <row r="473" spans="1:9" ht="15" customHeight="1" outlineLevel="3">
      <c r="A473" s="28"/>
      <c r="B473" s="28" t="s">
        <v>382</v>
      </c>
      <c r="C473" s="30">
        <v>0</v>
      </c>
      <c r="D473" s="30">
        <f>C473</f>
        <v>0</v>
      </c>
      <c r="E473" s="30">
        <v>0</v>
      </c>
      <c r="F473" s="30">
        <f>D473</f>
        <v>0</v>
      </c>
      <c r="I473" s="41">
        <f t="shared" si="44"/>
        <v>0</v>
      </c>
    </row>
    <row r="474" spans="1:9" outlineLevel="2">
      <c r="A474" s="6">
        <v>2202</v>
      </c>
      <c r="B474" s="4" t="s">
        <v>122</v>
      </c>
      <c r="C474" s="5">
        <f>SUM(C475:C476)</f>
        <v>2000</v>
      </c>
      <c r="D474" s="5">
        <f>SUM(D475:D476)</f>
        <v>2000</v>
      </c>
      <c r="E474" s="5">
        <f>SUM(E475:E476)</f>
        <v>2000</v>
      </c>
      <c r="F474" s="5">
        <f>SUM(F475:F476)</f>
        <v>2000</v>
      </c>
      <c r="I474" s="41">
        <f t="shared" si="44"/>
        <v>2000</v>
      </c>
    </row>
    <row r="475" spans="1:9" ht="15" customHeight="1" outlineLevel="3">
      <c r="A475" s="28"/>
      <c r="B475" s="28" t="s">
        <v>383</v>
      </c>
      <c r="C475" s="30">
        <v>2000</v>
      </c>
      <c r="D475" s="30">
        <f>C475</f>
        <v>2000</v>
      </c>
      <c r="E475" s="30">
        <v>2000</v>
      </c>
      <c r="F475" s="30">
        <f>D475</f>
        <v>2000</v>
      </c>
      <c r="I475" s="41">
        <f t="shared" si="44"/>
        <v>2000</v>
      </c>
    </row>
    <row r="476" spans="1:9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v>0</v>
      </c>
      <c r="F476" s="30">
        <f>D476</f>
        <v>0</v>
      </c>
      <c r="I476" s="41">
        <f t="shared" si="44"/>
        <v>0</v>
      </c>
    </row>
    <row r="477" spans="1:9" outlineLevel="2">
      <c r="A477" s="6">
        <v>2202</v>
      </c>
      <c r="B477" s="4" t="s">
        <v>385</v>
      </c>
      <c r="C477" s="5">
        <f>SUM(C478:C479)</f>
        <v>2000</v>
      </c>
      <c r="D477" s="5">
        <f>SUM(D478:D479)</f>
        <v>2000</v>
      </c>
      <c r="E477" s="5">
        <f>SUM(E478:E479)</f>
        <v>2000</v>
      </c>
      <c r="F477" s="5">
        <f>SUM(F478:F479)</f>
        <v>2000</v>
      </c>
      <c r="I477" s="41">
        <f t="shared" si="44"/>
        <v>2000</v>
      </c>
    </row>
    <row r="478" spans="1:9" ht="15" customHeight="1" outlineLevel="3">
      <c r="A478" s="28"/>
      <c r="B478" s="28" t="s">
        <v>383</v>
      </c>
      <c r="C478" s="30">
        <v>2000</v>
      </c>
      <c r="D478" s="30">
        <f>C478</f>
        <v>2000</v>
      </c>
      <c r="E478" s="30">
        <v>2000</v>
      </c>
      <c r="F478" s="30">
        <f>D478</f>
        <v>2000</v>
      </c>
      <c r="I478" s="41">
        <f t="shared" si="44"/>
        <v>2000</v>
      </c>
    </row>
    <row r="479" spans="1:9" ht="15" customHeight="1" outlineLevel="3">
      <c r="A479" s="28"/>
      <c r="B479" s="28" t="s">
        <v>384</v>
      </c>
      <c r="C479" s="30">
        <v>0</v>
      </c>
      <c r="D479" s="30">
        <f>C479</f>
        <v>0</v>
      </c>
      <c r="E479" s="30">
        <v>0</v>
      </c>
      <c r="F479" s="30">
        <f>D479</f>
        <v>0</v>
      </c>
      <c r="I479" s="41">
        <f t="shared" si="44"/>
        <v>0</v>
      </c>
    </row>
    <row r="480" spans="1:9" outlineLevel="2">
      <c r="A480" s="6">
        <v>2202</v>
      </c>
      <c r="B480" s="4" t="s">
        <v>386</v>
      </c>
      <c r="C480" s="5">
        <v>5000</v>
      </c>
      <c r="D480" s="5">
        <f>C480</f>
        <v>5000</v>
      </c>
      <c r="E480" s="5">
        <v>5000</v>
      </c>
      <c r="F480" s="5">
        <f>D480</f>
        <v>5000</v>
      </c>
      <c r="I480" s="41">
        <f t="shared" si="44"/>
        <v>5000</v>
      </c>
    </row>
    <row r="481" spans="1:11" outlineLevel="2" collapsed="1">
      <c r="A481" s="6">
        <v>2202</v>
      </c>
      <c r="B481" s="4" t="s">
        <v>387</v>
      </c>
      <c r="C481" s="5">
        <v>0</v>
      </c>
      <c r="D481" s="5">
        <f>C481</f>
        <v>0</v>
      </c>
      <c r="E481" s="5">
        <v>0</v>
      </c>
      <c r="F481" s="5">
        <f>D481</f>
        <v>0</v>
      </c>
      <c r="I481" s="41">
        <f t="shared" si="44"/>
        <v>0</v>
      </c>
    </row>
    <row r="482" spans="1:11" outlineLevel="1">
      <c r="A482" s="165" t="s">
        <v>388</v>
      </c>
      <c r="B482" s="166"/>
      <c r="C482" s="32">
        <v>0</v>
      </c>
      <c r="D482" s="32">
        <v>0</v>
      </c>
      <c r="E482" s="32">
        <v>0</v>
      </c>
      <c r="F482" s="32">
        <v>0</v>
      </c>
      <c r="I482" s="41">
        <f t="shared" si="44"/>
        <v>0</v>
      </c>
    </row>
    <row r="483" spans="1:11">
      <c r="A483" s="175" t="s">
        <v>389</v>
      </c>
      <c r="B483" s="176"/>
      <c r="C483" s="35">
        <f>C484+C504+C509+C522+C528+C538</f>
        <v>85963</v>
      </c>
      <c r="D483" s="35">
        <f>D484+D504+D509+D522+D528+D538</f>
        <v>85963</v>
      </c>
      <c r="E483" s="35">
        <f>E484+E504+E509+E522+E528+E538</f>
        <v>94065</v>
      </c>
      <c r="F483" s="35">
        <f>F484+F504+F509+F522+F528+F538</f>
        <v>94065</v>
      </c>
      <c r="H483" s="39" t="s">
        <v>592</v>
      </c>
      <c r="I483" s="41">
        <f t="shared" si="44"/>
        <v>85963</v>
      </c>
      <c r="J483" s="42"/>
      <c r="K483" s="40" t="b">
        <f>AND(I483=J483)</f>
        <v>0</v>
      </c>
    </row>
    <row r="484" spans="1:11" outlineLevel="1">
      <c r="A484" s="165" t="s">
        <v>390</v>
      </c>
      <c r="B484" s="166"/>
      <c r="C484" s="32">
        <f>C485+C486+C490+C491+C494+C497+C500+C501+C502+C503</f>
        <v>45800</v>
      </c>
      <c r="D484" s="32">
        <f>D485+D486+D490+D491+D494+D497+D500+D501+D502+D503</f>
        <v>45800</v>
      </c>
      <c r="E484" s="32">
        <f>E485+E486+E490+E491+E494+E497+E500+E501+E502+E503</f>
        <v>30700</v>
      </c>
      <c r="F484" s="32">
        <f>F485+F486+F490+F491+F494+F497+F500+F501+F502+F503</f>
        <v>30700</v>
      </c>
      <c r="I484" s="41">
        <f t="shared" si="44"/>
        <v>45800</v>
      </c>
    </row>
    <row r="485" spans="1:11" outlineLevel="2">
      <c r="A485" s="6">
        <v>3302</v>
      </c>
      <c r="B485" s="4" t="s">
        <v>391</v>
      </c>
      <c r="C485" s="5">
        <v>17700</v>
      </c>
      <c r="D485" s="5">
        <f>C485</f>
        <v>17700</v>
      </c>
      <c r="E485" s="5">
        <v>2600</v>
      </c>
      <c r="F485" s="143">
        <v>2600</v>
      </c>
      <c r="I485" s="41">
        <f t="shared" si="44"/>
        <v>17700</v>
      </c>
    </row>
    <row r="486" spans="1:11" outlineLevel="2">
      <c r="A486" s="6">
        <v>3302</v>
      </c>
      <c r="B486" s="4" t="s">
        <v>392</v>
      </c>
      <c r="C486" s="5">
        <f>SUM(C487:C489)</f>
        <v>14000</v>
      </c>
      <c r="D486" s="5">
        <f>SUM(D487:D489)</f>
        <v>14000</v>
      </c>
      <c r="E486" s="5">
        <f>SUM(E487:E489)</f>
        <v>14000</v>
      </c>
      <c r="F486" s="5">
        <f>SUM(F487:F489)</f>
        <v>14000</v>
      </c>
      <c r="I486" s="41">
        <f t="shared" si="44"/>
        <v>14000</v>
      </c>
    </row>
    <row r="487" spans="1:11" ht="15" customHeight="1" outlineLevel="3">
      <c r="A487" s="28"/>
      <c r="B487" s="28" t="s">
        <v>393</v>
      </c>
      <c r="C487" s="30">
        <v>7000</v>
      </c>
      <c r="D487" s="30">
        <f>C487</f>
        <v>7000</v>
      </c>
      <c r="E487" s="30">
        <v>7000</v>
      </c>
      <c r="F487" s="30">
        <f>D487</f>
        <v>7000</v>
      </c>
      <c r="I487" s="41">
        <f t="shared" si="44"/>
        <v>7000</v>
      </c>
    </row>
    <row r="488" spans="1:11" ht="15" customHeight="1" outlineLevel="3">
      <c r="A488" s="28"/>
      <c r="B488" s="28" t="s">
        <v>394</v>
      </c>
      <c r="C488" s="30">
        <v>7000</v>
      </c>
      <c r="D488" s="30">
        <f>C488</f>
        <v>7000</v>
      </c>
      <c r="E488" s="30">
        <v>7000</v>
      </c>
      <c r="F488" s="30">
        <f>D488</f>
        <v>7000</v>
      </c>
      <c r="I488" s="41">
        <f t="shared" si="44"/>
        <v>7000</v>
      </c>
    </row>
    <row r="489" spans="1:11" ht="15" customHeight="1" outlineLevel="3">
      <c r="A489" s="28"/>
      <c r="B489" s="28" t="s">
        <v>395</v>
      </c>
      <c r="C489" s="30">
        <v>0</v>
      </c>
      <c r="D489" s="30">
        <f>C489</f>
        <v>0</v>
      </c>
      <c r="E489" s="30">
        <v>0</v>
      </c>
      <c r="F489" s="30">
        <f>D489</f>
        <v>0</v>
      </c>
      <c r="I489" s="41">
        <f t="shared" si="44"/>
        <v>0</v>
      </c>
    </row>
    <row r="490" spans="1:11" outlineLevel="2">
      <c r="A490" s="6">
        <v>3302</v>
      </c>
      <c r="B490" s="4" t="s">
        <v>396</v>
      </c>
      <c r="C490" s="5"/>
      <c r="D490" s="5">
        <f>C490</f>
        <v>0</v>
      </c>
      <c r="E490" s="5"/>
      <c r="F490" s="5">
        <f>D490</f>
        <v>0</v>
      </c>
      <c r="I490" s="41">
        <f t="shared" si="44"/>
        <v>0</v>
      </c>
    </row>
    <row r="491" spans="1:11" outlineLevel="2">
      <c r="A491" s="6">
        <v>3302</v>
      </c>
      <c r="B491" s="4" t="s">
        <v>397</v>
      </c>
      <c r="C491" s="5">
        <f>SUM(C492:C493)</f>
        <v>100</v>
      </c>
      <c r="D491" s="5">
        <f>SUM(D492:D493)</f>
        <v>100</v>
      </c>
      <c r="E491" s="5">
        <f>SUM(E492:E493)</f>
        <v>100</v>
      </c>
      <c r="F491" s="5">
        <f>SUM(F492:F493)</f>
        <v>100</v>
      </c>
      <c r="I491" s="41">
        <f t="shared" si="44"/>
        <v>100</v>
      </c>
    </row>
    <row r="492" spans="1:11" ht="15" customHeight="1" outlineLevel="3">
      <c r="A492" s="28"/>
      <c r="B492" s="28" t="s">
        <v>398</v>
      </c>
      <c r="C492" s="30">
        <v>100</v>
      </c>
      <c r="D492" s="30">
        <f>C492</f>
        <v>100</v>
      </c>
      <c r="E492" s="30">
        <v>100</v>
      </c>
      <c r="F492" s="30">
        <f>D492</f>
        <v>100</v>
      </c>
      <c r="I492" s="41">
        <f t="shared" si="44"/>
        <v>100</v>
      </c>
    </row>
    <row r="493" spans="1:11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v>0</v>
      </c>
      <c r="F493" s="30">
        <f>D493</f>
        <v>0</v>
      </c>
      <c r="I493" s="41">
        <f t="shared" si="44"/>
        <v>0</v>
      </c>
    </row>
    <row r="494" spans="1:11" outlineLevel="2">
      <c r="A494" s="6">
        <v>3302</v>
      </c>
      <c r="B494" s="4" t="s">
        <v>400</v>
      </c>
      <c r="C494" s="5">
        <f>SUM(C495:C496)</f>
        <v>3000</v>
      </c>
      <c r="D494" s="5">
        <f>SUM(D495:D496)</f>
        <v>3000</v>
      </c>
      <c r="E494" s="5">
        <f>SUM(E495:E496)</f>
        <v>3000</v>
      </c>
      <c r="F494" s="5">
        <f>SUM(F495:F496)</f>
        <v>3000</v>
      </c>
      <c r="I494" s="41">
        <f t="shared" si="44"/>
        <v>3000</v>
      </c>
    </row>
    <row r="495" spans="1:11" ht="15" customHeight="1" outlineLevel="3">
      <c r="A495" s="28"/>
      <c r="B495" s="28" t="s">
        <v>401</v>
      </c>
      <c r="C495" s="30">
        <v>2000</v>
      </c>
      <c r="D495" s="30">
        <f>C495</f>
        <v>2000</v>
      </c>
      <c r="E495" s="30">
        <v>2000</v>
      </c>
      <c r="F495" s="30">
        <f>D495</f>
        <v>2000</v>
      </c>
      <c r="I495" s="41">
        <f t="shared" si="44"/>
        <v>2000</v>
      </c>
    </row>
    <row r="496" spans="1:11" ht="15" customHeight="1" outlineLevel="3">
      <c r="A496" s="28"/>
      <c r="B496" s="28" t="s">
        <v>402</v>
      </c>
      <c r="C496" s="30">
        <v>1000</v>
      </c>
      <c r="D496" s="30">
        <f>C496</f>
        <v>1000</v>
      </c>
      <c r="E496" s="30">
        <v>1000</v>
      </c>
      <c r="F496" s="30">
        <f>D496</f>
        <v>1000</v>
      </c>
      <c r="I496" s="41">
        <f t="shared" si="44"/>
        <v>1000</v>
      </c>
    </row>
    <row r="497" spans="1:13" outlineLevel="2">
      <c r="A497" s="6">
        <v>3302</v>
      </c>
      <c r="B497" s="4" t="s">
        <v>403</v>
      </c>
      <c r="C497" s="5">
        <f>SUM(C498:C499)</f>
        <v>2000</v>
      </c>
      <c r="D497" s="5">
        <f>SUM(D498:D499)</f>
        <v>2000</v>
      </c>
      <c r="E497" s="5">
        <f>SUM(E498:E499)</f>
        <v>2000</v>
      </c>
      <c r="F497" s="5">
        <f>SUM(F498:F499)</f>
        <v>2000</v>
      </c>
      <c r="I497" s="41">
        <f t="shared" si="44"/>
        <v>2000</v>
      </c>
    </row>
    <row r="498" spans="1:13" ht="15" customHeight="1" outlineLevel="3">
      <c r="A498" s="28"/>
      <c r="B498" s="28" t="s">
        <v>404</v>
      </c>
      <c r="C498" s="30">
        <v>1000</v>
      </c>
      <c r="D498" s="30">
        <f t="shared" ref="D498:D503" si="45">C498</f>
        <v>1000</v>
      </c>
      <c r="E498" s="30">
        <v>1000</v>
      </c>
      <c r="F498" s="30">
        <f t="shared" ref="F498:F503" si="46">D498</f>
        <v>1000</v>
      </c>
      <c r="I498" s="41">
        <f t="shared" si="44"/>
        <v>1000</v>
      </c>
    </row>
    <row r="499" spans="1:13" ht="15" customHeight="1" outlineLevel="3">
      <c r="A499" s="28"/>
      <c r="B499" s="28" t="s">
        <v>405</v>
      </c>
      <c r="C499" s="30">
        <v>1000</v>
      </c>
      <c r="D499" s="30">
        <f t="shared" si="45"/>
        <v>1000</v>
      </c>
      <c r="E499" s="30">
        <v>1000</v>
      </c>
      <c r="F499" s="30">
        <f t="shared" si="46"/>
        <v>1000</v>
      </c>
      <c r="I499" s="41">
        <f t="shared" si="44"/>
        <v>1000</v>
      </c>
    </row>
    <row r="500" spans="1:13" outlineLevel="2">
      <c r="A500" s="6">
        <v>3302</v>
      </c>
      <c r="B500" s="4" t="s">
        <v>406</v>
      </c>
      <c r="C500" s="5">
        <v>9000</v>
      </c>
      <c r="D500" s="5">
        <f t="shared" si="45"/>
        <v>9000</v>
      </c>
      <c r="E500" s="5">
        <v>9000</v>
      </c>
      <c r="F500" s="5">
        <f t="shared" si="46"/>
        <v>9000</v>
      </c>
      <c r="I500" s="41">
        <f t="shared" si="44"/>
        <v>9000</v>
      </c>
    </row>
    <row r="501" spans="1:13" outlineLevel="2">
      <c r="A501" s="6">
        <v>3302</v>
      </c>
      <c r="B501" s="4" t="s">
        <v>407</v>
      </c>
      <c r="C501" s="5"/>
      <c r="D501" s="5">
        <f t="shared" si="45"/>
        <v>0</v>
      </c>
      <c r="E501" s="5"/>
      <c r="F501" s="5">
        <f t="shared" si="46"/>
        <v>0</v>
      </c>
      <c r="I501" s="41">
        <f t="shared" si="44"/>
        <v>0</v>
      </c>
    </row>
    <row r="502" spans="1:13" outlineLevel="2">
      <c r="A502" s="6">
        <v>3302</v>
      </c>
      <c r="B502" s="4" t="s">
        <v>408</v>
      </c>
      <c r="C502" s="5"/>
      <c r="D502" s="5">
        <f t="shared" si="45"/>
        <v>0</v>
      </c>
      <c r="E502" s="5"/>
      <c r="F502" s="5">
        <f t="shared" si="46"/>
        <v>0</v>
      </c>
      <c r="I502" s="41">
        <f t="shared" si="44"/>
        <v>0</v>
      </c>
    </row>
    <row r="503" spans="1:13" outlineLevel="2">
      <c r="A503" s="6">
        <v>3302</v>
      </c>
      <c r="B503" s="4" t="s">
        <v>409</v>
      </c>
      <c r="C503" s="5">
        <v>0</v>
      </c>
      <c r="D503" s="5">
        <f t="shared" si="45"/>
        <v>0</v>
      </c>
      <c r="E503" s="5">
        <v>0</v>
      </c>
      <c r="F503" s="5">
        <f t="shared" si="46"/>
        <v>0</v>
      </c>
      <c r="I503" s="41">
        <f t="shared" si="44"/>
        <v>0</v>
      </c>
    </row>
    <row r="504" spans="1:13" outlineLevel="1">
      <c r="A504" s="165" t="s">
        <v>410</v>
      </c>
      <c r="B504" s="166"/>
      <c r="C504" s="32">
        <f>SUM(C505:C508)</f>
        <v>5344</v>
      </c>
      <c r="D504" s="32">
        <f>SUM(D505:D508)</f>
        <v>5344</v>
      </c>
      <c r="E504" s="32">
        <f>SUM(E505:E508)</f>
        <v>23846</v>
      </c>
      <c r="F504" s="32">
        <f>SUM(F505:F508)</f>
        <v>23846</v>
      </c>
      <c r="I504" s="41">
        <f t="shared" si="44"/>
        <v>5344</v>
      </c>
    </row>
    <row r="505" spans="1:13" outlineLevel="2" collapsed="1">
      <c r="A505" s="6">
        <v>3303</v>
      </c>
      <c r="B505" s="4" t="s">
        <v>411</v>
      </c>
      <c r="C505" s="5">
        <v>4144</v>
      </c>
      <c r="D505" s="5">
        <f>C505</f>
        <v>4144</v>
      </c>
      <c r="E505" s="5">
        <v>4144</v>
      </c>
      <c r="F505" s="5">
        <f>D505</f>
        <v>4144</v>
      </c>
      <c r="I505" s="41">
        <f t="shared" si="44"/>
        <v>4144</v>
      </c>
    </row>
    <row r="506" spans="1:13" outlineLevel="2">
      <c r="A506" s="6">
        <v>3303</v>
      </c>
      <c r="B506" s="4" t="s">
        <v>412</v>
      </c>
      <c r="C506" s="5">
        <v>0</v>
      </c>
      <c r="D506" s="5">
        <f>C506</f>
        <v>0</v>
      </c>
      <c r="E506" s="5">
        <v>0</v>
      </c>
      <c r="F506" s="5">
        <f>D506</f>
        <v>0</v>
      </c>
      <c r="I506" s="41">
        <f t="shared" si="44"/>
        <v>0</v>
      </c>
    </row>
    <row r="507" spans="1:13" outlineLevel="2">
      <c r="A507" s="6">
        <v>3303</v>
      </c>
      <c r="B507" s="4" t="s">
        <v>413</v>
      </c>
      <c r="C507" s="5">
        <v>1200</v>
      </c>
      <c r="D507" s="5">
        <f>C507</f>
        <v>1200</v>
      </c>
      <c r="E507" s="5">
        <v>1200</v>
      </c>
      <c r="F507" s="5">
        <f>D507</f>
        <v>1200</v>
      </c>
      <c r="I507" s="41">
        <f t="shared" si="44"/>
        <v>1200</v>
      </c>
    </row>
    <row r="508" spans="1:13" outlineLevel="2">
      <c r="A508" s="6">
        <v>3303</v>
      </c>
      <c r="B508" s="4" t="s">
        <v>409</v>
      </c>
      <c r="C508" s="5">
        <v>0</v>
      </c>
      <c r="D508" s="5">
        <f>C508</f>
        <v>0</v>
      </c>
      <c r="E508" s="5">
        <v>18502</v>
      </c>
      <c r="F508" s="143">
        <f>E508</f>
        <v>18502</v>
      </c>
      <c r="I508" s="41">
        <f t="shared" si="44"/>
        <v>0</v>
      </c>
    </row>
    <row r="509" spans="1:13" outlineLevel="1">
      <c r="A509" s="165" t="s">
        <v>414</v>
      </c>
      <c r="B509" s="166"/>
      <c r="C509" s="32">
        <f>C510+C511+C512+C513+C517+C518+C519+C520+C521</f>
        <v>33000</v>
      </c>
      <c r="D509" s="32">
        <f>D510+D511+D512+D513+D517+D518+D519+D520+D521</f>
        <v>33000</v>
      </c>
      <c r="E509" s="32">
        <f>E510+E511+E512+E513+E517+E518+E519+E520+E521</f>
        <v>37700</v>
      </c>
      <c r="F509" s="32">
        <f>F510+F511+F512+F513+F517+F518+F519+F520+F521</f>
        <v>37700</v>
      </c>
      <c r="G509" s="51"/>
      <c r="I509" s="41">
        <f t="shared" si="44"/>
        <v>33000</v>
      </c>
      <c r="M509" s="51"/>
    </row>
    <row r="510" spans="1:13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v>0</v>
      </c>
      <c r="F510" s="5">
        <f>D510</f>
        <v>0</v>
      </c>
      <c r="I510" s="41">
        <f t="shared" si="44"/>
        <v>0</v>
      </c>
    </row>
    <row r="511" spans="1:13" outlineLevel="2">
      <c r="A511" s="6">
        <v>3305</v>
      </c>
      <c r="B511" s="4" t="s">
        <v>416</v>
      </c>
      <c r="C511" s="5">
        <v>0</v>
      </c>
      <c r="D511" s="5">
        <f>C511</f>
        <v>0</v>
      </c>
      <c r="E511" s="5">
        <v>0</v>
      </c>
      <c r="F511" s="5">
        <f>D511</f>
        <v>0</v>
      </c>
      <c r="I511" s="41">
        <f t="shared" si="44"/>
        <v>0</v>
      </c>
    </row>
    <row r="512" spans="1:13" outlineLevel="2">
      <c r="A512" s="6">
        <v>3305</v>
      </c>
      <c r="B512" s="4" t="s">
        <v>417</v>
      </c>
      <c r="C512" s="5">
        <v>0</v>
      </c>
      <c r="D512" s="5">
        <f>C512</f>
        <v>0</v>
      </c>
      <c r="E512" s="5">
        <v>0</v>
      </c>
      <c r="F512" s="5">
        <f>D512</f>
        <v>0</v>
      </c>
      <c r="I512" s="41">
        <f t="shared" si="44"/>
        <v>0</v>
      </c>
    </row>
    <row r="513" spans="1:9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4700</v>
      </c>
      <c r="F513" s="5">
        <f>SUM(F514:F516)</f>
        <v>4700</v>
      </c>
      <c r="I513" s="41">
        <f t="shared" ref="I513:I576" si="47">C513</f>
        <v>0</v>
      </c>
    </row>
    <row r="514" spans="1:9" ht="15" customHeight="1" outlineLevel="3">
      <c r="A514" s="29"/>
      <c r="B514" s="28" t="s">
        <v>419</v>
      </c>
      <c r="C514" s="30"/>
      <c r="D514" s="30">
        <f t="shared" ref="D514:D521" si="48">C514</f>
        <v>0</v>
      </c>
      <c r="E514" s="30">
        <v>4700</v>
      </c>
      <c r="F514" s="143">
        <v>4700</v>
      </c>
      <c r="I514" s="41">
        <f t="shared" si="47"/>
        <v>0</v>
      </c>
    </row>
    <row r="515" spans="1:9" ht="15" customHeight="1" outlineLevel="3">
      <c r="A515" s="29"/>
      <c r="B515" s="28" t="s">
        <v>420</v>
      </c>
      <c r="C515" s="30">
        <v>0</v>
      </c>
      <c r="D515" s="30">
        <f t="shared" si="48"/>
        <v>0</v>
      </c>
      <c r="E515" s="30">
        <v>0</v>
      </c>
      <c r="F515" s="30">
        <f t="shared" ref="F515:F521" si="49">D515</f>
        <v>0</v>
      </c>
      <c r="I515" s="41">
        <f t="shared" si="47"/>
        <v>0</v>
      </c>
    </row>
    <row r="516" spans="1:9" ht="15" customHeight="1" outlineLevel="3">
      <c r="A516" s="29"/>
      <c r="B516" s="28" t="s">
        <v>421</v>
      </c>
      <c r="C516" s="30">
        <v>0</v>
      </c>
      <c r="D516" s="30">
        <f t="shared" si="48"/>
        <v>0</v>
      </c>
      <c r="E516" s="30">
        <v>0</v>
      </c>
      <c r="F516" s="30">
        <f t="shared" si="49"/>
        <v>0</v>
      </c>
      <c r="I516" s="41">
        <f t="shared" si="47"/>
        <v>0</v>
      </c>
    </row>
    <row r="517" spans="1:9" outlineLevel="2">
      <c r="A517" s="6">
        <v>3305</v>
      </c>
      <c r="B517" s="4" t="s">
        <v>422</v>
      </c>
      <c r="C517" s="5">
        <v>4700</v>
      </c>
      <c r="D517" s="5">
        <f t="shared" si="48"/>
        <v>4700</v>
      </c>
      <c r="E517" s="5">
        <v>4700</v>
      </c>
      <c r="F517" s="5">
        <f t="shared" si="49"/>
        <v>4700</v>
      </c>
      <c r="I517" s="41">
        <f t="shared" si="47"/>
        <v>4700</v>
      </c>
    </row>
    <row r="518" spans="1:9" outlineLevel="2">
      <c r="A518" s="6">
        <v>3305</v>
      </c>
      <c r="B518" s="4" t="s">
        <v>423</v>
      </c>
      <c r="C518" s="5">
        <v>1000</v>
      </c>
      <c r="D518" s="5">
        <f t="shared" si="48"/>
        <v>1000</v>
      </c>
      <c r="E518" s="5">
        <v>1000</v>
      </c>
      <c r="F518" s="5">
        <f t="shared" si="49"/>
        <v>1000</v>
      </c>
      <c r="I518" s="41">
        <f t="shared" si="47"/>
        <v>1000</v>
      </c>
    </row>
    <row r="519" spans="1:9" outlineLevel="2">
      <c r="A519" s="6">
        <v>3305</v>
      </c>
      <c r="B519" s="4" t="s">
        <v>424</v>
      </c>
      <c r="C519" s="5">
        <v>0</v>
      </c>
      <c r="D519" s="5">
        <f t="shared" si="48"/>
        <v>0</v>
      </c>
      <c r="E519" s="5">
        <v>0</v>
      </c>
      <c r="F519" s="5">
        <f t="shared" si="49"/>
        <v>0</v>
      </c>
      <c r="I519" s="41">
        <f t="shared" si="47"/>
        <v>0</v>
      </c>
    </row>
    <row r="520" spans="1:9" outlineLevel="2">
      <c r="A520" s="6">
        <v>3305</v>
      </c>
      <c r="B520" s="4" t="s">
        <v>425</v>
      </c>
      <c r="C520" s="5">
        <v>27300</v>
      </c>
      <c r="D520" s="5">
        <f t="shared" si="48"/>
        <v>27300</v>
      </c>
      <c r="E520" s="5">
        <v>27300</v>
      </c>
      <c r="F520" s="5">
        <f t="shared" si="49"/>
        <v>27300</v>
      </c>
      <c r="I520" s="41">
        <f t="shared" si="47"/>
        <v>27300</v>
      </c>
    </row>
    <row r="521" spans="1:9" outlineLevel="2">
      <c r="A521" s="6">
        <v>3305</v>
      </c>
      <c r="B521" s="4" t="s">
        <v>409</v>
      </c>
      <c r="C521" s="5">
        <v>0</v>
      </c>
      <c r="D521" s="5">
        <f t="shared" si="48"/>
        <v>0</v>
      </c>
      <c r="E521" s="5">
        <v>0</v>
      </c>
      <c r="F521" s="5">
        <f t="shared" si="49"/>
        <v>0</v>
      </c>
      <c r="I521" s="41">
        <f t="shared" si="47"/>
        <v>0</v>
      </c>
    </row>
    <row r="522" spans="1:9" outlineLevel="1">
      <c r="A522" s="165" t="s">
        <v>426</v>
      </c>
      <c r="B522" s="166"/>
      <c r="C522" s="32">
        <f>SUM(C523:C527)</f>
        <v>0</v>
      </c>
      <c r="D522" s="32">
        <f>SUM(D523:D527)</f>
        <v>0</v>
      </c>
      <c r="E522" s="32">
        <f>SUM(E523:E527)</f>
        <v>0</v>
      </c>
      <c r="F522" s="32">
        <f>SUM(F523:F527)</f>
        <v>0</v>
      </c>
      <c r="I522" s="41">
        <f t="shared" si="47"/>
        <v>0</v>
      </c>
    </row>
    <row r="523" spans="1:9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v>0</v>
      </c>
      <c r="F523" s="5">
        <f>D523</f>
        <v>0</v>
      </c>
      <c r="I523" s="41">
        <f t="shared" si="47"/>
        <v>0</v>
      </c>
    </row>
    <row r="524" spans="1:9" outlineLevel="2">
      <c r="A524" s="6">
        <v>3306</v>
      </c>
      <c r="B524" s="4" t="s">
        <v>428</v>
      </c>
      <c r="C524" s="5">
        <v>0</v>
      </c>
      <c r="D524" s="5">
        <f>C524</f>
        <v>0</v>
      </c>
      <c r="E524" s="5">
        <v>0</v>
      </c>
      <c r="F524" s="5">
        <f>D524</f>
        <v>0</v>
      </c>
      <c r="I524" s="41">
        <f t="shared" si="47"/>
        <v>0</v>
      </c>
    </row>
    <row r="525" spans="1:9" outlineLevel="2">
      <c r="A525" s="6">
        <v>3306</v>
      </c>
      <c r="B525" s="4" t="s">
        <v>429</v>
      </c>
      <c r="C525" s="5">
        <v>0</v>
      </c>
      <c r="D525" s="5">
        <f>C525</f>
        <v>0</v>
      </c>
      <c r="E525" s="5">
        <v>0</v>
      </c>
      <c r="F525" s="5">
        <f>D525</f>
        <v>0</v>
      </c>
      <c r="I525" s="41">
        <f t="shared" si="47"/>
        <v>0</v>
      </c>
    </row>
    <row r="526" spans="1:9" outlineLevel="2">
      <c r="A526" s="6">
        <v>3306</v>
      </c>
      <c r="B526" s="4" t="s">
        <v>430</v>
      </c>
      <c r="C526" s="5">
        <v>0</v>
      </c>
      <c r="D526" s="5">
        <f>C526</f>
        <v>0</v>
      </c>
      <c r="E526" s="5">
        <v>0</v>
      </c>
      <c r="F526" s="5">
        <f>D526</f>
        <v>0</v>
      </c>
      <c r="I526" s="41">
        <f t="shared" si="47"/>
        <v>0</v>
      </c>
    </row>
    <row r="527" spans="1:9" outlineLevel="2">
      <c r="A527" s="6">
        <v>3306</v>
      </c>
      <c r="B527" s="4" t="s">
        <v>431</v>
      </c>
      <c r="C527" s="5">
        <v>0</v>
      </c>
      <c r="D527" s="5">
        <f>C527</f>
        <v>0</v>
      </c>
      <c r="E527" s="5">
        <v>0</v>
      </c>
      <c r="F527" s="5">
        <f>D527</f>
        <v>0</v>
      </c>
      <c r="I527" s="41">
        <f t="shared" si="47"/>
        <v>0</v>
      </c>
    </row>
    <row r="528" spans="1:9" outlineLevel="1">
      <c r="A528" s="165" t="s">
        <v>432</v>
      </c>
      <c r="B528" s="166"/>
      <c r="C528" s="32">
        <f>C529+C531+C537</f>
        <v>0</v>
      </c>
      <c r="D528" s="32">
        <f>D529+D531+D537</f>
        <v>0</v>
      </c>
      <c r="E528" s="32">
        <f>E529+E531+E537</f>
        <v>0</v>
      </c>
      <c r="F528" s="32">
        <f>F529+F531+F537</f>
        <v>0</v>
      </c>
      <c r="I528" s="41">
        <f t="shared" si="47"/>
        <v>0</v>
      </c>
    </row>
    <row r="529" spans="1:9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F529" s="5">
        <f>SUM(F530)</f>
        <v>0</v>
      </c>
      <c r="I529" s="41">
        <f t="shared" si="47"/>
        <v>0</v>
      </c>
    </row>
    <row r="530" spans="1:9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v>0</v>
      </c>
      <c r="F530" s="30">
        <f>D530</f>
        <v>0</v>
      </c>
      <c r="I530" s="41">
        <f t="shared" si="47"/>
        <v>0</v>
      </c>
    </row>
    <row r="531" spans="1:9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F531" s="5">
        <f>SUM(F532:F536)</f>
        <v>0</v>
      </c>
      <c r="I531" s="41">
        <f t="shared" si="47"/>
        <v>0</v>
      </c>
    </row>
    <row r="532" spans="1:9" ht="15" customHeight="1" outlineLevel="3">
      <c r="A532" s="29"/>
      <c r="B532" s="28" t="s">
        <v>435</v>
      </c>
      <c r="C532" s="30">
        <v>0</v>
      </c>
      <c r="D532" s="30">
        <f t="shared" ref="D532:D537" si="50">C532</f>
        <v>0</v>
      </c>
      <c r="E532" s="30">
        <v>0</v>
      </c>
      <c r="F532" s="30">
        <f t="shared" ref="F532:F537" si="51">D532</f>
        <v>0</v>
      </c>
      <c r="I532" s="41">
        <f t="shared" si="47"/>
        <v>0</v>
      </c>
    </row>
    <row r="533" spans="1:9" ht="15" customHeight="1" outlineLevel="3">
      <c r="A533" s="29"/>
      <c r="B533" s="28" t="s">
        <v>436</v>
      </c>
      <c r="C533" s="30">
        <v>0</v>
      </c>
      <c r="D533" s="30">
        <f t="shared" si="50"/>
        <v>0</v>
      </c>
      <c r="E533" s="30">
        <v>0</v>
      </c>
      <c r="F533" s="30">
        <f t="shared" si="51"/>
        <v>0</v>
      </c>
      <c r="I533" s="41">
        <f t="shared" si="47"/>
        <v>0</v>
      </c>
    </row>
    <row r="534" spans="1:9" ht="15" customHeight="1" outlineLevel="3">
      <c r="A534" s="29"/>
      <c r="B534" s="28" t="s">
        <v>437</v>
      </c>
      <c r="C534" s="30">
        <v>0</v>
      </c>
      <c r="D534" s="30">
        <f t="shared" si="50"/>
        <v>0</v>
      </c>
      <c r="E534" s="30">
        <v>0</v>
      </c>
      <c r="F534" s="30">
        <f t="shared" si="51"/>
        <v>0</v>
      </c>
      <c r="I534" s="41">
        <f t="shared" si="47"/>
        <v>0</v>
      </c>
    </row>
    <row r="535" spans="1:9" ht="15" customHeight="1" outlineLevel="3">
      <c r="A535" s="29"/>
      <c r="B535" s="28" t="s">
        <v>438</v>
      </c>
      <c r="C535" s="30">
        <v>0</v>
      </c>
      <c r="D535" s="30">
        <f t="shared" si="50"/>
        <v>0</v>
      </c>
      <c r="E535" s="30">
        <v>0</v>
      </c>
      <c r="F535" s="30">
        <f t="shared" si="51"/>
        <v>0</v>
      </c>
      <c r="I535" s="41">
        <f t="shared" si="47"/>
        <v>0</v>
      </c>
    </row>
    <row r="536" spans="1:9" ht="15" customHeight="1" outlineLevel="3">
      <c r="A536" s="29"/>
      <c r="B536" s="28" t="s">
        <v>439</v>
      </c>
      <c r="C536" s="30">
        <v>0</v>
      </c>
      <c r="D536" s="30">
        <f t="shared" si="50"/>
        <v>0</v>
      </c>
      <c r="E536" s="30">
        <v>0</v>
      </c>
      <c r="F536" s="30">
        <f t="shared" si="51"/>
        <v>0</v>
      </c>
      <c r="I536" s="41">
        <f t="shared" si="47"/>
        <v>0</v>
      </c>
    </row>
    <row r="537" spans="1:9" outlineLevel="2">
      <c r="A537" s="6">
        <v>3307</v>
      </c>
      <c r="B537" s="4" t="s">
        <v>440</v>
      </c>
      <c r="C537" s="5">
        <v>0</v>
      </c>
      <c r="D537" s="5">
        <f t="shared" si="50"/>
        <v>0</v>
      </c>
      <c r="E537" s="5">
        <v>0</v>
      </c>
      <c r="F537" s="5">
        <f t="shared" si="51"/>
        <v>0</v>
      </c>
      <c r="I537" s="41">
        <f t="shared" si="47"/>
        <v>0</v>
      </c>
    </row>
    <row r="538" spans="1:9" outlineLevel="1">
      <c r="A538" s="165" t="s">
        <v>441</v>
      </c>
      <c r="B538" s="166"/>
      <c r="C538" s="32">
        <f>SUM(C539:C544)</f>
        <v>1819</v>
      </c>
      <c r="D538" s="32">
        <f>SUM(D539:D544)</f>
        <v>1819</v>
      </c>
      <c r="E538" s="32">
        <f>SUM(E539:E544)</f>
        <v>1819</v>
      </c>
      <c r="F538" s="32">
        <f>SUM(F539:F544)</f>
        <v>1819</v>
      </c>
      <c r="I538" s="41">
        <f t="shared" si="47"/>
        <v>1819</v>
      </c>
    </row>
    <row r="539" spans="1:9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v>0</v>
      </c>
      <c r="F539" s="5">
        <f>D539</f>
        <v>0</v>
      </c>
      <c r="I539" s="41">
        <f t="shared" si="47"/>
        <v>0</v>
      </c>
    </row>
    <row r="540" spans="1:9" outlineLevel="2" collapsed="1">
      <c r="A540" s="6">
        <v>3310</v>
      </c>
      <c r="B540" s="4" t="s">
        <v>52</v>
      </c>
      <c r="C540" s="5">
        <v>1819</v>
      </c>
      <c r="D540" s="5">
        <f>C540</f>
        <v>1819</v>
      </c>
      <c r="E540" s="5">
        <v>1819</v>
      </c>
      <c r="F540" s="5">
        <f>D540</f>
        <v>1819</v>
      </c>
      <c r="I540" s="41">
        <f t="shared" si="47"/>
        <v>1819</v>
      </c>
    </row>
    <row r="541" spans="1:9" outlineLevel="2" collapsed="1">
      <c r="A541" s="6">
        <v>3310</v>
      </c>
      <c r="B541" s="4" t="s">
        <v>444</v>
      </c>
      <c r="C541" s="5">
        <v>0</v>
      </c>
      <c r="D541" s="5">
        <f>C541</f>
        <v>0</v>
      </c>
      <c r="E541" s="5">
        <v>0</v>
      </c>
      <c r="F541" s="5">
        <f>D541</f>
        <v>0</v>
      </c>
      <c r="I541" s="41">
        <f t="shared" si="47"/>
        <v>0</v>
      </c>
    </row>
    <row r="542" spans="1:9" outlineLevel="2" collapsed="1">
      <c r="A542" s="6">
        <v>3310</v>
      </c>
      <c r="B542" s="4" t="s">
        <v>445</v>
      </c>
      <c r="C542" s="5">
        <v>0</v>
      </c>
      <c r="D542" s="5">
        <f>C542</f>
        <v>0</v>
      </c>
      <c r="E542" s="5">
        <v>0</v>
      </c>
      <c r="F542" s="5">
        <f>D542</f>
        <v>0</v>
      </c>
      <c r="I542" s="41">
        <f t="shared" si="47"/>
        <v>0</v>
      </c>
    </row>
    <row r="543" spans="1:9" outlineLevel="2" collapsed="1">
      <c r="A543" s="6">
        <v>3310</v>
      </c>
      <c r="B543" s="4" t="s">
        <v>442</v>
      </c>
      <c r="C543" s="5">
        <v>0</v>
      </c>
      <c r="D543" s="5">
        <f>C543</f>
        <v>0</v>
      </c>
      <c r="E543" s="5">
        <v>0</v>
      </c>
      <c r="F543" s="5">
        <f>D543</f>
        <v>0</v>
      </c>
      <c r="I543" s="41">
        <f t="shared" si="47"/>
        <v>0</v>
      </c>
    </row>
    <row r="544" spans="1:9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F544" s="5">
        <f>SUM(F545:F546)</f>
        <v>0</v>
      </c>
      <c r="I544" s="41">
        <f t="shared" si="47"/>
        <v>0</v>
      </c>
    </row>
    <row r="545" spans="1:11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v>0</v>
      </c>
      <c r="F545" s="30">
        <f>D545</f>
        <v>0</v>
      </c>
      <c r="I545" s="41">
        <f t="shared" si="47"/>
        <v>0</v>
      </c>
    </row>
    <row r="546" spans="1:11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v>0</v>
      </c>
      <c r="F546" s="30">
        <f>D546</f>
        <v>0</v>
      </c>
      <c r="I546" s="41">
        <f t="shared" si="47"/>
        <v>0</v>
      </c>
    </row>
    <row r="547" spans="1:11">
      <c r="A547" s="173" t="s">
        <v>449</v>
      </c>
      <c r="B547" s="174"/>
      <c r="C547" s="35">
        <f>C548+C549</f>
        <v>0</v>
      </c>
      <c r="D547" s="35">
        <f>D548+D549</f>
        <v>0</v>
      </c>
      <c r="E547" s="35">
        <f>E548+E549</f>
        <v>0</v>
      </c>
      <c r="F547" s="35">
        <f>F548+F549</f>
        <v>0</v>
      </c>
      <c r="H547" s="39" t="s">
        <v>593</v>
      </c>
      <c r="I547" s="41">
        <f t="shared" si="47"/>
        <v>0</v>
      </c>
      <c r="J547" s="42"/>
      <c r="K547" s="40" t="b">
        <f>AND(I547=J547)</f>
        <v>1</v>
      </c>
    </row>
    <row r="548" spans="1:11" outlineLevel="1">
      <c r="A548" s="165" t="s">
        <v>450</v>
      </c>
      <c r="B548" s="166"/>
      <c r="C548" s="32"/>
      <c r="D548" s="32">
        <f>C548</f>
        <v>0</v>
      </c>
      <c r="E548" s="32"/>
      <c r="F548" s="32">
        <f>D548</f>
        <v>0</v>
      </c>
      <c r="I548" s="41">
        <f t="shared" si="47"/>
        <v>0</v>
      </c>
    </row>
    <row r="549" spans="1:11" outlineLevel="1">
      <c r="A549" s="165" t="s">
        <v>451</v>
      </c>
      <c r="B549" s="166"/>
      <c r="C549" s="32">
        <v>0</v>
      </c>
      <c r="D549" s="32">
        <f>C549</f>
        <v>0</v>
      </c>
      <c r="E549" s="32">
        <v>0</v>
      </c>
      <c r="F549" s="32">
        <f>D549</f>
        <v>0</v>
      </c>
      <c r="I549" s="41">
        <f t="shared" si="47"/>
        <v>0</v>
      </c>
    </row>
    <row r="550" spans="1:11">
      <c r="A550" s="171" t="s">
        <v>455</v>
      </c>
      <c r="B550" s="172"/>
      <c r="C550" s="36">
        <f>C551</f>
        <v>119431</v>
      </c>
      <c r="D550" s="36">
        <f>D551</f>
        <v>119431</v>
      </c>
      <c r="E550" s="36">
        <f>E551</f>
        <v>119431</v>
      </c>
      <c r="F550" s="36">
        <f>F551</f>
        <v>119431</v>
      </c>
      <c r="H550" s="39" t="s">
        <v>59</v>
      </c>
      <c r="I550" s="41">
        <f t="shared" si="47"/>
        <v>119431</v>
      </c>
      <c r="J550" s="42"/>
      <c r="K550" s="40" t="b">
        <f>AND(I550=J550)</f>
        <v>0</v>
      </c>
    </row>
    <row r="551" spans="1:11">
      <c r="A551" s="167" t="s">
        <v>456</v>
      </c>
      <c r="B551" s="168"/>
      <c r="C551" s="33">
        <f>C552+C556</f>
        <v>119431</v>
      </c>
      <c r="D551" s="33">
        <f>D552+D556</f>
        <v>119431</v>
      </c>
      <c r="E551" s="33">
        <f>E552+E556</f>
        <v>119431</v>
      </c>
      <c r="F551" s="33">
        <f>F552+F556</f>
        <v>119431</v>
      </c>
      <c r="H551" s="39" t="s">
        <v>594</v>
      </c>
      <c r="I551" s="41">
        <f t="shared" si="47"/>
        <v>119431</v>
      </c>
      <c r="J551" s="42"/>
      <c r="K551" s="40" t="b">
        <f>AND(I551=J551)</f>
        <v>0</v>
      </c>
    </row>
    <row r="552" spans="1:11" outlineLevel="1">
      <c r="A552" s="165" t="s">
        <v>457</v>
      </c>
      <c r="B552" s="166"/>
      <c r="C552" s="32">
        <f>SUM(C553:C555)</f>
        <v>119431</v>
      </c>
      <c r="D552" s="32">
        <f>SUM(D553:D555)</f>
        <v>119431</v>
      </c>
      <c r="E552" s="32">
        <f>SUM(E553:E555)</f>
        <v>119431</v>
      </c>
      <c r="F552" s="32">
        <f>SUM(F553:F555)</f>
        <v>119431</v>
      </c>
      <c r="I552" s="41">
        <f t="shared" si="47"/>
        <v>119431</v>
      </c>
    </row>
    <row r="553" spans="1:11" outlineLevel="2" collapsed="1">
      <c r="A553" s="6">
        <v>5500</v>
      </c>
      <c r="B553" s="4" t="s">
        <v>458</v>
      </c>
      <c r="C553" s="5">
        <v>119431</v>
      </c>
      <c r="D553" s="5">
        <f>C553</f>
        <v>119431</v>
      </c>
      <c r="E553" s="5">
        <v>119431</v>
      </c>
      <c r="F553" s="5">
        <f>D553</f>
        <v>119431</v>
      </c>
      <c r="I553" s="41">
        <f t="shared" si="47"/>
        <v>119431</v>
      </c>
    </row>
    <row r="554" spans="1:11" outlineLevel="2" collapsed="1">
      <c r="A554" s="6">
        <v>5500</v>
      </c>
      <c r="B554" s="4" t="s">
        <v>459</v>
      </c>
      <c r="C554" s="5">
        <v>0</v>
      </c>
      <c r="D554" s="5">
        <f>C554</f>
        <v>0</v>
      </c>
      <c r="E554" s="5">
        <v>0</v>
      </c>
      <c r="F554" s="5">
        <f>D554</f>
        <v>0</v>
      </c>
      <c r="I554" s="41">
        <f t="shared" si="47"/>
        <v>0</v>
      </c>
    </row>
    <row r="555" spans="1:11" outlineLevel="2" collapsed="1">
      <c r="A555" s="6">
        <v>5500</v>
      </c>
      <c r="B555" s="4" t="s">
        <v>460</v>
      </c>
      <c r="C555" s="5">
        <v>0</v>
      </c>
      <c r="D555" s="5">
        <f>C555</f>
        <v>0</v>
      </c>
      <c r="E555" s="5">
        <v>0</v>
      </c>
      <c r="F555" s="5">
        <f>D555</f>
        <v>0</v>
      </c>
      <c r="I555" s="41">
        <f t="shared" si="47"/>
        <v>0</v>
      </c>
    </row>
    <row r="556" spans="1:11" outlineLevel="1">
      <c r="A556" s="165" t="s">
        <v>461</v>
      </c>
      <c r="B556" s="166"/>
      <c r="C556" s="32">
        <f>SUM(C557:C558)</f>
        <v>0</v>
      </c>
      <c r="D556" s="32">
        <f>SUM(D557:D558)</f>
        <v>0</v>
      </c>
      <c r="E556" s="32">
        <f>SUM(E557:E558)</f>
        <v>0</v>
      </c>
      <c r="F556" s="32">
        <f>SUM(F557:F558)</f>
        <v>0</v>
      </c>
      <c r="I556" s="41">
        <f t="shared" si="47"/>
        <v>0</v>
      </c>
    </row>
    <row r="557" spans="1:1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v>0</v>
      </c>
      <c r="F557" s="5">
        <f>D557</f>
        <v>0</v>
      </c>
      <c r="I557" s="41">
        <f t="shared" si="47"/>
        <v>0</v>
      </c>
    </row>
    <row r="558" spans="1:11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v>0</v>
      </c>
      <c r="F558" s="5">
        <f>D558</f>
        <v>0</v>
      </c>
      <c r="I558" s="41">
        <f t="shared" si="47"/>
        <v>0</v>
      </c>
    </row>
    <row r="559" spans="1:11">
      <c r="A559" s="169" t="s">
        <v>62</v>
      </c>
      <c r="B559" s="170"/>
      <c r="C559" s="37">
        <f>C560+C716+C725</f>
        <v>1280465</v>
      </c>
      <c r="D559" s="37">
        <v>1345667000</v>
      </c>
      <c r="E559" s="37">
        <v>1345667000</v>
      </c>
      <c r="F559" s="37">
        <v>1345667000</v>
      </c>
      <c r="H559" s="39" t="s">
        <v>62</v>
      </c>
      <c r="I559" s="41">
        <f t="shared" si="47"/>
        <v>1280465</v>
      </c>
      <c r="J559" s="42"/>
      <c r="K559" s="40" t="b">
        <f>AND(I559=J559)</f>
        <v>0</v>
      </c>
    </row>
    <row r="560" spans="1:11">
      <c r="A560" s="171" t="s">
        <v>464</v>
      </c>
      <c r="B560" s="172"/>
      <c r="C560" s="36">
        <f>C561+C638+C642+C645</f>
        <v>1078184</v>
      </c>
      <c r="D560" s="36">
        <f>D561+D638+D642+D645</f>
        <v>1078184</v>
      </c>
      <c r="E560" s="36">
        <f>E561+E638+E642+E645</f>
        <v>1170184</v>
      </c>
      <c r="F560" s="36">
        <f>F561+F638+F642+F645</f>
        <v>1170184</v>
      </c>
      <c r="H560" s="39" t="s">
        <v>61</v>
      </c>
      <c r="I560" s="41">
        <f t="shared" si="47"/>
        <v>1078184</v>
      </c>
      <c r="J560" s="42"/>
      <c r="K560" s="40" t="b">
        <f>AND(I560=J560)</f>
        <v>0</v>
      </c>
    </row>
    <row r="561" spans="1:11">
      <c r="A561" s="167" t="s">
        <v>465</v>
      </c>
      <c r="B561" s="168"/>
      <c r="C561" s="38">
        <f>C562+C567+C568+C569+C576+C577+C581+C584+C585+C586+C587+C592+C595+C599+C603+C610+C616+C628</f>
        <v>1025184</v>
      </c>
      <c r="D561" s="38">
        <f>D562+D567+D568+D569+D576+D577+D581+D584+D585+D586+D587+D592+D595+D599+D603+D610+D616+D628</f>
        <v>1025184</v>
      </c>
      <c r="E561" s="38">
        <f>E562+E567+E568+E569+E576+E577+E581+E584+E585+E586+E587+E592+E595+E599+E603+E610+E616+E628</f>
        <v>1117184</v>
      </c>
      <c r="F561" s="38">
        <f>F562+F567+F568+F569+F576+F577+F581+F584+F585+F586+F587+F592+F595+F599+F603+F610+F616+F628</f>
        <v>1117184</v>
      </c>
      <c r="H561" s="39" t="s">
        <v>595</v>
      </c>
      <c r="I561" s="41">
        <f t="shared" si="47"/>
        <v>1025184</v>
      </c>
      <c r="J561" s="42"/>
      <c r="K561" s="40" t="b">
        <f>AND(I561=J561)</f>
        <v>0</v>
      </c>
    </row>
    <row r="562" spans="1:11" outlineLevel="1">
      <c r="A562" s="165" t="s">
        <v>466</v>
      </c>
      <c r="B562" s="166"/>
      <c r="C562" s="32">
        <f>SUM(C563:C566)</f>
        <v>115288</v>
      </c>
      <c r="D562" s="32">
        <f>SUM(D563:D566)</f>
        <v>115288</v>
      </c>
      <c r="E562" s="32">
        <f>SUM(E563:E566)</f>
        <v>115288</v>
      </c>
      <c r="F562" s="32">
        <f>SUM(F563:F566)</f>
        <v>115288</v>
      </c>
      <c r="I562" s="41">
        <f t="shared" si="47"/>
        <v>115288</v>
      </c>
    </row>
    <row r="563" spans="1:11" outlineLevel="2">
      <c r="A563" s="7">
        <v>6600</v>
      </c>
      <c r="B563" s="4" t="s">
        <v>468</v>
      </c>
      <c r="C563" s="5">
        <v>0</v>
      </c>
      <c r="D563" s="5">
        <f t="shared" ref="D563:D568" si="52">C563</f>
        <v>0</v>
      </c>
      <c r="E563" s="5">
        <v>0</v>
      </c>
      <c r="F563" s="5">
        <f t="shared" ref="F563:F568" si="53">D563</f>
        <v>0</v>
      </c>
      <c r="I563" s="41">
        <f t="shared" si="47"/>
        <v>0</v>
      </c>
    </row>
    <row r="564" spans="1:11" outlineLevel="2">
      <c r="A564" s="7">
        <v>6600</v>
      </c>
      <c r="B564" s="4" t="s">
        <v>469</v>
      </c>
      <c r="C564" s="5">
        <v>0</v>
      </c>
      <c r="D564" s="5">
        <f t="shared" si="52"/>
        <v>0</v>
      </c>
      <c r="E564" s="5">
        <v>0</v>
      </c>
      <c r="F564" s="5">
        <f t="shared" si="53"/>
        <v>0</v>
      </c>
      <c r="I564" s="41">
        <f t="shared" si="47"/>
        <v>0</v>
      </c>
    </row>
    <row r="565" spans="1:11" outlineLevel="2">
      <c r="A565" s="7">
        <v>6600</v>
      </c>
      <c r="B565" s="4" t="s">
        <v>470</v>
      </c>
      <c r="C565" s="5">
        <v>0</v>
      </c>
      <c r="D565" s="5">
        <f t="shared" si="52"/>
        <v>0</v>
      </c>
      <c r="E565" s="5">
        <v>0</v>
      </c>
      <c r="F565" s="5">
        <f t="shared" si="53"/>
        <v>0</v>
      </c>
      <c r="I565" s="41">
        <f t="shared" si="47"/>
        <v>0</v>
      </c>
    </row>
    <row r="566" spans="1:11" outlineLevel="2">
      <c r="A566" s="6">
        <v>6600</v>
      </c>
      <c r="B566" s="4" t="s">
        <v>471</v>
      </c>
      <c r="C566" s="5">
        <v>115288</v>
      </c>
      <c r="D566" s="5">
        <f t="shared" si="52"/>
        <v>115288</v>
      </c>
      <c r="E566" s="5">
        <v>115288</v>
      </c>
      <c r="F566" s="5">
        <f t="shared" si="53"/>
        <v>115288</v>
      </c>
      <c r="I566" s="41">
        <f t="shared" si="47"/>
        <v>115288</v>
      </c>
    </row>
    <row r="567" spans="1:11" outlineLevel="1">
      <c r="A567" s="165" t="s">
        <v>467</v>
      </c>
      <c r="B567" s="166"/>
      <c r="C567" s="31">
        <v>0</v>
      </c>
      <c r="D567" s="31">
        <f t="shared" si="52"/>
        <v>0</v>
      </c>
      <c r="E567" s="31">
        <v>0</v>
      </c>
      <c r="F567" s="31">
        <f t="shared" si="53"/>
        <v>0</v>
      </c>
      <c r="I567" s="41">
        <f t="shared" si="47"/>
        <v>0</v>
      </c>
    </row>
    <row r="568" spans="1:11" outlineLevel="1">
      <c r="A568" s="165" t="s">
        <v>472</v>
      </c>
      <c r="B568" s="166"/>
      <c r="C568" s="32">
        <v>0</v>
      </c>
      <c r="D568" s="32">
        <f t="shared" si="52"/>
        <v>0</v>
      </c>
      <c r="E568" s="32">
        <v>0</v>
      </c>
      <c r="F568" s="32">
        <f t="shared" si="53"/>
        <v>0</v>
      </c>
      <c r="I568" s="41">
        <f t="shared" si="47"/>
        <v>0</v>
      </c>
    </row>
    <row r="569" spans="1:11" outlineLevel="1">
      <c r="A569" s="165" t="s">
        <v>473</v>
      </c>
      <c r="B569" s="166"/>
      <c r="C569" s="32">
        <f>SUM(C570:C575)</f>
        <v>73528</v>
      </c>
      <c r="D569" s="32">
        <f>SUM(D570:D575)</f>
        <v>73528</v>
      </c>
      <c r="E569" s="32">
        <f>SUM(E570:E575)</f>
        <v>73528</v>
      </c>
      <c r="F569" s="32">
        <f>SUM(F570:F575)</f>
        <v>73528</v>
      </c>
      <c r="I569" s="41">
        <f t="shared" si="47"/>
        <v>73528</v>
      </c>
    </row>
    <row r="570" spans="1:11" outlineLevel="2">
      <c r="A570" s="7">
        <v>6603</v>
      </c>
      <c r="B570" s="4" t="s">
        <v>474</v>
      </c>
      <c r="C570" s="5">
        <v>0</v>
      </c>
      <c r="D570" s="5">
        <f t="shared" ref="D570:D576" si="54">C570</f>
        <v>0</v>
      </c>
      <c r="E570" s="5">
        <v>0</v>
      </c>
      <c r="F570" s="5">
        <f t="shared" ref="F570:F576" si="55">D570</f>
        <v>0</v>
      </c>
      <c r="I570" s="41">
        <f t="shared" si="47"/>
        <v>0</v>
      </c>
    </row>
    <row r="571" spans="1:11" outlineLevel="2">
      <c r="A571" s="7">
        <v>6603</v>
      </c>
      <c r="B571" s="4" t="s">
        <v>475</v>
      </c>
      <c r="C571" s="5">
        <v>0</v>
      </c>
      <c r="D571" s="5">
        <f t="shared" si="54"/>
        <v>0</v>
      </c>
      <c r="E571" s="5">
        <v>0</v>
      </c>
      <c r="F571" s="5">
        <f t="shared" si="55"/>
        <v>0</v>
      </c>
      <c r="I571" s="41">
        <f t="shared" si="47"/>
        <v>0</v>
      </c>
    </row>
    <row r="572" spans="1:11" outlineLevel="2">
      <c r="A572" s="7">
        <v>6603</v>
      </c>
      <c r="B572" s="4" t="s">
        <v>476</v>
      </c>
      <c r="C572" s="5">
        <v>50057</v>
      </c>
      <c r="D572" s="5">
        <f t="shared" si="54"/>
        <v>50057</v>
      </c>
      <c r="E572" s="5">
        <v>50057</v>
      </c>
      <c r="F572" s="5">
        <f t="shared" si="55"/>
        <v>50057</v>
      </c>
      <c r="I572" s="41">
        <f t="shared" si="47"/>
        <v>50057</v>
      </c>
    </row>
    <row r="573" spans="1:11" outlineLevel="2">
      <c r="A573" s="7">
        <v>6603</v>
      </c>
      <c r="B573" s="4" t="s">
        <v>477</v>
      </c>
      <c r="C573" s="5">
        <v>18000</v>
      </c>
      <c r="D573" s="5">
        <f t="shared" si="54"/>
        <v>18000</v>
      </c>
      <c r="E573" s="5">
        <v>18000</v>
      </c>
      <c r="F573" s="5">
        <f t="shared" si="55"/>
        <v>18000</v>
      </c>
      <c r="I573" s="41">
        <f t="shared" si="47"/>
        <v>18000</v>
      </c>
    </row>
    <row r="574" spans="1:11" outlineLevel="2">
      <c r="A574" s="7">
        <v>6603</v>
      </c>
      <c r="B574" s="4" t="s">
        <v>478</v>
      </c>
      <c r="C574" s="5">
        <v>0</v>
      </c>
      <c r="D574" s="5">
        <f t="shared" si="54"/>
        <v>0</v>
      </c>
      <c r="E574" s="5">
        <v>0</v>
      </c>
      <c r="F574" s="5">
        <f t="shared" si="55"/>
        <v>0</v>
      </c>
      <c r="I574" s="41">
        <f t="shared" si="47"/>
        <v>0</v>
      </c>
    </row>
    <row r="575" spans="1:11" outlineLevel="2">
      <c r="A575" s="7">
        <v>6603</v>
      </c>
      <c r="B575" s="4" t="s">
        <v>479</v>
      </c>
      <c r="C575" s="5">
        <v>5471</v>
      </c>
      <c r="D575" s="5">
        <f t="shared" si="54"/>
        <v>5471</v>
      </c>
      <c r="E575" s="5">
        <v>5471</v>
      </c>
      <c r="F575" s="5">
        <f t="shared" si="55"/>
        <v>5471</v>
      </c>
      <c r="I575" s="41">
        <f t="shared" si="47"/>
        <v>5471</v>
      </c>
    </row>
    <row r="576" spans="1:11" outlineLevel="1">
      <c r="A576" s="165" t="s">
        <v>480</v>
      </c>
      <c r="B576" s="166"/>
      <c r="C576" s="32">
        <v>10985</v>
      </c>
      <c r="D576" s="32">
        <f t="shared" si="54"/>
        <v>10985</v>
      </c>
      <c r="E576" s="32">
        <v>10985</v>
      </c>
      <c r="F576" s="32">
        <f t="shared" si="55"/>
        <v>10985</v>
      </c>
      <c r="I576" s="41">
        <f t="shared" si="47"/>
        <v>10985</v>
      </c>
    </row>
    <row r="577" spans="1:9" outlineLevel="1">
      <c r="A577" s="165" t="s">
        <v>481</v>
      </c>
      <c r="B577" s="166"/>
      <c r="C577" s="32">
        <f>SUM(C578:C580)</f>
        <v>3500</v>
      </c>
      <c r="D577" s="32">
        <f>SUM(D578:D580)</f>
        <v>3500</v>
      </c>
      <c r="E577" s="32">
        <f>SUM(E578:E580)</f>
        <v>3500</v>
      </c>
      <c r="F577" s="32">
        <f>SUM(F578:F580)</f>
        <v>3500</v>
      </c>
      <c r="I577" s="41">
        <f t="shared" ref="I577:I640" si="56">C577</f>
        <v>3500</v>
      </c>
    </row>
    <row r="578" spans="1:9" outlineLevel="2">
      <c r="A578" s="7">
        <v>6605</v>
      </c>
      <c r="B578" s="4" t="s">
        <v>482</v>
      </c>
      <c r="C578" s="5">
        <v>0</v>
      </c>
      <c r="D578" s="5">
        <f>C578</f>
        <v>0</v>
      </c>
      <c r="E578" s="5">
        <v>0</v>
      </c>
      <c r="F578" s="5">
        <f>D578</f>
        <v>0</v>
      </c>
      <c r="I578" s="41">
        <f t="shared" si="56"/>
        <v>0</v>
      </c>
    </row>
    <row r="579" spans="1:9" outlineLevel="2">
      <c r="A579" s="7">
        <v>6605</v>
      </c>
      <c r="B579" s="4" t="s">
        <v>483</v>
      </c>
      <c r="C579" s="5">
        <v>0</v>
      </c>
      <c r="D579" s="5">
        <f>C579</f>
        <v>0</v>
      </c>
      <c r="E579" s="5">
        <v>0</v>
      </c>
      <c r="F579" s="5">
        <f>D579</f>
        <v>0</v>
      </c>
      <c r="I579" s="41">
        <f t="shared" si="56"/>
        <v>0</v>
      </c>
    </row>
    <row r="580" spans="1:9" outlineLevel="2">
      <c r="A580" s="7">
        <v>6605</v>
      </c>
      <c r="B580" s="4" t="s">
        <v>484</v>
      </c>
      <c r="C580" s="5">
        <v>3500</v>
      </c>
      <c r="D580" s="5">
        <f>C580</f>
        <v>3500</v>
      </c>
      <c r="E580" s="5">
        <v>3500</v>
      </c>
      <c r="F580" s="5">
        <f>D580</f>
        <v>3500</v>
      </c>
      <c r="I580" s="41">
        <f t="shared" si="56"/>
        <v>3500</v>
      </c>
    </row>
    <row r="581" spans="1:9" outlineLevel="1">
      <c r="A581" s="165" t="s">
        <v>485</v>
      </c>
      <c r="B581" s="166"/>
      <c r="C581" s="32">
        <f>SUM(C582:C583)</f>
        <v>13981</v>
      </c>
      <c r="D581" s="32">
        <f>SUM(D582:D583)</f>
        <v>13981</v>
      </c>
      <c r="E581" s="32">
        <f>SUM(E582:E583)</f>
        <v>13981</v>
      </c>
      <c r="F581" s="32">
        <f>SUM(F582:F583)</f>
        <v>13981</v>
      </c>
      <c r="I581" s="41">
        <f t="shared" si="56"/>
        <v>13981</v>
      </c>
    </row>
    <row r="582" spans="1:9" outlineLevel="2">
      <c r="A582" s="7">
        <v>6606</v>
      </c>
      <c r="B582" s="4" t="s">
        <v>486</v>
      </c>
      <c r="C582" s="5">
        <v>515</v>
      </c>
      <c r="D582" s="5">
        <f>C582</f>
        <v>515</v>
      </c>
      <c r="E582" s="5">
        <v>515</v>
      </c>
      <c r="F582" s="5">
        <f>D582</f>
        <v>515</v>
      </c>
      <c r="I582" s="41">
        <f t="shared" si="56"/>
        <v>515</v>
      </c>
    </row>
    <row r="583" spans="1:9" outlineLevel="2">
      <c r="A583" s="7">
        <v>6606</v>
      </c>
      <c r="B583" s="4" t="s">
        <v>487</v>
      </c>
      <c r="C583" s="5">
        <v>13466</v>
      </c>
      <c r="D583" s="5">
        <f>C583</f>
        <v>13466</v>
      </c>
      <c r="E583" s="5">
        <v>13466</v>
      </c>
      <c r="F583" s="5">
        <f>D583</f>
        <v>13466</v>
      </c>
      <c r="I583" s="41">
        <f t="shared" si="56"/>
        <v>13466</v>
      </c>
    </row>
    <row r="584" spans="1:9" outlineLevel="1">
      <c r="A584" s="165" t="s">
        <v>488</v>
      </c>
      <c r="B584" s="166"/>
      <c r="C584" s="32">
        <v>0</v>
      </c>
      <c r="D584" s="32">
        <f>C584</f>
        <v>0</v>
      </c>
      <c r="E584" s="32">
        <v>0</v>
      </c>
      <c r="F584" s="32">
        <f>D584</f>
        <v>0</v>
      </c>
      <c r="I584" s="41">
        <f t="shared" si="56"/>
        <v>0</v>
      </c>
    </row>
    <row r="585" spans="1:9" outlineLevel="1" collapsed="1">
      <c r="A585" s="165" t="s">
        <v>489</v>
      </c>
      <c r="B585" s="166"/>
      <c r="C585" s="32">
        <v>0</v>
      </c>
      <c r="D585" s="32">
        <f>C585</f>
        <v>0</v>
      </c>
      <c r="E585" s="32">
        <v>0</v>
      </c>
      <c r="F585" s="32">
        <f>D585</f>
        <v>0</v>
      </c>
      <c r="I585" s="41">
        <f t="shared" si="56"/>
        <v>0</v>
      </c>
    </row>
    <row r="586" spans="1:9" outlineLevel="1" collapsed="1">
      <c r="A586" s="165" t="s">
        <v>490</v>
      </c>
      <c r="B586" s="166"/>
      <c r="C586" s="32">
        <v>0</v>
      </c>
      <c r="D586" s="32">
        <f>C586</f>
        <v>0</v>
      </c>
      <c r="E586" s="32">
        <v>0</v>
      </c>
      <c r="F586" s="32">
        <f>D586</f>
        <v>0</v>
      </c>
      <c r="I586" s="41">
        <f t="shared" si="56"/>
        <v>0</v>
      </c>
    </row>
    <row r="587" spans="1:9" outlineLevel="1">
      <c r="A587" s="165" t="s">
        <v>491</v>
      </c>
      <c r="B587" s="166"/>
      <c r="C587" s="32">
        <f>SUM(C588:C591)</f>
        <v>141042</v>
      </c>
      <c r="D587" s="32">
        <f>SUM(D588:D591)</f>
        <v>141042</v>
      </c>
      <c r="E587" s="32">
        <f>SUM(E588:E591)</f>
        <v>141042</v>
      </c>
      <c r="F587" s="32">
        <f>SUM(F588:F591)</f>
        <v>141042</v>
      </c>
      <c r="I587" s="41">
        <f t="shared" si="56"/>
        <v>141042</v>
      </c>
    </row>
    <row r="588" spans="1:9" outlineLevel="2">
      <c r="A588" s="7">
        <v>6610</v>
      </c>
      <c r="B588" s="4" t="s">
        <v>492</v>
      </c>
      <c r="C588" s="5">
        <v>141042</v>
      </c>
      <c r="D588" s="5">
        <f>C588</f>
        <v>141042</v>
      </c>
      <c r="E588" s="5">
        <v>141042</v>
      </c>
      <c r="F588" s="5">
        <f>D588</f>
        <v>141042</v>
      </c>
      <c r="I588" s="41">
        <f t="shared" si="56"/>
        <v>141042</v>
      </c>
    </row>
    <row r="589" spans="1:9" outlineLevel="2">
      <c r="A589" s="7">
        <v>6610</v>
      </c>
      <c r="B589" s="4" t="s">
        <v>493</v>
      </c>
      <c r="C589" s="5">
        <v>0</v>
      </c>
      <c r="D589" s="5">
        <f>C589</f>
        <v>0</v>
      </c>
      <c r="E589" s="5">
        <v>0</v>
      </c>
      <c r="F589" s="5">
        <f>D589</f>
        <v>0</v>
      </c>
      <c r="I589" s="41">
        <f t="shared" si="56"/>
        <v>0</v>
      </c>
    </row>
    <row r="590" spans="1:9" outlineLevel="2">
      <c r="A590" s="7">
        <v>6610</v>
      </c>
      <c r="B590" s="4" t="s">
        <v>494</v>
      </c>
      <c r="C590" s="5">
        <v>0</v>
      </c>
      <c r="D590" s="5">
        <f>C590</f>
        <v>0</v>
      </c>
      <c r="E590" s="5">
        <v>0</v>
      </c>
      <c r="F590" s="5">
        <f>D590</f>
        <v>0</v>
      </c>
      <c r="I590" s="41">
        <f t="shared" si="56"/>
        <v>0</v>
      </c>
    </row>
    <row r="591" spans="1:9" outlineLevel="2">
      <c r="A591" s="7">
        <v>6610</v>
      </c>
      <c r="B591" s="4" t="s">
        <v>495</v>
      </c>
      <c r="C591" s="5">
        <v>0</v>
      </c>
      <c r="D591" s="5">
        <f>C591</f>
        <v>0</v>
      </c>
      <c r="E591" s="5">
        <v>0</v>
      </c>
      <c r="F591" s="5">
        <f>D591</f>
        <v>0</v>
      </c>
      <c r="I591" s="41">
        <f t="shared" si="56"/>
        <v>0</v>
      </c>
    </row>
    <row r="592" spans="1:9" outlineLevel="1">
      <c r="A592" s="165" t="s">
        <v>498</v>
      </c>
      <c r="B592" s="166"/>
      <c r="C592" s="32">
        <f>SUM(C593:C594)</f>
        <v>0</v>
      </c>
      <c r="D592" s="32">
        <f>SUM(D593:D594)</f>
        <v>0</v>
      </c>
      <c r="E592" s="32">
        <f>SUM(E593:E594)</f>
        <v>0</v>
      </c>
      <c r="F592" s="32">
        <f>SUM(F593:F594)</f>
        <v>0</v>
      </c>
      <c r="I592" s="41">
        <f t="shared" si="56"/>
        <v>0</v>
      </c>
    </row>
    <row r="593" spans="1:9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v>0</v>
      </c>
      <c r="F593" s="5">
        <f>D593</f>
        <v>0</v>
      </c>
      <c r="I593" s="41">
        <f t="shared" si="56"/>
        <v>0</v>
      </c>
    </row>
    <row r="594" spans="1:9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v>0</v>
      </c>
      <c r="F594" s="5">
        <f>D594</f>
        <v>0</v>
      </c>
      <c r="I594" s="41">
        <f t="shared" si="56"/>
        <v>0</v>
      </c>
    </row>
    <row r="595" spans="1:9" outlineLevel="1">
      <c r="A595" s="165" t="s">
        <v>502</v>
      </c>
      <c r="B595" s="166"/>
      <c r="C595" s="32">
        <f>SUM(C596:C598)</f>
        <v>11000</v>
      </c>
      <c r="D595" s="32">
        <f>SUM(D596:D598)</f>
        <v>11000</v>
      </c>
      <c r="E595" s="32">
        <f>SUM(E596:E598)</f>
        <v>11000</v>
      </c>
      <c r="F595" s="32">
        <f>SUM(F596:F598)</f>
        <v>11000</v>
      </c>
      <c r="I595" s="41">
        <f t="shared" si="56"/>
        <v>11000</v>
      </c>
    </row>
    <row r="596" spans="1:9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v>0</v>
      </c>
      <c r="F596" s="5">
        <f>D596</f>
        <v>0</v>
      </c>
      <c r="I596" s="41">
        <f t="shared" si="56"/>
        <v>0</v>
      </c>
    </row>
    <row r="597" spans="1:9" outlineLevel="2">
      <c r="A597" s="7">
        <v>6612</v>
      </c>
      <c r="B597" s="4" t="s">
        <v>500</v>
      </c>
      <c r="C597" s="5">
        <v>0</v>
      </c>
      <c r="D597" s="5">
        <f>C597</f>
        <v>0</v>
      </c>
      <c r="E597" s="5">
        <v>0</v>
      </c>
      <c r="F597" s="5">
        <f>D597</f>
        <v>0</v>
      </c>
      <c r="I597" s="41">
        <f t="shared" si="56"/>
        <v>0</v>
      </c>
    </row>
    <row r="598" spans="1:9" outlineLevel="2">
      <c r="A598" s="7">
        <v>6612</v>
      </c>
      <c r="B598" s="4" t="s">
        <v>501</v>
      </c>
      <c r="C598" s="5">
        <v>11000</v>
      </c>
      <c r="D598" s="5">
        <f>C598</f>
        <v>11000</v>
      </c>
      <c r="E598" s="5">
        <v>11000</v>
      </c>
      <c r="F598" s="5">
        <f>D598</f>
        <v>11000</v>
      </c>
      <c r="I598" s="41">
        <f t="shared" si="56"/>
        <v>11000</v>
      </c>
    </row>
    <row r="599" spans="1:9" outlineLevel="1">
      <c r="A599" s="165" t="s">
        <v>503</v>
      </c>
      <c r="B599" s="166"/>
      <c r="C599" s="32">
        <f>SUM(C600:C602)</f>
        <v>328681</v>
      </c>
      <c r="D599" s="32">
        <f>SUM(D600:D602)</f>
        <v>328681</v>
      </c>
      <c r="E599" s="32">
        <f>SUM(E600:E602)</f>
        <v>420681</v>
      </c>
      <c r="F599" s="32">
        <f>SUM(F600:F602)</f>
        <v>420681</v>
      </c>
      <c r="I599" s="41">
        <f t="shared" si="56"/>
        <v>328681</v>
      </c>
    </row>
    <row r="600" spans="1:9" outlineLevel="2">
      <c r="A600" s="7">
        <v>6613</v>
      </c>
      <c r="B600" s="4" t="s">
        <v>504</v>
      </c>
      <c r="C600" s="5">
        <v>82064</v>
      </c>
      <c r="D600" s="5">
        <f>C600</f>
        <v>82064</v>
      </c>
      <c r="E600" s="5">
        <v>82064</v>
      </c>
      <c r="F600" s="5">
        <f>D600</f>
        <v>82064</v>
      </c>
      <c r="I600" s="41">
        <f t="shared" si="56"/>
        <v>82064</v>
      </c>
    </row>
    <row r="601" spans="1:9" outlineLevel="2">
      <c r="A601" s="7">
        <v>6613</v>
      </c>
      <c r="B601" s="4" t="s">
        <v>505</v>
      </c>
      <c r="C601" s="5">
        <v>246617</v>
      </c>
      <c r="D601" s="5">
        <f>C601</f>
        <v>246617</v>
      </c>
      <c r="E601" s="5">
        <v>338617</v>
      </c>
      <c r="F601" s="143">
        <f>E601</f>
        <v>338617</v>
      </c>
      <c r="I601" s="41">
        <f t="shared" si="56"/>
        <v>246617</v>
      </c>
    </row>
    <row r="602" spans="1:9" outlineLevel="2">
      <c r="A602" s="7">
        <v>6613</v>
      </c>
      <c r="B602" s="4" t="s">
        <v>501</v>
      </c>
      <c r="C602" s="5">
        <v>0</v>
      </c>
      <c r="D602" s="5">
        <f>C602</f>
        <v>0</v>
      </c>
      <c r="E602" s="5">
        <v>0</v>
      </c>
      <c r="F602" s="5">
        <f>D602</f>
        <v>0</v>
      </c>
      <c r="I602" s="41">
        <f t="shared" si="56"/>
        <v>0</v>
      </c>
    </row>
    <row r="603" spans="1:9" outlineLevel="1">
      <c r="A603" s="165" t="s">
        <v>506</v>
      </c>
      <c r="B603" s="166"/>
      <c r="C603" s="32">
        <f>SUM(C604:C609)</f>
        <v>0</v>
      </c>
      <c r="D603" s="32">
        <f>SUM(D604:D609)</f>
        <v>0</v>
      </c>
      <c r="E603" s="32">
        <f>SUM(E604:E609)</f>
        <v>0</v>
      </c>
      <c r="F603" s="32">
        <f>SUM(F604:F609)</f>
        <v>0</v>
      </c>
      <c r="I603" s="41">
        <f t="shared" si="56"/>
        <v>0</v>
      </c>
    </row>
    <row r="604" spans="1:9" outlineLevel="2">
      <c r="A604" s="7">
        <v>6614</v>
      </c>
      <c r="B604" s="4" t="s">
        <v>507</v>
      </c>
      <c r="C604" s="5">
        <v>0</v>
      </c>
      <c r="D604" s="5">
        <f t="shared" ref="D604:D609" si="57">C604</f>
        <v>0</v>
      </c>
      <c r="E604" s="5">
        <v>0</v>
      </c>
      <c r="F604" s="5">
        <f t="shared" ref="F604:F609" si="58">D604</f>
        <v>0</v>
      </c>
      <c r="I604" s="41">
        <f t="shared" si="56"/>
        <v>0</v>
      </c>
    </row>
    <row r="605" spans="1:9" outlineLevel="2">
      <c r="A605" s="7">
        <v>6614</v>
      </c>
      <c r="B605" s="4" t="s">
        <v>508</v>
      </c>
      <c r="C605" s="5">
        <v>0</v>
      </c>
      <c r="D605" s="5">
        <f t="shared" si="57"/>
        <v>0</v>
      </c>
      <c r="E605" s="5">
        <v>0</v>
      </c>
      <c r="F605" s="5">
        <f t="shared" si="58"/>
        <v>0</v>
      </c>
      <c r="I605" s="41">
        <f t="shared" si="56"/>
        <v>0</v>
      </c>
    </row>
    <row r="606" spans="1:9" outlineLevel="2">
      <c r="A606" s="7">
        <v>6614</v>
      </c>
      <c r="B606" s="4" t="s">
        <v>509</v>
      </c>
      <c r="C606" s="5">
        <v>0</v>
      </c>
      <c r="D606" s="5">
        <f t="shared" si="57"/>
        <v>0</v>
      </c>
      <c r="E606" s="5">
        <v>0</v>
      </c>
      <c r="F606" s="5">
        <f t="shared" si="58"/>
        <v>0</v>
      </c>
      <c r="I606" s="41">
        <f t="shared" si="56"/>
        <v>0</v>
      </c>
    </row>
    <row r="607" spans="1:9" outlineLevel="2">
      <c r="A607" s="7">
        <v>6614</v>
      </c>
      <c r="B607" s="4" t="s">
        <v>510</v>
      </c>
      <c r="C607" s="5">
        <v>0</v>
      </c>
      <c r="D607" s="5">
        <f t="shared" si="57"/>
        <v>0</v>
      </c>
      <c r="E607" s="5">
        <v>0</v>
      </c>
      <c r="F607" s="5">
        <f t="shared" si="58"/>
        <v>0</v>
      </c>
      <c r="I607" s="41">
        <f t="shared" si="56"/>
        <v>0</v>
      </c>
    </row>
    <row r="608" spans="1:9" outlineLevel="2">
      <c r="A608" s="7">
        <v>6614</v>
      </c>
      <c r="B608" s="4" t="s">
        <v>511</v>
      </c>
      <c r="C608" s="5">
        <v>0</v>
      </c>
      <c r="D608" s="5">
        <f t="shared" si="57"/>
        <v>0</v>
      </c>
      <c r="E608" s="5">
        <v>0</v>
      </c>
      <c r="F608" s="5">
        <f t="shared" si="58"/>
        <v>0</v>
      </c>
      <c r="I608" s="41">
        <f t="shared" si="56"/>
        <v>0</v>
      </c>
    </row>
    <row r="609" spans="1:9" outlineLevel="2">
      <c r="A609" s="7">
        <v>6614</v>
      </c>
      <c r="B609" s="4" t="s">
        <v>512</v>
      </c>
      <c r="C609" s="5">
        <v>0</v>
      </c>
      <c r="D609" s="5">
        <f t="shared" si="57"/>
        <v>0</v>
      </c>
      <c r="E609" s="5">
        <v>0</v>
      </c>
      <c r="F609" s="5">
        <f t="shared" si="58"/>
        <v>0</v>
      </c>
      <c r="I609" s="41">
        <f t="shared" si="56"/>
        <v>0</v>
      </c>
    </row>
    <row r="610" spans="1:9" outlineLevel="1">
      <c r="A610" s="165" t="s">
        <v>513</v>
      </c>
      <c r="B610" s="166"/>
      <c r="C610" s="32">
        <f>SUM(C611:C615)</f>
        <v>72179</v>
      </c>
      <c r="D610" s="32">
        <f>SUM(D611:D615)</f>
        <v>72179</v>
      </c>
      <c r="E610" s="32">
        <f>SUM(E611:E615)</f>
        <v>72179</v>
      </c>
      <c r="F610" s="32">
        <f>SUM(F611:F615)</f>
        <v>72179</v>
      </c>
      <c r="I610" s="41">
        <f t="shared" si="56"/>
        <v>72179</v>
      </c>
    </row>
    <row r="611" spans="1:9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v>0</v>
      </c>
      <c r="F611" s="5">
        <f>D611</f>
        <v>0</v>
      </c>
      <c r="I611" s="41">
        <f t="shared" si="56"/>
        <v>0</v>
      </c>
    </row>
    <row r="612" spans="1:9" outlineLevel="2">
      <c r="A612" s="7">
        <v>6615</v>
      </c>
      <c r="B612" s="4" t="s">
        <v>515</v>
      </c>
      <c r="C612" s="5">
        <v>0</v>
      </c>
      <c r="D612" s="5">
        <f>C612</f>
        <v>0</v>
      </c>
      <c r="E612" s="5">
        <v>0</v>
      </c>
      <c r="F612" s="5">
        <f>D612</f>
        <v>0</v>
      </c>
      <c r="I612" s="41">
        <f t="shared" si="56"/>
        <v>0</v>
      </c>
    </row>
    <row r="613" spans="1:9" outlineLevel="2">
      <c r="A613" s="7">
        <v>6615</v>
      </c>
      <c r="B613" s="4" t="s">
        <v>516</v>
      </c>
      <c r="C613" s="5">
        <v>72179</v>
      </c>
      <c r="D613" s="5">
        <f>C613</f>
        <v>72179</v>
      </c>
      <c r="E613" s="5">
        <v>72179</v>
      </c>
      <c r="F613" s="5">
        <f>D613</f>
        <v>72179</v>
      </c>
      <c r="I613" s="41">
        <f t="shared" si="56"/>
        <v>72179</v>
      </c>
    </row>
    <row r="614" spans="1:9" outlineLevel="2">
      <c r="A614" s="7">
        <v>6615</v>
      </c>
      <c r="B614" s="4" t="s">
        <v>517</v>
      </c>
      <c r="C614" s="5">
        <v>0</v>
      </c>
      <c r="D614" s="5">
        <f>C614</f>
        <v>0</v>
      </c>
      <c r="E614" s="5">
        <v>0</v>
      </c>
      <c r="F614" s="5">
        <f>D614</f>
        <v>0</v>
      </c>
      <c r="I614" s="41">
        <f t="shared" si="56"/>
        <v>0</v>
      </c>
    </row>
    <row r="615" spans="1:9" outlineLevel="2">
      <c r="A615" s="7">
        <v>6615</v>
      </c>
      <c r="B615" s="4" t="s">
        <v>518</v>
      </c>
      <c r="C615" s="5">
        <v>0</v>
      </c>
      <c r="D615" s="5">
        <f>C615</f>
        <v>0</v>
      </c>
      <c r="E615" s="5">
        <v>0</v>
      </c>
      <c r="F615" s="5">
        <f>D615</f>
        <v>0</v>
      </c>
      <c r="I615" s="41">
        <f t="shared" si="56"/>
        <v>0</v>
      </c>
    </row>
    <row r="616" spans="1:9" outlineLevel="1">
      <c r="A616" s="165" t="s">
        <v>519</v>
      </c>
      <c r="B616" s="166"/>
      <c r="C616" s="32">
        <f>SUM(C617:C627)</f>
        <v>0</v>
      </c>
      <c r="D616" s="32">
        <f>SUM(D617:D627)</f>
        <v>0</v>
      </c>
      <c r="E616" s="32">
        <f>SUM(E617:E627)</f>
        <v>0</v>
      </c>
      <c r="F616" s="32">
        <f>SUM(F617:F627)</f>
        <v>0</v>
      </c>
      <c r="I616" s="41">
        <f t="shared" si="56"/>
        <v>0</v>
      </c>
    </row>
    <row r="617" spans="1:9" outlineLevel="2">
      <c r="A617" s="7">
        <v>6616</v>
      </c>
      <c r="B617" s="4" t="s">
        <v>520</v>
      </c>
      <c r="C617" s="5">
        <v>0</v>
      </c>
      <c r="D617" s="5">
        <f t="shared" ref="D617:D627" si="59">C617</f>
        <v>0</v>
      </c>
      <c r="E617" s="5">
        <v>0</v>
      </c>
      <c r="F617" s="5">
        <f t="shared" ref="F617:F627" si="60">D617</f>
        <v>0</v>
      </c>
      <c r="I617" s="41">
        <f t="shared" si="56"/>
        <v>0</v>
      </c>
    </row>
    <row r="618" spans="1:9" outlineLevel="2">
      <c r="A618" s="7">
        <v>6616</v>
      </c>
      <c r="B618" s="4" t="s">
        <v>521</v>
      </c>
      <c r="C618" s="5">
        <v>0</v>
      </c>
      <c r="D618" s="5">
        <f t="shared" si="59"/>
        <v>0</v>
      </c>
      <c r="E618" s="5">
        <v>0</v>
      </c>
      <c r="F618" s="5">
        <f t="shared" si="60"/>
        <v>0</v>
      </c>
      <c r="I618" s="41">
        <f t="shared" si="56"/>
        <v>0</v>
      </c>
    </row>
    <row r="619" spans="1:9" outlineLevel="2">
      <c r="A619" s="7">
        <v>6616</v>
      </c>
      <c r="B619" s="4" t="s">
        <v>522</v>
      </c>
      <c r="C619" s="5">
        <v>0</v>
      </c>
      <c r="D619" s="5">
        <f t="shared" si="59"/>
        <v>0</v>
      </c>
      <c r="E619" s="5">
        <v>0</v>
      </c>
      <c r="F619" s="5">
        <f t="shared" si="60"/>
        <v>0</v>
      </c>
      <c r="I619" s="41">
        <f t="shared" si="56"/>
        <v>0</v>
      </c>
    </row>
    <row r="620" spans="1:9" outlineLevel="2">
      <c r="A620" s="7">
        <v>6616</v>
      </c>
      <c r="B620" s="4" t="s">
        <v>523</v>
      </c>
      <c r="C620" s="5">
        <v>0</v>
      </c>
      <c r="D620" s="5">
        <f t="shared" si="59"/>
        <v>0</v>
      </c>
      <c r="E620" s="5">
        <v>0</v>
      </c>
      <c r="F620" s="5">
        <f t="shared" si="60"/>
        <v>0</v>
      </c>
      <c r="I620" s="41">
        <f t="shared" si="56"/>
        <v>0</v>
      </c>
    </row>
    <row r="621" spans="1:9" outlineLevel="2">
      <c r="A621" s="7">
        <v>6616</v>
      </c>
      <c r="B621" s="4" t="s">
        <v>524</v>
      </c>
      <c r="C621" s="5">
        <v>0</v>
      </c>
      <c r="D621" s="5">
        <f t="shared" si="59"/>
        <v>0</v>
      </c>
      <c r="E621" s="5">
        <v>0</v>
      </c>
      <c r="F621" s="5">
        <f t="shared" si="60"/>
        <v>0</v>
      </c>
      <c r="I621" s="41">
        <f t="shared" si="56"/>
        <v>0</v>
      </c>
    </row>
    <row r="622" spans="1:9" outlineLevel="2">
      <c r="A622" s="7">
        <v>6616</v>
      </c>
      <c r="B622" s="4" t="s">
        <v>525</v>
      </c>
      <c r="C622" s="5">
        <v>0</v>
      </c>
      <c r="D622" s="5">
        <f t="shared" si="59"/>
        <v>0</v>
      </c>
      <c r="E622" s="5">
        <v>0</v>
      </c>
      <c r="F622" s="5">
        <f t="shared" si="60"/>
        <v>0</v>
      </c>
      <c r="I622" s="41">
        <f t="shared" si="56"/>
        <v>0</v>
      </c>
    </row>
    <row r="623" spans="1:9" outlineLevel="2">
      <c r="A623" s="7">
        <v>6616</v>
      </c>
      <c r="B623" s="4" t="s">
        <v>526</v>
      </c>
      <c r="C623" s="5">
        <v>0</v>
      </c>
      <c r="D623" s="5">
        <f t="shared" si="59"/>
        <v>0</v>
      </c>
      <c r="E623" s="5">
        <v>0</v>
      </c>
      <c r="F623" s="5">
        <f t="shared" si="60"/>
        <v>0</v>
      </c>
      <c r="I623" s="41">
        <f t="shared" si="56"/>
        <v>0</v>
      </c>
    </row>
    <row r="624" spans="1:9" outlineLevel="2">
      <c r="A624" s="7">
        <v>6616</v>
      </c>
      <c r="B624" s="4" t="s">
        <v>527</v>
      </c>
      <c r="C624" s="5">
        <v>0</v>
      </c>
      <c r="D624" s="5">
        <f t="shared" si="59"/>
        <v>0</v>
      </c>
      <c r="E624" s="5">
        <v>0</v>
      </c>
      <c r="F624" s="5">
        <f t="shared" si="60"/>
        <v>0</v>
      </c>
      <c r="I624" s="41">
        <f t="shared" si="56"/>
        <v>0</v>
      </c>
    </row>
    <row r="625" spans="1:11" outlineLevel="2">
      <c r="A625" s="7">
        <v>6616</v>
      </c>
      <c r="B625" s="4" t="s">
        <v>528</v>
      </c>
      <c r="C625" s="5">
        <v>0</v>
      </c>
      <c r="D625" s="5">
        <f t="shared" si="59"/>
        <v>0</v>
      </c>
      <c r="E625" s="5">
        <v>0</v>
      </c>
      <c r="F625" s="5">
        <f t="shared" si="60"/>
        <v>0</v>
      </c>
      <c r="I625" s="41">
        <f t="shared" si="56"/>
        <v>0</v>
      </c>
    </row>
    <row r="626" spans="1:11" outlineLevel="2">
      <c r="A626" s="7">
        <v>6616</v>
      </c>
      <c r="B626" s="4" t="s">
        <v>529</v>
      </c>
      <c r="C626" s="5">
        <v>0</v>
      </c>
      <c r="D626" s="5">
        <f t="shared" si="59"/>
        <v>0</v>
      </c>
      <c r="E626" s="5">
        <v>0</v>
      </c>
      <c r="F626" s="5">
        <f t="shared" si="60"/>
        <v>0</v>
      </c>
      <c r="I626" s="41">
        <f t="shared" si="56"/>
        <v>0</v>
      </c>
    </row>
    <row r="627" spans="1:11" outlineLevel="2">
      <c r="A627" s="7">
        <v>6616</v>
      </c>
      <c r="B627" s="4" t="s">
        <v>530</v>
      </c>
      <c r="C627" s="5">
        <v>0</v>
      </c>
      <c r="D627" s="5">
        <f t="shared" si="59"/>
        <v>0</v>
      </c>
      <c r="E627" s="5">
        <v>0</v>
      </c>
      <c r="F627" s="5">
        <f t="shared" si="60"/>
        <v>0</v>
      </c>
      <c r="I627" s="41">
        <f t="shared" si="56"/>
        <v>0</v>
      </c>
    </row>
    <row r="628" spans="1:11" outlineLevel="1">
      <c r="A628" s="165" t="s">
        <v>531</v>
      </c>
      <c r="B628" s="166"/>
      <c r="C628" s="32">
        <f>SUM(C629:C637)</f>
        <v>255000</v>
      </c>
      <c r="D628" s="32">
        <f>SUM(D629:D637)</f>
        <v>255000</v>
      </c>
      <c r="E628" s="32">
        <f>SUM(E629:E637)</f>
        <v>255000</v>
      </c>
      <c r="F628" s="32">
        <f>SUM(F629:F637)</f>
        <v>255000</v>
      </c>
      <c r="I628" s="41">
        <f t="shared" si="56"/>
        <v>255000</v>
      </c>
    </row>
    <row r="629" spans="1:11" outlineLevel="2">
      <c r="A629" s="7">
        <v>6617</v>
      </c>
      <c r="B629" s="4" t="s">
        <v>532</v>
      </c>
      <c r="C629" s="5">
        <v>255000</v>
      </c>
      <c r="D629" s="5">
        <f t="shared" ref="D629:D637" si="61">C629</f>
        <v>255000</v>
      </c>
      <c r="E629" s="5">
        <v>255000</v>
      </c>
      <c r="F629" s="5">
        <f t="shared" ref="F629:F637" si="62">D629</f>
        <v>255000</v>
      </c>
      <c r="I629" s="41">
        <f t="shared" si="56"/>
        <v>255000</v>
      </c>
    </row>
    <row r="630" spans="1:11" outlineLevel="2">
      <c r="A630" s="7">
        <v>6617</v>
      </c>
      <c r="B630" s="4" t="s">
        <v>533</v>
      </c>
      <c r="C630" s="5">
        <v>0</v>
      </c>
      <c r="D630" s="5">
        <f t="shared" si="61"/>
        <v>0</v>
      </c>
      <c r="E630" s="5">
        <v>0</v>
      </c>
      <c r="F630" s="5">
        <f t="shared" si="62"/>
        <v>0</v>
      </c>
      <c r="I630" s="41">
        <f t="shared" si="56"/>
        <v>0</v>
      </c>
    </row>
    <row r="631" spans="1:11" outlineLevel="2">
      <c r="A631" s="7">
        <v>6617</v>
      </c>
      <c r="B631" s="4" t="s">
        <v>534</v>
      </c>
      <c r="C631" s="5">
        <v>0</v>
      </c>
      <c r="D631" s="5">
        <f t="shared" si="61"/>
        <v>0</v>
      </c>
      <c r="E631" s="5">
        <v>0</v>
      </c>
      <c r="F631" s="5">
        <f t="shared" si="62"/>
        <v>0</v>
      </c>
      <c r="I631" s="41">
        <f t="shared" si="56"/>
        <v>0</v>
      </c>
    </row>
    <row r="632" spans="1:11" outlineLevel="2">
      <c r="A632" s="7">
        <v>6617</v>
      </c>
      <c r="B632" s="4" t="s">
        <v>535</v>
      </c>
      <c r="C632" s="5">
        <v>0</v>
      </c>
      <c r="D632" s="5">
        <f t="shared" si="61"/>
        <v>0</v>
      </c>
      <c r="E632" s="5">
        <v>0</v>
      </c>
      <c r="F632" s="5">
        <f t="shared" si="62"/>
        <v>0</v>
      </c>
      <c r="I632" s="41">
        <f t="shared" si="56"/>
        <v>0</v>
      </c>
    </row>
    <row r="633" spans="1:11" outlineLevel="2">
      <c r="A633" s="7">
        <v>6617</v>
      </c>
      <c r="B633" s="4" t="s">
        <v>536</v>
      </c>
      <c r="C633" s="5">
        <v>0</v>
      </c>
      <c r="D633" s="5">
        <f t="shared" si="61"/>
        <v>0</v>
      </c>
      <c r="E633" s="5">
        <v>0</v>
      </c>
      <c r="F633" s="5">
        <f t="shared" si="62"/>
        <v>0</v>
      </c>
      <c r="I633" s="41">
        <f t="shared" si="56"/>
        <v>0</v>
      </c>
    </row>
    <row r="634" spans="1:11" outlineLevel="2">
      <c r="A634" s="7">
        <v>6617</v>
      </c>
      <c r="B634" s="4" t="s">
        <v>537</v>
      </c>
      <c r="C634" s="5">
        <v>0</v>
      </c>
      <c r="D634" s="5">
        <f t="shared" si="61"/>
        <v>0</v>
      </c>
      <c r="E634" s="5">
        <v>0</v>
      </c>
      <c r="F634" s="5">
        <f t="shared" si="62"/>
        <v>0</v>
      </c>
      <c r="I634" s="41">
        <f t="shared" si="56"/>
        <v>0</v>
      </c>
    </row>
    <row r="635" spans="1:11" outlineLevel="2">
      <c r="A635" s="7">
        <v>6617</v>
      </c>
      <c r="B635" s="4" t="s">
        <v>538</v>
      </c>
      <c r="C635" s="5">
        <v>0</v>
      </c>
      <c r="D635" s="5">
        <f t="shared" si="61"/>
        <v>0</v>
      </c>
      <c r="E635" s="5">
        <v>0</v>
      </c>
      <c r="F635" s="5">
        <f t="shared" si="62"/>
        <v>0</v>
      </c>
      <c r="I635" s="41">
        <f t="shared" si="56"/>
        <v>0</v>
      </c>
    </row>
    <row r="636" spans="1:11" outlineLevel="2">
      <c r="A636" s="7">
        <v>6617</v>
      </c>
      <c r="B636" s="4" t="s">
        <v>539</v>
      </c>
      <c r="C636" s="5">
        <v>0</v>
      </c>
      <c r="D636" s="5">
        <f t="shared" si="61"/>
        <v>0</v>
      </c>
      <c r="E636" s="5">
        <v>0</v>
      </c>
      <c r="F636" s="5">
        <f t="shared" si="62"/>
        <v>0</v>
      </c>
      <c r="I636" s="41">
        <f t="shared" si="56"/>
        <v>0</v>
      </c>
    </row>
    <row r="637" spans="1:11" outlineLevel="2">
      <c r="A637" s="7">
        <v>6617</v>
      </c>
      <c r="B637" s="4" t="s">
        <v>540</v>
      </c>
      <c r="C637" s="5">
        <v>0</v>
      </c>
      <c r="D637" s="5">
        <f t="shared" si="61"/>
        <v>0</v>
      </c>
      <c r="E637" s="5">
        <v>0</v>
      </c>
      <c r="F637" s="5">
        <f t="shared" si="62"/>
        <v>0</v>
      </c>
      <c r="I637" s="41">
        <f t="shared" si="56"/>
        <v>0</v>
      </c>
    </row>
    <row r="638" spans="1:11">
      <c r="A638" s="167" t="s">
        <v>541</v>
      </c>
      <c r="B638" s="168"/>
      <c r="C638" s="38">
        <f>C639+C640+C641</f>
        <v>53000</v>
      </c>
      <c r="D638" s="38">
        <f>D639+D640+D641</f>
        <v>53000</v>
      </c>
      <c r="E638" s="38">
        <f>E639+E640+E641</f>
        <v>53000</v>
      </c>
      <c r="F638" s="38">
        <f>F639+F640+F641</f>
        <v>53000</v>
      </c>
      <c r="H638" s="39" t="s">
        <v>596</v>
      </c>
      <c r="I638" s="41">
        <f t="shared" si="56"/>
        <v>53000</v>
      </c>
      <c r="J638" s="42"/>
      <c r="K638" s="40" t="b">
        <f>AND(I638=J638)</f>
        <v>0</v>
      </c>
    </row>
    <row r="639" spans="1:11" outlineLevel="1">
      <c r="A639" s="165" t="s">
        <v>542</v>
      </c>
      <c r="B639" s="166"/>
      <c r="C639" s="32">
        <v>0</v>
      </c>
      <c r="D639" s="32">
        <f>C639</f>
        <v>0</v>
      </c>
      <c r="E639" s="32">
        <v>0</v>
      </c>
      <c r="F639" s="32">
        <f>D639</f>
        <v>0</v>
      </c>
      <c r="I639" s="41">
        <f t="shared" si="56"/>
        <v>0</v>
      </c>
    </row>
    <row r="640" spans="1:11" outlineLevel="1">
      <c r="A640" s="165" t="s">
        <v>543</v>
      </c>
      <c r="B640" s="166"/>
      <c r="C640" s="32">
        <v>0</v>
      </c>
      <c r="D640" s="32">
        <f>C640</f>
        <v>0</v>
      </c>
      <c r="E640" s="32">
        <v>0</v>
      </c>
      <c r="F640" s="32">
        <f>D640</f>
        <v>0</v>
      </c>
      <c r="I640" s="41">
        <f t="shared" si="56"/>
        <v>0</v>
      </c>
    </row>
    <row r="641" spans="1:11" outlineLevel="1">
      <c r="A641" s="165" t="s">
        <v>544</v>
      </c>
      <c r="B641" s="166"/>
      <c r="C641" s="32">
        <v>53000</v>
      </c>
      <c r="D641" s="32">
        <f>C641</f>
        <v>53000</v>
      </c>
      <c r="E641" s="32">
        <v>53000</v>
      </c>
      <c r="F641" s="32">
        <f>D641</f>
        <v>53000</v>
      </c>
      <c r="I641" s="41">
        <f t="shared" ref="I641:I704" si="63">C641</f>
        <v>53000</v>
      </c>
    </row>
    <row r="642" spans="1:11">
      <c r="A642" s="167" t="s">
        <v>545</v>
      </c>
      <c r="B642" s="168"/>
      <c r="C642" s="38">
        <f>C643+C644</f>
        <v>0</v>
      </c>
      <c r="D642" s="38">
        <f>D643+D644</f>
        <v>0</v>
      </c>
      <c r="E642" s="38">
        <f>E643+E644</f>
        <v>0</v>
      </c>
      <c r="F642" s="38">
        <f>F643+F644</f>
        <v>0</v>
      </c>
      <c r="H642" s="39" t="s">
        <v>597</v>
      </c>
      <c r="I642" s="41">
        <f t="shared" si="63"/>
        <v>0</v>
      </c>
      <c r="J642" s="42"/>
      <c r="K642" s="40" t="b">
        <f>AND(I642=J642)</f>
        <v>1</v>
      </c>
    </row>
    <row r="643" spans="1:11" outlineLevel="1">
      <c r="A643" s="165" t="s">
        <v>546</v>
      </c>
      <c r="B643" s="166"/>
      <c r="C643" s="32">
        <v>0</v>
      </c>
      <c r="D643" s="32">
        <f>C643</f>
        <v>0</v>
      </c>
      <c r="E643" s="32">
        <v>0</v>
      </c>
      <c r="F643" s="32">
        <f>D643</f>
        <v>0</v>
      </c>
      <c r="I643" s="41">
        <f t="shared" si="63"/>
        <v>0</v>
      </c>
    </row>
    <row r="644" spans="1:11" outlineLevel="1">
      <c r="A644" s="165" t="s">
        <v>547</v>
      </c>
      <c r="B644" s="166"/>
      <c r="C644" s="32">
        <v>0</v>
      </c>
      <c r="D644" s="32">
        <f>C644</f>
        <v>0</v>
      </c>
      <c r="E644" s="32">
        <v>0</v>
      </c>
      <c r="F644" s="32">
        <f>D644</f>
        <v>0</v>
      </c>
      <c r="I644" s="41">
        <f t="shared" si="63"/>
        <v>0</v>
      </c>
    </row>
    <row r="645" spans="1:11">
      <c r="A645" s="167" t="s">
        <v>548</v>
      </c>
      <c r="B645" s="16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F645" s="38">
        <f>F646+F651+F652+F653+F660+F661+F665+F668+F669+F670+F671+F676+F679+F683+F687+F694+F700+F712+F713+F714+F715</f>
        <v>0</v>
      </c>
      <c r="H645" s="39" t="s">
        <v>598</v>
      </c>
      <c r="I645" s="41">
        <f t="shared" si="63"/>
        <v>0</v>
      </c>
      <c r="J645" s="42"/>
      <c r="K645" s="40" t="b">
        <f>AND(I645=J645)</f>
        <v>1</v>
      </c>
    </row>
    <row r="646" spans="1:11" outlineLevel="1">
      <c r="A646" s="165" t="s">
        <v>549</v>
      </c>
      <c r="B646" s="166"/>
      <c r="C646" s="32">
        <f>SUM(C647:C650)</f>
        <v>0</v>
      </c>
      <c r="D646" s="32">
        <f>SUM(D647:D650)</f>
        <v>0</v>
      </c>
      <c r="E646" s="32">
        <f>SUM(E647:E650)</f>
        <v>0</v>
      </c>
      <c r="F646" s="32">
        <f>SUM(F647:F650)</f>
        <v>0</v>
      </c>
      <c r="I646" s="41">
        <f t="shared" si="63"/>
        <v>0</v>
      </c>
    </row>
    <row r="647" spans="1:11" outlineLevel="2">
      <c r="A647" s="7">
        <v>9600</v>
      </c>
      <c r="B647" s="4" t="s">
        <v>468</v>
      </c>
      <c r="C647" s="5">
        <v>0</v>
      </c>
      <c r="D647" s="5">
        <f t="shared" ref="D647:D652" si="64">C647</f>
        <v>0</v>
      </c>
      <c r="E647" s="5">
        <v>0</v>
      </c>
      <c r="F647" s="5">
        <f t="shared" ref="F647:F652" si="65">D647</f>
        <v>0</v>
      </c>
      <c r="I647" s="41">
        <f t="shared" si="63"/>
        <v>0</v>
      </c>
    </row>
    <row r="648" spans="1:11" outlineLevel="2">
      <c r="A648" s="7">
        <v>9600</v>
      </c>
      <c r="B648" s="4" t="s">
        <v>469</v>
      </c>
      <c r="C648" s="5">
        <v>0</v>
      </c>
      <c r="D648" s="5">
        <f t="shared" si="64"/>
        <v>0</v>
      </c>
      <c r="E648" s="5">
        <v>0</v>
      </c>
      <c r="F648" s="5">
        <f t="shared" si="65"/>
        <v>0</v>
      </c>
      <c r="I648" s="41">
        <f t="shared" si="63"/>
        <v>0</v>
      </c>
    </row>
    <row r="649" spans="1:11" outlineLevel="2">
      <c r="A649" s="7">
        <v>9600</v>
      </c>
      <c r="B649" s="4" t="s">
        <v>470</v>
      </c>
      <c r="C649" s="5">
        <v>0</v>
      </c>
      <c r="D649" s="5">
        <f t="shared" si="64"/>
        <v>0</v>
      </c>
      <c r="E649" s="5">
        <v>0</v>
      </c>
      <c r="F649" s="5">
        <f t="shared" si="65"/>
        <v>0</v>
      </c>
      <c r="I649" s="41">
        <f t="shared" si="63"/>
        <v>0</v>
      </c>
    </row>
    <row r="650" spans="1:11" outlineLevel="2">
      <c r="A650" s="7">
        <v>9600</v>
      </c>
      <c r="B650" s="4" t="s">
        <v>471</v>
      </c>
      <c r="C650" s="5">
        <v>0</v>
      </c>
      <c r="D650" s="5">
        <f t="shared" si="64"/>
        <v>0</v>
      </c>
      <c r="E650" s="5">
        <v>0</v>
      </c>
      <c r="F650" s="5">
        <f t="shared" si="65"/>
        <v>0</v>
      </c>
      <c r="I650" s="41">
        <f t="shared" si="63"/>
        <v>0</v>
      </c>
    </row>
    <row r="651" spans="1:11" outlineLevel="1">
      <c r="A651" s="165" t="s">
        <v>550</v>
      </c>
      <c r="B651" s="166"/>
      <c r="C651" s="31">
        <v>0</v>
      </c>
      <c r="D651" s="31">
        <f t="shared" si="64"/>
        <v>0</v>
      </c>
      <c r="E651" s="31">
        <v>0</v>
      </c>
      <c r="F651" s="31">
        <f t="shared" si="65"/>
        <v>0</v>
      </c>
      <c r="I651" s="41">
        <f t="shared" si="63"/>
        <v>0</v>
      </c>
    </row>
    <row r="652" spans="1:11" outlineLevel="1">
      <c r="A652" s="165" t="s">
        <v>551</v>
      </c>
      <c r="B652" s="166"/>
      <c r="C652" s="32">
        <v>0</v>
      </c>
      <c r="D652" s="32">
        <f t="shared" si="64"/>
        <v>0</v>
      </c>
      <c r="E652" s="32">
        <v>0</v>
      </c>
      <c r="F652" s="32">
        <f t="shared" si="65"/>
        <v>0</v>
      </c>
      <c r="I652" s="41">
        <f t="shared" si="63"/>
        <v>0</v>
      </c>
    </row>
    <row r="653" spans="1:11" outlineLevel="1">
      <c r="A653" s="165" t="s">
        <v>552</v>
      </c>
      <c r="B653" s="166"/>
      <c r="C653" s="32">
        <f>SUM(C654:C659)</f>
        <v>0</v>
      </c>
      <c r="D653" s="32">
        <f>SUM(D654:D659)</f>
        <v>0</v>
      </c>
      <c r="E653" s="32">
        <f>SUM(E654:E659)</f>
        <v>0</v>
      </c>
      <c r="F653" s="32">
        <f>SUM(F654:F659)</f>
        <v>0</v>
      </c>
      <c r="I653" s="41">
        <f t="shared" si="63"/>
        <v>0</v>
      </c>
    </row>
    <row r="654" spans="1:11" outlineLevel="2">
      <c r="A654" s="7">
        <v>9603</v>
      </c>
      <c r="B654" s="4" t="s">
        <v>474</v>
      </c>
      <c r="C654" s="5">
        <v>0</v>
      </c>
      <c r="D654" s="5">
        <f t="shared" ref="D654:D660" si="66">C654</f>
        <v>0</v>
      </c>
      <c r="E654" s="5">
        <v>0</v>
      </c>
      <c r="F654" s="5">
        <f t="shared" ref="F654:F660" si="67">D654</f>
        <v>0</v>
      </c>
      <c r="I654" s="41">
        <f t="shared" si="63"/>
        <v>0</v>
      </c>
    </row>
    <row r="655" spans="1:11" outlineLevel="2">
      <c r="A655" s="7">
        <v>9603</v>
      </c>
      <c r="B655" s="4" t="s">
        <v>475</v>
      </c>
      <c r="C655" s="5">
        <v>0</v>
      </c>
      <c r="D655" s="5">
        <f t="shared" si="66"/>
        <v>0</v>
      </c>
      <c r="E655" s="5">
        <v>0</v>
      </c>
      <c r="F655" s="5">
        <f t="shared" si="67"/>
        <v>0</v>
      </c>
      <c r="I655" s="41">
        <f t="shared" si="63"/>
        <v>0</v>
      </c>
    </row>
    <row r="656" spans="1:11" outlineLevel="2">
      <c r="A656" s="7">
        <v>9603</v>
      </c>
      <c r="B656" s="4" t="s">
        <v>476</v>
      </c>
      <c r="C656" s="5">
        <v>0</v>
      </c>
      <c r="D656" s="5">
        <f t="shared" si="66"/>
        <v>0</v>
      </c>
      <c r="E656" s="5">
        <v>0</v>
      </c>
      <c r="F656" s="5">
        <f t="shared" si="67"/>
        <v>0</v>
      </c>
      <c r="I656" s="41">
        <f t="shared" si="63"/>
        <v>0</v>
      </c>
    </row>
    <row r="657" spans="1:9" outlineLevel="2">
      <c r="A657" s="7">
        <v>9603</v>
      </c>
      <c r="B657" s="4" t="s">
        <v>477</v>
      </c>
      <c r="C657" s="5">
        <v>0</v>
      </c>
      <c r="D657" s="5">
        <f t="shared" si="66"/>
        <v>0</v>
      </c>
      <c r="E657" s="5">
        <v>0</v>
      </c>
      <c r="F657" s="5">
        <f t="shared" si="67"/>
        <v>0</v>
      </c>
      <c r="I657" s="41">
        <f t="shared" si="63"/>
        <v>0</v>
      </c>
    </row>
    <row r="658" spans="1:9" outlineLevel="2">
      <c r="A658" s="7">
        <v>9603</v>
      </c>
      <c r="B658" s="4" t="s">
        <v>478</v>
      </c>
      <c r="C658" s="5">
        <v>0</v>
      </c>
      <c r="D658" s="5">
        <f t="shared" si="66"/>
        <v>0</v>
      </c>
      <c r="E658" s="5">
        <v>0</v>
      </c>
      <c r="F658" s="5">
        <f t="shared" si="67"/>
        <v>0</v>
      </c>
      <c r="I658" s="41">
        <f t="shared" si="63"/>
        <v>0</v>
      </c>
    </row>
    <row r="659" spans="1:9" outlineLevel="2">
      <c r="A659" s="7">
        <v>9603</v>
      </c>
      <c r="B659" s="4" t="s">
        <v>479</v>
      </c>
      <c r="C659" s="5">
        <v>0</v>
      </c>
      <c r="D659" s="5">
        <f t="shared" si="66"/>
        <v>0</v>
      </c>
      <c r="E659" s="5">
        <v>0</v>
      </c>
      <c r="F659" s="5">
        <f t="shared" si="67"/>
        <v>0</v>
      </c>
      <c r="I659" s="41">
        <f t="shared" si="63"/>
        <v>0</v>
      </c>
    </row>
    <row r="660" spans="1:9" outlineLevel="1">
      <c r="A660" s="165" t="s">
        <v>553</v>
      </c>
      <c r="B660" s="166"/>
      <c r="C660" s="32">
        <v>0</v>
      </c>
      <c r="D660" s="32">
        <f t="shared" si="66"/>
        <v>0</v>
      </c>
      <c r="E660" s="32">
        <v>0</v>
      </c>
      <c r="F660" s="32">
        <f t="shared" si="67"/>
        <v>0</v>
      </c>
      <c r="I660" s="41">
        <f t="shared" si="63"/>
        <v>0</v>
      </c>
    </row>
    <row r="661" spans="1:9" outlineLevel="1">
      <c r="A661" s="165" t="s">
        <v>554</v>
      </c>
      <c r="B661" s="166"/>
      <c r="C661" s="32">
        <f>SUM(C662:C664)</f>
        <v>0</v>
      </c>
      <c r="D661" s="32">
        <f>SUM(D662:D664)</f>
        <v>0</v>
      </c>
      <c r="E661" s="32">
        <f>SUM(E662:E664)</f>
        <v>0</v>
      </c>
      <c r="F661" s="32">
        <f>SUM(F662:F664)</f>
        <v>0</v>
      </c>
      <c r="I661" s="41">
        <f t="shared" si="63"/>
        <v>0</v>
      </c>
    </row>
    <row r="662" spans="1:9" outlineLevel="2">
      <c r="A662" s="7">
        <v>9605</v>
      </c>
      <c r="B662" s="4" t="s">
        <v>482</v>
      </c>
      <c r="C662" s="5">
        <v>0</v>
      </c>
      <c r="D662" s="5">
        <f>C662</f>
        <v>0</v>
      </c>
      <c r="E662" s="5">
        <v>0</v>
      </c>
      <c r="F662" s="5">
        <f>D662</f>
        <v>0</v>
      </c>
      <c r="I662" s="41">
        <f t="shared" si="63"/>
        <v>0</v>
      </c>
    </row>
    <row r="663" spans="1:9" outlineLevel="2">
      <c r="A663" s="7">
        <v>9605</v>
      </c>
      <c r="B663" s="4" t="s">
        <v>483</v>
      </c>
      <c r="C663" s="5">
        <v>0</v>
      </c>
      <c r="D663" s="5">
        <f>C663</f>
        <v>0</v>
      </c>
      <c r="E663" s="5">
        <v>0</v>
      </c>
      <c r="F663" s="5">
        <f>D663</f>
        <v>0</v>
      </c>
      <c r="I663" s="41">
        <f t="shared" si="63"/>
        <v>0</v>
      </c>
    </row>
    <row r="664" spans="1:9" outlineLevel="2">
      <c r="A664" s="7">
        <v>9605</v>
      </c>
      <c r="B664" s="4" t="s">
        <v>484</v>
      </c>
      <c r="C664" s="5">
        <v>0</v>
      </c>
      <c r="D664" s="5">
        <f>C664</f>
        <v>0</v>
      </c>
      <c r="E664" s="5">
        <v>0</v>
      </c>
      <c r="F664" s="5">
        <f>D664</f>
        <v>0</v>
      </c>
      <c r="I664" s="41">
        <f t="shared" si="63"/>
        <v>0</v>
      </c>
    </row>
    <row r="665" spans="1:9" outlineLevel="1">
      <c r="A665" s="165" t="s">
        <v>555</v>
      </c>
      <c r="B665" s="166"/>
      <c r="C665" s="32">
        <f>SUM(C666:C667)</f>
        <v>0</v>
      </c>
      <c r="D665" s="32">
        <f>SUM(D666:D667)</f>
        <v>0</v>
      </c>
      <c r="E665" s="32">
        <f>SUM(E666:E667)</f>
        <v>0</v>
      </c>
      <c r="F665" s="32">
        <f>SUM(F666:F667)</f>
        <v>0</v>
      </c>
      <c r="I665" s="41">
        <f t="shared" si="63"/>
        <v>0</v>
      </c>
    </row>
    <row r="666" spans="1:9" outlineLevel="2">
      <c r="A666" s="7">
        <v>9606</v>
      </c>
      <c r="B666" s="4" t="s">
        <v>486</v>
      </c>
      <c r="C666" s="5">
        <v>0</v>
      </c>
      <c r="D666" s="5">
        <f>C666</f>
        <v>0</v>
      </c>
      <c r="E666" s="5">
        <v>0</v>
      </c>
      <c r="F666" s="5">
        <f>D666</f>
        <v>0</v>
      </c>
      <c r="I666" s="41">
        <f t="shared" si="63"/>
        <v>0</v>
      </c>
    </row>
    <row r="667" spans="1:9" outlineLevel="2">
      <c r="A667" s="7">
        <v>9606</v>
      </c>
      <c r="B667" s="4" t="s">
        <v>487</v>
      </c>
      <c r="C667" s="5">
        <v>0</v>
      </c>
      <c r="D667" s="5">
        <f>C667</f>
        <v>0</v>
      </c>
      <c r="E667" s="5">
        <v>0</v>
      </c>
      <c r="F667" s="5">
        <f>D667</f>
        <v>0</v>
      </c>
      <c r="I667" s="41">
        <f t="shared" si="63"/>
        <v>0</v>
      </c>
    </row>
    <row r="668" spans="1:9" outlineLevel="1">
      <c r="A668" s="165" t="s">
        <v>556</v>
      </c>
      <c r="B668" s="166"/>
      <c r="C668" s="32">
        <v>0</v>
      </c>
      <c r="D668" s="32">
        <f>C668</f>
        <v>0</v>
      </c>
      <c r="E668" s="32">
        <v>0</v>
      </c>
      <c r="F668" s="32">
        <f>D668</f>
        <v>0</v>
      </c>
      <c r="I668" s="41">
        <f t="shared" si="63"/>
        <v>0</v>
      </c>
    </row>
    <row r="669" spans="1:9" outlineLevel="1" collapsed="1">
      <c r="A669" s="165" t="s">
        <v>557</v>
      </c>
      <c r="B669" s="166"/>
      <c r="C669" s="32">
        <v>0</v>
      </c>
      <c r="D669" s="32">
        <f>C669</f>
        <v>0</v>
      </c>
      <c r="E669" s="32">
        <v>0</v>
      </c>
      <c r="F669" s="32">
        <f>D669</f>
        <v>0</v>
      </c>
      <c r="I669" s="41">
        <f t="shared" si="63"/>
        <v>0</v>
      </c>
    </row>
    <row r="670" spans="1:9" outlineLevel="1" collapsed="1">
      <c r="A670" s="165" t="s">
        <v>558</v>
      </c>
      <c r="B670" s="166"/>
      <c r="C670" s="32">
        <v>0</v>
      </c>
      <c r="D670" s="32">
        <f>C670</f>
        <v>0</v>
      </c>
      <c r="E670" s="32">
        <v>0</v>
      </c>
      <c r="F670" s="32">
        <f>D670</f>
        <v>0</v>
      </c>
      <c r="I670" s="41">
        <f t="shared" si="63"/>
        <v>0</v>
      </c>
    </row>
    <row r="671" spans="1:9" outlineLevel="1">
      <c r="A671" s="165" t="s">
        <v>559</v>
      </c>
      <c r="B671" s="166"/>
      <c r="C671" s="32">
        <f>SUM(C672:C675)</f>
        <v>0</v>
      </c>
      <c r="D671" s="32">
        <f>SUM(D672:D675)</f>
        <v>0</v>
      </c>
      <c r="E671" s="32">
        <f>SUM(E672:E675)</f>
        <v>0</v>
      </c>
      <c r="F671" s="32">
        <f>SUM(F672:F675)</f>
        <v>0</v>
      </c>
      <c r="I671" s="41">
        <f t="shared" si="63"/>
        <v>0</v>
      </c>
    </row>
    <row r="672" spans="1:9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v>0</v>
      </c>
      <c r="F672" s="5">
        <f>D672</f>
        <v>0</v>
      </c>
      <c r="I672" s="41">
        <f t="shared" si="63"/>
        <v>0</v>
      </c>
    </row>
    <row r="673" spans="1:9" outlineLevel="2">
      <c r="A673" s="7">
        <v>9610</v>
      </c>
      <c r="B673" s="4" t="s">
        <v>493</v>
      </c>
      <c r="C673" s="5">
        <v>0</v>
      </c>
      <c r="D673" s="5">
        <f>C673</f>
        <v>0</v>
      </c>
      <c r="E673" s="5">
        <v>0</v>
      </c>
      <c r="F673" s="5">
        <f>D673</f>
        <v>0</v>
      </c>
      <c r="I673" s="41">
        <f t="shared" si="63"/>
        <v>0</v>
      </c>
    </row>
    <row r="674" spans="1:9" outlineLevel="2">
      <c r="A674" s="7">
        <v>9610</v>
      </c>
      <c r="B674" s="4" t="s">
        <v>494</v>
      </c>
      <c r="C674" s="5">
        <v>0</v>
      </c>
      <c r="D674" s="5">
        <f>C674</f>
        <v>0</v>
      </c>
      <c r="E674" s="5">
        <v>0</v>
      </c>
      <c r="F674" s="5">
        <f>D674</f>
        <v>0</v>
      </c>
      <c r="I674" s="41">
        <f t="shared" si="63"/>
        <v>0</v>
      </c>
    </row>
    <row r="675" spans="1:9" outlineLevel="2">
      <c r="A675" s="7">
        <v>9610</v>
      </c>
      <c r="B675" s="4" t="s">
        <v>495</v>
      </c>
      <c r="C675" s="5">
        <v>0</v>
      </c>
      <c r="D675" s="5">
        <f>C675</f>
        <v>0</v>
      </c>
      <c r="E675" s="5">
        <v>0</v>
      </c>
      <c r="F675" s="5">
        <f>D675</f>
        <v>0</v>
      </c>
      <c r="I675" s="41">
        <f t="shared" si="63"/>
        <v>0</v>
      </c>
    </row>
    <row r="676" spans="1:9" outlineLevel="1">
      <c r="A676" s="165" t="s">
        <v>560</v>
      </c>
      <c r="B676" s="166"/>
      <c r="C676" s="32">
        <f>SUM(C677:C678)</f>
        <v>0</v>
      </c>
      <c r="D676" s="32">
        <f>SUM(D677:D678)</f>
        <v>0</v>
      </c>
      <c r="E676" s="32">
        <f>SUM(E677:E678)</f>
        <v>0</v>
      </c>
      <c r="F676" s="32">
        <f>SUM(F677:F678)</f>
        <v>0</v>
      </c>
      <c r="I676" s="41">
        <f t="shared" si="63"/>
        <v>0</v>
      </c>
    </row>
    <row r="677" spans="1:9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v>0</v>
      </c>
      <c r="F677" s="5">
        <f>D677</f>
        <v>0</v>
      </c>
      <c r="I677" s="41">
        <f t="shared" si="63"/>
        <v>0</v>
      </c>
    </row>
    <row r="678" spans="1:9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v>0</v>
      </c>
      <c r="F678" s="5">
        <f>D678</f>
        <v>0</v>
      </c>
      <c r="I678" s="41">
        <f t="shared" si="63"/>
        <v>0</v>
      </c>
    </row>
    <row r="679" spans="1:9" outlineLevel="1">
      <c r="A679" s="165" t="s">
        <v>561</v>
      </c>
      <c r="B679" s="166"/>
      <c r="C679" s="32">
        <f>SUM(C680:C682)</f>
        <v>0</v>
      </c>
      <c r="D679" s="32">
        <f>SUM(D680:D682)</f>
        <v>0</v>
      </c>
      <c r="E679" s="32">
        <f>SUM(E680:E682)</f>
        <v>0</v>
      </c>
      <c r="F679" s="32">
        <f>SUM(F680:F682)</f>
        <v>0</v>
      </c>
      <c r="I679" s="41">
        <f t="shared" si="63"/>
        <v>0</v>
      </c>
    </row>
    <row r="680" spans="1:9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v>0</v>
      </c>
      <c r="F680" s="5">
        <f>D680</f>
        <v>0</v>
      </c>
      <c r="I680" s="41">
        <f t="shared" si="63"/>
        <v>0</v>
      </c>
    </row>
    <row r="681" spans="1:9" outlineLevel="2">
      <c r="A681" s="7">
        <v>9612</v>
      </c>
      <c r="B681" s="4" t="s">
        <v>500</v>
      </c>
      <c r="C681" s="5">
        <v>0</v>
      </c>
      <c r="D681" s="5">
        <f>C681</f>
        <v>0</v>
      </c>
      <c r="E681" s="5">
        <v>0</v>
      </c>
      <c r="F681" s="5">
        <f>D681</f>
        <v>0</v>
      </c>
      <c r="I681" s="41">
        <f t="shared" si="63"/>
        <v>0</v>
      </c>
    </row>
    <row r="682" spans="1:9" outlineLevel="2">
      <c r="A682" s="7">
        <v>9612</v>
      </c>
      <c r="B682" s="4" t="s">
        <v>501</v>
      </c>
      <c r="C682" s="5">
        <v>0</v>
      </c>
      <c r="D682" s="5">
        <f>C682</f>
        <v>0</v>
      </c>
      <c r="E682" s="5">
        <v>0</v>
      </c>
      <c r="F682" s="5">
        <f>D682</f>
        <v>0</v>
      </c>
      <c r="I682" s="41">
        <f t="shared" si="63"/>
        <v>0</v>
      </c>
    </row>
    <row r="683" spans="1:9" outlineLevel="1">
      <c r="A683" s="165" t="s">
        <v>562</v>
      </c>
      <c r="B683" s="166"/>
      <c r="C683" s="32">
        <f>SUM(C684:C686)</f>
        <v>0</v>
      </c>
      <c r="D683" s="32">
        <f>SUM(D684:D686)</f>
        <v>0</v>
      </c>
      <c r="E683" s="32">
        <f>SUM(E684:E686)</f>
        <v>0</v>
      </c>
      <c r="F683" s="32">
        <f>SUM(F684:F686)</f>
        <v>0</v>
      </c>
      <c r="I683" s="41">
        <f t="shared" si="63"/>
        <v>0</v>
      </c>
    </row>
    <row r="684" spans="1:9" outlineLevel="2">
      <c r="A684" s="7">
        <v>9613</v>
      </c>
      <c r="B684" s="4" t="s">
        <v>504</v>
      </c>
      <c r="C684" s="5">
        <v>0</v>
      </c>
      <c r="D684" s="5">
        <f>C684</f>
        <v>0</v>
      </c>
      <c r="E684" s="5">
        <v>0</v>
      </c>
      <c r="F684" s="5">
        <f>D684</f>
        <v>0</v>
      </c>
      <c r="I684" s="41">
        <f t="shared" si="63"/>
        <v>0</v>
      </c>
    </row>
    <row r="685" spans="1:9" outlineLevel="2">
      <c r="A685" s="7">
        <v>9613</v>
      </c>
      <c r="B685" s="4" t="s">
        <v>505</v>
      </c>
      <c r="C685" s="5">
        <v>0</v>
      </c>
      <c r="D685" s="5">
        <f>C685</f>
        <v>0</v>
      </c>
      <c r="E685" s="5">
        <v>0</v>
      </c>
      <c r="F685" s="5">
        <f>D685</f>
        <v>0</v>
      </c>
      <c r="I685" s="41">
        <f t="shared" si="63"/>
        <v>0</v>
      </c>
    </row>
    <row r="686" spans="1:9" outlineLevel="2">
      <c r="A686" s="7">
        <v>9613</v>
      </c>
      <c r="B686" s="4" t="s">
        <v>501</v>
      </c>
      <c r="C686" s="5">
        <v>0</v>
      </c>
      <c r="D686" s="5">
        <f>C686</f>
        <v>0</v>
      </c>
      <c r="E686" s="5">
        <v>0</v>
      </c>
      <c r="F686" s="5">
        <f>D686</f>
        <v>0</v>
      </c>
      <c r="I686" s="41">
        <f t="shared" si="63"/>
        <v>0</v>
      </c>
    </row>
    <row r="687" spans="1:9" outlineLevel="1">
      <c r="A687" s="165" t="s">
        <v>563</v>
      </c>
      <c r="B687" s="166"/>
      <c r="C687" s="32">
        <f>SUM(C688:C693)</f>
        <v>0</v>
      </c>
      <c r="D687" s="32">
        <f>SUM(D688:D693)</f>
        <v>0</v>
      </c>
      <c r="E687" s="32">
        <f>SUM(E688:E693)</f>
        <v>0</v>
      </c>
      <c r="F687" s="32">
        <f>SUM(F688:F693)</f>
        <v>0</v>
      </c>
      <c r="I687" s="41">
        <f t="shared" si="63"/>
        <v>0</v>
      </c>
    </row>
    <row r="688" spans="1:9" outlineLevel="2">
      <c r="A688" s="7">
        <v>9614</v>
      </c>
      <c r="B688" s="4" t="s">
        <v>507</v>
      </c>
      <c r="C688" s="5">
        <v>0</v>
      </c>
      <c r="D688" s="5">
        <f t="shared" ref="D688:D693" si="68">C688</f>
        <v>0</v>
      </c>
      <c r="E688" s="5">
        <v>0</v>
      </c>
      <c r="F688" s="5">
        <f t="shared" ref="F688:F693" si="69">D688</f>
        <v>0</v>
      </c>
      <c r="I688" s="41">
        <f t="shared" si="63"/>
        <v>0</v>
      </c>
    </row>
    <row r="689" spans="1:9" outlineLevel="2">
      <c r="A689" s="7">
        <v>9614</v>
      </c>
      <c r="B689" s="4" t="s">
        <v>508</v>
      </c>
      <c r="C689" s="5">
        <v>0</v>
      </c>
      <c r="D689" s="5">
        <f t="shared" si="68"/>
        <v>0</v>
      </c>
      <c r="E689" s="5">
        <v>0</v>
      </c>
      <c r="F689" s="5">
        <f t="shared" si="69"/>
        <v>0</v>
      </c>
      <c r="I689" s="41">
        <f t="shared" si="63"/>
        <v>0</v>
      </c>
    </row>
    <row r="690" spans="1:9" outlineLevel="2">
      <c r="A690" s="7">
        <v>9614</v>
      </c>
      <c r="B690" s="4" t="s">
        <v>509</v>
      </c>
      <c r="C690" s="5">
        <v>0</v>
      </c>
      <c r="D690" s="5">
        <f t="shared" si="68"/>
        <v>0</v>
      </c>
      <c r="E690" s="5">
        <v>0</v>
      </c>
      <c r="F690" s="5">
        <f t="shared" si="69"/>
        <v>0</v>
      </c>
      <c r="I690" s="41">
        <f t="shared" si="63"/>
        <v>0</v>
      </c>
    </row>
    <row r="691" spans="1:9" outlineLevel="2">
      <c r="A691" s="7">
        <v>9614</v>
      </c>
      <c r="B691" s="4" t="s">
        <v>510</v>
      </c>
      <c r="C691" s="5">
        <v>0</v>
      </c>
      <c r="D691" s="5">
        <f t="shared" si="68"/>
        <v>0</v>
      </c>
      <c r="E691" s="5">
        <v>0</v>
      </c>
      <c r="F691" s="5">
        <f t="shared" si="69"/>
        <v>0</v>
      </c>
      <c r="I691" s="41">
        <f t="shared" si="63"/>
        <v>0</v>
      </c>
    </row>
    <row r="692" spans="1:9" outlineLevel="2">
      <c r="A692" s="7">
        <v>9614</v>
      </c>
      <c r="B692" s="4" t="s">
        <v>511</v>
      </c>
      <c r="C692" s="5">
        <v>0</v>
      </c>
      <c r="D692" s="5">
        <f t="shared" si="68"/>
        <v>0</v>
      </c>
      <c r="E692" s="5">
        <v>0</v>
      </c>
      <c r="F692" s="5">
        <f t="shared" si="69"/>
        <v>0</v>
      </c>
      <c r="I692" s="41">
        <f t="shared" si="63"/>
        <v>0</v>
      </c>
    </row>
    <row r="693" spans="1:9" outlineLevel="2">
      <c r="A693" s="7">
        <v>9614</v>
      </c>
      <c r="B693" s="4" t="s">
        <v>512</v>
      </c>
      <c r="C693" s="5">
        <v>0</v>
      </c>
      <c r="D693" s="5">
        <f t="shared" si="68"/>
        <v>0</v>
      </c>
      <c r="E693" s="5">
        <v>0</v>
      </c>
      <c r="F693" s="5">
        <f t="shared" si="69"/>
        <v>0</v>
      </c>
      <c r="I693" s="41">
        <f t="shared" si="63"/>
        <v>0</v>
      </c>
    </row>
    <row r="694" spans="1:9" outlineLevel="1">
      <c r="A694" s="165" t="s">
        <v>564</v>
      </c>
      <c r="B694" s="166"/>
      <c r="C694" s="32">
        <f>SUM(C695:C699)</f>
        <v>0</v>
      </c>
      <c r="D694" s="32">
        <f>SUM(D695:D699)</f>
        <v>0</v>
      </c>
      <c r="E694" s="32">
        <f>SUM(E695:E699)</f>
        <v>0</v>
      </c>
      <c r="F694" s="32">
        <f>SUM(F695:F699)</f>
        <v>0</v>
      </c>
      <c r="I694" s="41">
        <f t="shared" si="63"/>
        <v>0</v>
      </c>
    </row>
    <row r="695" spans="1:9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v>0</v>
      </c>
      <c r="F695" s="5">
        <f>D695</f>
        <v>0</v>
      </c>
      <c r="I695" s="41">
        <f t="shared" si="63"/>
        <v>0</v>
      </c>
    </row>
    <row r="696" spans="1:9" outlineLevel="2">
      <c r="A696" s="7">
        <v>9615</v>
      </c>
      <c r="B696" s="4" t="s">
        <v>515</v>
      </c>
      <c r="C696" s="5">
        <v>0</v>
      </c>
      <c r="D696" s="5">
        <f>C696</f>
        <v>0</v>
      </c>
      <c r="E696" s="5">
        <v>0</v>
      </c>
      <c r="F696" s="5">
        <f>D696</f>
        <v>0</v>
      </c>
      <c r="I696" s="41">
        <f t="shared" si="63"/>
        <v>0</v>
      </c>
    </row>
    <row r="697" spans="1:9" outlineLevel="2">
      <c r="A697" s="7">
        <v>9615</v>
      </c>
      <c r="B697" s="4" t="s">
        <v>516</v>
      </c>
      <c r="C697" s="5">
        <v>0</v>
      </c>
      <c r="D697" s="5">
        <f>C697</f>
        <v>0</v>
      </c>
      <c r="E697" s="5">
        <v>0</v>
      </c>
      <c r="F697" s="5">
        <f>D697</f>
        <v>0</v>
      </c>
      <c r="I697" s="41">
        <f t="shared" si="63"/>
        <v>0</v>
      </c>
    </row>
    <row r="698" spans="1:9" outlineLevel="2">
      <c r="A698" s="7">
        <v>9615</v>
      </c>
      <c r="B698" s="4" t="s">
        <v>517</v>
      </c>
      <c r="C698" s="5">
        <v>0</v>
      </c>
      <c r="D698" s="5">
        <f>C698</f>
        <v>0</v>
      </c>
      <c r="E698" s="5">
        <v>0</v>
      </c>
      <c r="F698" s="5">
        <f>D698</f>
        <v>0</v>
      </c>
      <c r="I698" s="41">
        <f t="shared" si="63"/>
        <v>0</v>
      </c>
    </row>
    <row r="699" spans="1:9" outlineLevel="2">
      <c r="A699" s="7">
        <v>9615</v>
      </c>
      <c r="B699" s="4" t="s">
        <v>518</v>
      </c>
      <c r="C699" s="5">
        <v>0</v>
      </c>
      <c r="D699" s="5">
        <f>C699</f>
        <v>0</v>
      </c>
      <c r="E699" s="5">
        <v>0</v>
      </c>
      <c r="F699" s="5">
        <f>D699</f>
        <v>0</v>
      </c>
      <c r="I699" s="41">
        <f t="shared" si="63"/>
        <v>0</v>
      </c>
    </row>
    <row r="700" spans="1:9" outlineLevel="1">
      <c r="A700" s="165" t="s">
        <v>565</v>
      </c>
      <c r="B700" s="166"/>
      <c r="C700" s="32">
        <f>SUM(C701:C711)</f>
        <v>0</v>
      </c>
      <c r="D700" s="32">
        <f>SUM(D701:D711)</f>
        <v>0</v>
      </c>
      <c r="E700" s="32">
        <f>SUM(E701:E711)</f>
        <v>0</v>
      </c>
      <c r="F700" s="32">
        <f>SUM(F701:F711)</f>
        <v>0</v>
      </c>
      <c r="I700" s="41">
        <f t="shared" si="63"/>
        <v>0</v>
      </c>
    </row>
    <row r="701" spans="1:9" outlineLevel="2">
      <c r="A701" s="7">
        <v>9616</v>
      </c>
      <c r="B701" s="4" t="s">
        <v>520</v>
      </c>
      <c r="C701" s="5">
        <v>0</v>
      </c>
      <c r="D701" s="5">
        <f t="shared" ref="D701:D715" si="70">C701</f>
        <v>0</v>
      </c>
      <c r="E701" s="5">
        <v>0</v>
      </c>
      <c r="F701" s="5">
        <f t="shared" ref="F701:F715" si="71">D701</f>
        <v>0</v>
      </c>
      <c r="I701" s="41">
        <f t="shared" si="63"/>
        <v>0</v>
      </c>
    </row>
    <row r="702" spans="1:9" outlineLevel="2">
      <c r="A702" s="7">
        <v>9616</v>
      </c>
      <c r="B702" s="4" t="s">
        <v>521</v>
      </c>
      <c r="C702" s="5">
        <v>0</v>
      </c>
      <c r="D702" s="5">
        <f t="shared" si="70"/>
        <v>0</v>
      </c>
      <c r="E702" s="5">
        <v>0</v>
      </c>
      <c r="F702" s="5">
        <f t="shared" si="71"/>
        <v>0</v>
      </c>
      <c r="I702" s="41">
        <f t="shared" si="63"/>
        <v>0</v>
      </c>
    </row>
    <row r="703" spans="1:9" outlineLevel="2">
      <c r="A703" s="7">
        <v>9616</v>
      </c>
      <c r="B703" s="4" t="s">
        <v>522</v>
      </c>
      <c r="C703" s="5">
        <v>0</v>
      </c>
      <c r="D703" s="5">
        <f t="shared" si="70"/>
        <v>0</v>
      </c>
      <c r="E703" s="5">
        <v>0</v>
      </c>
      <c r="F703" s="5">
        <f t="shared" si="71"/>
        <v>0</v>
      </c>
      <c r="I703" s="41">
        <f t="shared" si="63"/>
        <v>0</v>
      </c>
    </row>
    <row r="704" spans="1:9" outlineLevel="2">
      <c r="A704" s="7">
        <v>9616</v>
      </c>
      <c r="B704" s="4" t="s">
        <v>523</v>
      </c>
      <c r="C704" s="5">
        <v>0</v>
      </c>
      <c r="D704" s="5">
        <f t="shared" si="70"/>
        <v>0</v>
      </c>
      <c r="E704" s="5">
        <v>0</v>
      </c>
      <c r="F704" s="5">
        <f t="shared" si="71"/>
        <v>0</v>
      </c>
      <c r="I704" s="41">
        <f t="shared" si="63"/>
        <v>0</v>
      </c>
    </row>
    <row r="705" spans="1:11" outlineLevel="2">
      <c r="A705" s="7">
        <v>9616</v>
      </c>
      <c r="B705" s="4" t="s">
        <v>524</v>
      </c>
      <c r="C705" s="5">
        <v>0</v>
      </c>
      <c r="D705" s="5">
        <f t="shared" si="70"/>
        <v>0</v>
      </c>
      <c r="E705" s="5">
        <v>0</v>
      </c>
      <c r="F705" s="5">
        <f t="shared" si="71"/>
        <v>0</v>
      </c>
      <c r="I705" s="41">
        <f t="shared" ref="I705:I726" si="72">C705</f>
        <v>0</v>
      </c>
    </row>
    <row r="706" spans="1:11" outlineLevel="2">
      <c r="A706" s="7">
        <v>9616</v>
      </c>
      <c r="B706" s="4" t="s">
        <v>525</v>
      </c>
      <c r="C706" s="5">
        <v>0</v>
      </c>
      <c r="D706" s="5">
        <f t="shared" si="70"/>
        <v>0</v>
      </c>
      <c r="E706" s="5">
        <v>0</v>
      </c>
      <c r="F706" s="5">
        <f t="shared" si="71"/>
        <v>0</v>
      </c>
      <c r="I706" s="41">
        <f t="shared" si="72"/>
        <v>0</v>
      </c>
    </row>
    <row r="707" spans="1:11" outlineLevel="2">
      <c r="A707" s="7">
        <v>9616</v>
      </c>
      <c r="B707" s="4" t="s">
        <v>526</v>
      </c>
      <c r="C707" s="5">
        <v>0</v>
      </c>
      <c r="D707" s="5">
        <f t="shared" si="70"/>
        <v>0</v>
      </c>
      <c r="E707" s="5">
        <v>0</v>
      </c>
      <c r="F707" s="5">
        <f t="shared" si="71"/>
        <v>0</v>
      </c>
      <c r="I707" s="41">
        <f t="shared" si="72"/>
        <v>0</v>
      </c>
    </row>
    <row r="708" spans="1:11" outlineLevel="2">
      <c r="A708" s="7">
        <v>9616</v>
      </c>
      <c r="B708" s="4" t="s">
        <v>527</v>
      </c>
      <c r="C708" s="5">
        <v>0</v>
      </c>
      <c r="D708" s="5">
        <f t="shared" si="70"/>
        <v>0</v>
      </c>
      <c r="E708" s="5">
        <v>0</v>
      </c>
      <c r="F708" s="5">
        <f t="shared" si="71"/>
        <v>0</v>
      </c>
      <c r="I708" s="41">
        <f t="shared" si="72"/>
        <v>0</v>
      </c>
    </row>
    <row r="709" spans="1:11" outlineLevel="2">
      <c r="A709" s="7">
        <v>9616</v>
      </c>
      <c r="B709" s="4" t="s">
        <v>528</v>
      </c>
      <c r="C709" s="5">
        <v>0</v>
      </c>
      <c r="D709" s="5">
        <f t="shared" si="70"/>
        <v>0</v>
      </c>
      <c r="E709" s="5">
        <v>0</v>
      </c>
      <c r="F709" s="5">
        <f t="shared" si="71"/>
        <v>0</v>
      </c>
      <c r="I709" s="41">
        <f t="shared" si="72"/>
        <v>0</v>
      </c>
    </row>
    <row r="710" spans="1:11" outlineLevel="2">
      <c r="A710" s="7">
        <v>9616</v>
      </c>
      <c r="B710" s="4" t="s">
        <v>529</v>
      </c>
      <c r="C710" s="5">
        <v>0</v>
      </c>
      <c r="D710" s="5">
        <f t="shared" si="70"/>
        <v>0</v>
      </c>
      <c r="E710" s="5">
        <v>0</v>
      </c>
      <c r="F710" s="5">
        <f t="shared" si="71"/>
        <v>0</v>
      </c>
      <c r="I710" s="41">
        <f t="shared" si="72"/>
        <v>0</v>
      </c>
    </row>
    <row r="711" spans="1:11" outlineLevel="2">
      <c r="A711" s="7">
        <v>9616</v>
      </c>
      <c r="B711" s="4" t="s">
        <v>530</v>
      </c>
      <c r="C711" s="5">
        <v>0</v>
      </c>
      <c r="D711" s="5">
        <f t="shared" si="70"/>
        <v>0</v>
      </c>
      <c r="E711" s="5">
        <v>0</v>
      </c>
      <c r="F711" s="5">
        <f t="shared" si="71"/>
        <v>0</v>
      </c>
      <c r="I711" s="41">
        <f t="shared" si="72"/>
        <v>0</v>
      </c>
    </row>
    <row r="712" spans="1:11" outlineLevel="1">
      <c r="A712" s="165" t="s">
        <v>566</v>
      </c>
      <c r="B712" s="166"/>
      <c r="C712" s="31">
        <v>0</v>
      </c>
      <c r="D712" s="31">
        <f t="shared" si="70"/>
        <v>0</v>
      </c>
      <c r="E712" s="31">
        <v>0</v>
      </c>
      <c r="F712" s="31">
        <f t="shared" si="71"/>
        <v>0</v>
      </c>
      <c r="I712" s="41">
        <f t="shared" si="72"/>
        <v>0</v>
      </c>
    </row>
    <row r="713" spans="1:11" outlineLevel="1">
      <c r="A713" s="165" t="s">
        <v>567</v>
      </c>
      <c r="B713" s="166"/>
      <c r="C713" s="32">
        <v>0</v>
      </c>
      <c r="D713" s="31">
        <f t="shared" si="70"/>
        <v>0</v>
      </c>
      <c r="E713" s="32">
        <v>0</v>
      </c>
      <c r="F713" s="31">
        <f t="shared" si="71"/>
        <v>0</v>
      </c>
      <c r="I713" s="41">
        <f t="shared" si="72"/>
        <v>0</v>
      </c>
    </row>
    <row r="714" spans="1:11" outlineLevel="1">
      <c r="A714" s="165" t="s">
        <v>568</v>
      </c>
      <c r="B714" s="166"/>
      <c r="C714" s="32">
        <v>0</v>
      </c>
      <c r="D714" s="31">
        <f t="shared" si="70"/>
        <v>0</v>
      </c>
      <c r="E714" s="32">
        <v>0</v>
      </c>
      <c r="F714" s="31">
        <f t="shared" si="71"/>
        <v>0</v>
      </c>
      <c r="I714" s="41">
        <f t="shared" si="72"/>
        <v>0</v>
      </c>
    </row>
    <row r="715" spans="1:11" outlineLevel="1">
      <c r="A715" s="165" t="s">
        <v>569</v>
      </c>
      <c r="B715" s="166"/>
      <c r="C715" s="32">
        <v>0</v>
      </c>
      <c r="D715" s="31">
        <f t="shared" si="70"/>
        <v>0</v>
      </c>
      <c r="E715" s="32">
        <v>0</v>
      </c>
      <c r="F715" s="31">
        <f t="shared" si="71"/>
        <v>0</v>
      </c>
      <c r="I715" s="41">
        <f t="shared" si="72"/>
        <v>0</v>
      </c>
    </row>
    <row r="716" spans="1:11">
      <c r="A716" s="171" t="s">
        <v>570</v>
      </c>
      <c r="B716" s="172"/>
      <c r="C716" s="36">
        <f>C717</f>
        <v>175483</v>
      </c>
      <c r="D716" s="36">
        <f>D717</f>
        <v>175483</v>
      </c>
      <c r="E716" s="36">
        <f>E717</f>
        <v>175483</v>
      </c>
      <c r="F716" s="36">
        <f>F717</f>
        <v>175483</v>
      </c>
      <c r="H716" s="39" t="s">
        <v>66</v>
      </c>
      <c r="I716" s="41">
        <f t="shared" si="72"/>
        <v>175483</v>
      </c>
      <c r="J716" s="42"/>
      <c r="K716" s="40" t="b">
        <f>AND(I716=J716)</f>
        <v>0</v>
      </c>
    </row>
    <row r="717" spans="1:11">
      <c r="A717" s="167" t="s">
        <v>571</v>
      </c>
      <c r="B717" s="168"/>
      <c r="C717" s="33">
        <f>C718+C722</f>
        <v>175483</v>
      </c>
      <c r="D717" s="33">
        <f>D718+D722</f>
        <v>175483</v>
      </c>
      <c r="E717" s="33">
        <f>E718+E722</f>
        <v>175483</v>
      </c>
      <c r="F717" s="33">
        <f>F718+F722</f>
        <v>175483</v>
      </c>
      <c r="H717" s="39" t="s">
        <v>599</v>
      </c>
      <c r="I717" s="41">
        <f t="shared" si="72"/>
        <v>175483</v>
      </c>
      <c r="J717" s="42"/>
      <c r="K717" s="40" t="b">
        <f>AND(I717=J717)</f>
        <v>0</v>
      </c>
    </row>
    <row r="718" spans="1:11" outlineLevel="1" collapsed="1">
      <c r="A718" s="177" t="s">
        <v>851</v>
      </c>
      <c r="B718" s="178"/>
      <c r="C718" s="31">
        <f>SUM(C719:C721)</f>
        <v>175483</v>
      </c>
      <c r="D718" s="31">
        <f>SUM(D719:D721)</f>
        <v>175483</v>
      </c>
      <c r="E718" s="31">
        <f>SUM(E719:E721)</f>
        <v>175483</v>
      </c>
      <c r="F718" s="31">
        <f>SUM(F719:F721)</f>
        <v>175483</v>
      </c>
      <c r="I718" s="41">
        <f t="shared" si="72"/>
        <v>175483</v>
      </c>
    </row>
    <row r="719" spans="1:11" ht="15" customHeight="1" outlineLevel="2">
      <c r="A719" s="6">
        <v>10950</v>
      </c>
      <c r="B719" s="4" t="s">
        <v>572</v>
      </c>
      <c r="C719" s="5">
        <v>175483</v>
      </c>
      <c r="D719" s="5">
        <f>C719</f>
        <v>175483</v>
      </c>
      <c r="E719" s="5">
        <v>175483</v>
      </c>
      <c r="F719" s="5">
        <f>D719</f>
        <v>175483</v>
      </c>
      <c r="I719" s="41">
        <f t="shared" si="72"/>
        <v>175483</v>
      </c>
    </row>
    <row r="720" spans="1:11" ht="15" customHeight="1" outlineLevel="2">
      <c r="A720" s="6">
        <v>10950</v>
      </c>
      <c r="B720" s="4" t="s">
        <v>573</v>
      </c>
      <c r="C720" s="5">
        <v>0</v>
      </c>
      <c r="D720" s="5">
        <f>C720</f>
        <v>0</v>
      </c>
      <c r="E720" s="5">
        <v>0</v>
      </c>
      <c r="F720" s="5">
        <f>D720</f>
        <v>0</v>
      </c>
      <c r="I720" s="41">
        <f t="shared" si="72"/>
        <v>0</v>
      </c>
    </row>
    <row r="721" spans="1:11" ht="15" customHeight="1" outlineLevel="2">
      <c r="A721" s="6">
        <v>10950</v>
      </c>
      <c r="B721" s="4" t="s">
        <v>574</v>
      </c>
      <c r="C721" s="5">
        <v>0</v>
      </c>
      <c r="D721" s="5">
        <f>C721</f>
        <v>0</v>
      </c>
      <c r="E721" s="5">
        <v>0</v>
      </c>
      <c r="F721" s="5">
        <f>D721</f>
        <v>0</v>
      </c>
      <c r="I721" s="41">
        <f t="shared" si="72"/>
        <v>0</v>
      </c>
    </row>
    <row r="722" spans="1:11" outlineLevel="1">
      <c r="A722" s="177" t="s">
        <v>850</v>
      </c>
      <c r="B722" s="178"/>
      <c r="C722" s="31">
        <f>SUM(C723:C724)</f>
        <v>0</v>
      </c>
      <c r="D722" s="31">
        <f>SUM(D723:D724)</f>
        <v>0</v>
      </c>
      <c r="E722" s="31">
        <f>SUM(E723:E724)</f>
        <v>0</v>
      </c>
      <c r="F722" s="31">
        <f>SUM(F723:F724)</f>
        <v>0</v>
      </c>
      <c r="I722" s="41">
        <f t="shared" si="72"/>
        <v>0</v>
      </c>
    </row>
    <row r="723" spans="1:11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v>0</v>
      </c>
      <c r="F723" s="5">
        <f>D723</f>
        <v>0</v>
      </c>
      <c r="I723" s="41">
        <f t="shared" si="72"/>
        <v>0</v>
      </c>
    </row>
    <row r="724" spans="1:11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v>0</v>
      </c>
      <c r="F724" s="5">
        <f>D724</f>
        <v>0</v>
      </c>
      <c r="I724" s="41">
        <f t="shared" si="72"/>
        <v>0</v>
      </c>
    </row>
    <row r="725" spans="1:11">
      <c r="A725" s="171" t="s">
        <v>577</v>
      </c>
      <c r="B725" s="172"/>
      <c r="C725" s="36">
        <f>C726</f>
        <v>26798</v>
      </c>
      <c r="D725" s="36">
        <f>D726</f>
        <v>26798</v>
      </c>
      <c r="E725" s="36">
        <f>E726</f>
        <v>26798</v>
      </c>
      <c r="F725" s="36">
        <f>F726</f>
        <v>26798</v>
      </c>
      <c r="H725" s="39" t="s">
        <v>216</v>
      </c>
      <c r="I725" s="41">
        <f t="shared" si="72"/>
        <v>26798</v>
      </c>
      <c r="J725" s="42"/>
      <c r="K725" s="40" t="b">
        <f>AND(I725=J725)</f>
        <v>0</v>
      </c>
    </row>
    <row r="726" spans="1:11">
      <c r="A726" s="167" t="s">
        <v>588</v>
      </c>
      <c r="B726" s="168"/>
      <c r="C726" s="33">
        <f>C727+C730+C733+C739+C741+C743+C750+C755+C760+C765+C767+C771+C777</f>
        <v>26798</v>
      </c>
      <c r="D726" s="33">
        <f>D727+D730+D733+D739+D741+D743+D750+D755+D760+D765+D767+D771+D777</f>
        <v>26798</v>
      </c>
      <c r="E726" s="33">
        <f>E727+E730+E733+E739+E741+E743+E750+E755+E760+E765+E767+E771+E777</f>
        <v>26798</v>
      </c>
      <c r="F726" s="33">
        <f>F727+F730+F733+F739+F741+F743+F750+F755+F760+F765+F767+F771+F777</f>
        <v>26798</v>
      </c>
      <c r="H726" s="39" t="s">
        <v>600</v>
      </c>
      <c r="I726" s="41">
        <f t="shared" si="72"/>
        <v>26798</v>
      </c>
      <c r="J726" s="42"/>
      <c r="K726" s="40" t="b">
        <f>AND(I726=J726)</f>
        <v>0</v>
      </c>
    </row>
    <row r="727" spans="1:11" outlineLevel="1">
      <c r="A727" s="177" t="s">
        <v>849</v>
      </c>
      <c r="B727" s="178"/>
      <c r="C727" s="31">
        <f>SUM(C728:C729)</f>
        <v>0</v>
      </c>
      <c r="D727" s="31">
        <f>SUM(D728:D729)</f>
        <v>0</v>
      </c>
      <c r="E727" s="31">
        <f>SUM(E728:E729)</f>
        <v>0</v>
      </c>
      <c r="F727" s="31">
        <f>SUM(F728:F729)</f>
        <v>0</v>
      </c>
    </row>
    <row r="728" spans="1:11" outlineLevel="2">
      <c r="A728" s="6">
        <v>3</v>
      </c>
      <c r="B728" s="4" t="s">
        <v>827</v>
      </c>
      <c r="C728" s="5"/>
      <c r="D728" s="5">
        <f>C728</f>
        <v>0</v>
      </c>
      <c r="E728" s="5"/>
      <c r="F728" s="5">
        <f>D728</f>
        <v>0</v>
      </c>
    </row>
    <row r="729" spans="1:11" outlineLevel="2">
      <c r="A729" s="6">
        <v>4</v>
      </c>
      <c r="B729" s="4" t="s">
        <v>837</v>
      </c>
      <c r="C729" s="5"/>
      <c r="D729" s="5">
        <f>C729</f>
        <v>0</v>
      </c>
      <c r="E729" s="5"/>
      <c r="F729" s="5">
        <f>D729</f>
        <v>0</v>
      </c>
    </row>
    <row r="730" spans="1:11" outlineLevel="1">
      <c r="A730" s="177" t="s">
        <v>848</v>
      </c>
      <c r="B730" s="178"/>
      <c r="C730" s="31">
        <f t="shared" ref="C730:F731" si="73">C731</f>
        <v>0</v>
      </c>
      <c r="D730" s="31">
        <f t="shared" si="73"/>
        <v>0</v>
      </c>
      <c r="E730" s="31">
        <f t="shared" si="73"/>
        <v>0</v>
      </c>
      <c r="F730" s="31">
        <f t="shared" si="73"/>
        <v>0</v>
      </c>
    </row>
    <row r="731" spans="1:11" outlineLevel="2">
      <c r="A731" s="6">
        <v>2</v>
      </c>
      <c r="B731" s="4" t="s">
        <v>822</v>
      </c>
      <c r="C731" s="5">
        <f t="shared" si="73"/>
        <v>0</v>
      </c>
      <c r="D731" s="5">
        <f t="shared" si="73"/>
        <v>0</v>
      </c>
      <c r="E731" s="5">
        <f t="shared" si="73"/>
        <v>0</v>
      </c>
      <c r="F731" s="5">
        <f t="shared" si="73"/>
        <v>0</v>
      </c>
    </row>
    <row r="732" spans="1:11" outlineLevel="3">
      <c r="A732" s="29"/>
      <c r="B732" s="28" t="s">
        <v>847</v>
      </c>
      <c r="C732" s="30"/>
      <c r="D732" s="30">
        <f>C732</f>
        <v>0</v>
      </c>
      <c r="E732" s="30"/>
      <c r="F732" s="30">
        <f>D732</f>
        <v>0</v>
      </c>
    </row>
    <row r="733" spans="1:11" outlineLevel="1">
      <c r="A733" s="177" t="s">
        <v>846</v>
      </c>
      <c r="B733" s="178"/>
      <c r="C733" s="31">
        <f>C734+C737+C738</f>
        <v>0</v>
      </c>
      <c r="D733" s="31">
        <f>D734+D737+D738</f>
        <v>0</v>
      </c>
      <c r="E733" s="31">
        <f>E734+E737+E738</f>
        <v>0</v>
      </c>
      <c r="F733" s="31">
        <f>F734+F737+F738</f>
        <v>0</v>
      </c>
    </row>
    <row r="734" spans="1:1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  <c r="F734" s="5">
        <f>F735+F736</f>
        <v>0</v>
      </c>
    </row>
    <row r="735" spans="1:11" outlineLevel="3">
      <c r="A735" s="29"/>
      <c r="B735" s="28" t="s">
        <v>845</v>
      </c>
      <c r="C735" s="30">
        <v>0</v>
      </c>
      <c r="D735" s="30">
        <f t="shared" ref="D735:D738" si="74">C735</f>
        <v>0</v>
      </c>
      <c r="E735" s="30">
        <v>0</v>
      </c>
      <c r="F735" s="30">
        <f>D735</f>
        <v>0</v>
      </c>
    </row>
    <row r="736" spans="1:11" outlineLevel="3">
      <c r="A736" s="29"/>
      <c r="B736" s="28" t="s">
        <v>844</v>
      </c>
      <c r="C736" s="30">
        <v>0</v>
      </c>
      <c r="D736" s="30">
        <f t="shared" si="74"/>
        <v>0</v>
      </c>
      <c r="E736" s="30">
        <v>0</v>
      </c>
      <c r="F736" s="30">
        <f>D736</f>
        <v>0</v>
      </c>
    </row>
    <row r="737" spans="1:6" outlineLevel="2">
      <c r="A737" s="6">
        <v>3</v>
      </c>
      <c r="B737" s="4" t="s">
        <v>827</v>
      </c>
      <c r="C737" s="5"/>
      <c r="D737" s="5">
        <f t="shared" si="74"/>
        <v>0</v>
      </c>
      <c r="E737" s="5"/>
      <c r="F737" s="5">
        <f>D737</f>
        <v>0</v>
      </c>
    </row>
    <row r="738" spans="1:6" outlineLevel="2">
      <c r="A738" s="6">
        <v>4</v>
      </c>
      <c r="B738" s="4" t="s">
        <v>837</v>
      </c>
      <c r="C738" s="5"/>
      <c r="D738" s="5">
        <f t="shared" si="74"/>
        <v>0</v>
      </c>
      <c r="E738" s="5"/>
      <c r="F738" s="5">
        <f>D738</f>
        <v>0</v>
      </c>
    </row>
    <row r="739" spans="1:6" outlineLevel="1">
      <c r="A739" s="177" t="s">
        <v>843</v>
      </c>
      <c r="B739" s="178"/>
      <c r="C739" s="31">
        <f>C740</f>
        <v>0</v>
      </c>
      <c r="D739" s="31">
        <f>D740</f>
        <v>0</v>
      </c>
      <c r="E739" s="31">
        <f>E740</f>
        <v>0</v>
      </c>
      <c r="F739" s="31">
        <f>F740</f>
        <v>0</v>
      </c>
    </row>
    <row r="740" spans="1:6" outlineLevel="2">
      <c r="A740" s="6">
        <v>4</v>
      </c>
      <c r="B740" s="4" t="s">
        <v>837</v>
      </c>
      <c r="C740" s="5"/>
      <c r="D740" s="5">
        <f>C740</f>
        <v>0</v>
      </c>
      <c r="E740" s="5"/>
      <c r="F740" s="5">
        <f>D740</f>
        <v>0</v>
      </c>
    </row>
    <row r="741" spans="1:6" outlineLevel="1">
      <c r="A741" s="177" t="s">
        <v>842</v>
      </c>
      <c r="B741" s="178"/>
      <c r="C741" s="31">
        <f>SUM(C742)</f>
        <v>0</v>
      </c>
      <c r="D741" s="31">
        <f>SUM(D742)</f>
        <v>0</v>
      </c>
      <c r="E741" s="31">
        <f>SUM(E742)</f>
        <v>0</v>
      </c>
      <c r="F741" s="31">
        <f>SUM(F742)</f>
        <v>0</v>
      </c>
    </row>
    <row r="742" spans="1:6" outlineLevel="2">
      <c r="A742" s="6">
        <v>3</v>
      </c>
      <c r="B742" s="4" t="s">
        <v>827</v>
      </c>
      <c r="C742" s="5"/>
      <c r="D742" s="5">
        <f>C742</f>
        <v>0</v>
      </c>
      <c r="E742" s="5"/>
      <c r="F742" s="5">
        <f>D742</f>
        <v>0</v>
      </c>
    </row>
    <row r="743" spans="1:6" outlineLevel="1">
      <c r="A743" s="177" t="s">
        <v>841</v>
      </c>
      <c r="B743" s="178"/>
      <c r="C743" s="31">
        <f>C744+C748+C749+C746</f>
        <v>0</v>
      </c>
      <c r="D743" s="31">
        <f>D744+D748+D749+D746</f>
        <v>0</v>
      </c>
      <c r="E743" s="31">
        <f>E744+E748+E749+E746</f>
        <v>0</v>
      </c>
      <c r="F743" s="31">
        <f>F744+F748+F749+F746</f>
        <v>0</v>
      </c>
    </row>
    <row r="744" spans="1:6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  <c r="F744" s="5">
        <f>F745</f>
        <v>0</v>
      </c>
    </row>
    <row r="745" spans="1:6" outlineLevel="3">
      <c r="A745" s="29"/>
      <c r="B745" s="28" t="s">
        <v>839</v>
      </c>
      <c r="C745" s="30">
        <v>0</v>
      </c>
      <c r="D745" s="30">
        <f>C745</f>
        <v>0</v>
      </c>
      <c r="E745" s="30">
        <v>0</v>
      </c>
      <c r="F745" s="30">
        <f>D745</f>
        <v>0</v>
      </c>
    </row>
    <row r="746" spans="1:6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  <c r="F746" s="5">
        <f>F747</f>
        <v>0</v>
      </c>
    </row>
    <row r="747" spans="1:6" outlineLevel="3">
      <c r="A747" s="29"/>
      <c r="B747" s="28" t="s">
        <v>838</v>
      </c>
      <c r="C747" s="30"/>
      <c r="D747" s="30">
        <f t="shared" ref="D747:D749" si="75">C747</f>
        <v>0</v>
      </c>
      <c r="E747" s="30"/>
      <c r="F747" s="30">
        <f>D747</f>
        <v>0</v>
      </c>
    </row>
    <row r="748" spans="1:6" outlineLevel="2">
      <c r="A748" s="6">
        <v>3</v>
      </c>
      <c r="B748" s="4" t="s">
        <v>827</v>
      </c>
      <c r="C748" s="5"/>
      <c r="D748" s="5">
        <f t="shared" si="75"/>
        <v>0</v>
      </c>
      <c r="E748" s="5"/>
      <c r="F748" s="5">
        <f>D748</f>
        <v>0</v>
      </c>
    </row>
    <row r="749" spans="1:6" outlineLevel="2">
      <c r="A749" s="6">
        <v>4</v>
      </c>
      <c r="B749" s="4" t="s">
        <v>837</v>
      </c>
      <c r="C749" s="5"/>
      <c r="D749" s="5">
        <f t="shared" si="75"/>
        <v>0</v>
      </c>
      <c r="E749" s="5"/>
      <c r="F749" s="5">
        <f>D749</f>
        <v>0</v>
      </c>
    </row>
    <row r="750" spans="1:6" outlineLevel="1">
      <c r="A750" s="177" t="s">
        <v>836</v>
      </c>
      <c r="B750" s="178"/>
      <c r="C750" s="31">
        <f>C754++C751</f>
        <v>0</v>
      </c>
      <c r="D750" s="31">
        <f>D754++D751</f>
        <v>0</v>
      </c>
      <c r="E750" s="31">
        <f>E754++E751</f>
        <v>0</v>
      </c>
      <c r="F750" s="31">
        <f>F754++F751</f>
        <v>0</v>
      </c>
    </row>
    <row r="751" spans="1:6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  <c r="F751" s="5">
        <f>F753+F752</f>
        <v>0</v>
      </c>
    </row>
    <row r="752" spans="1:6" s="123" customFormat="1" outlineLevel="3">
      <c r="A752" s="126"/>
      <c r="B752" s="125" t="s">
        <v>835</v>
      </c>
      <c r="C752" s="124"/>
      <c r="D752" s="124">
        <f t="shared" ref="D752:D754" si="76">C752</f>
        <v>0</v>
      </c>
      <c r="E752" s="124"/>
      <c r="F752" s="124">
        <f>D752</f>
        <v>0</v>
      </c>
    </row>
    <row r="753" spans="1:6" s="123" customFormat="1" outlineLevel="3">
      <c r="A753" s="126"/>
      <c r="B753" s="125" t="s">
        <v>821</v>
      </c>
      <c r="C753" s="124"/>
      <c r="D753" s="124">
        <f t="shared" si="76"/>
        <v>0</v>
      </c>
      <c r="E753" s="124"/>
      <c r="F753" s="124">
        <f>D753</f>
        <v>0</v>
      </c>
    </row>
    <row r="754" spans="1:6" outlineLevel="2">
      <c r="A754" s="6">
        <v>3</v>
      </c>
      <c r="B754" s="4" t="s">
        <v>827</v>
      </c>
      <c r="C754" s="5"/>
      <c r="D754" s="5">
        <f t="shared" si="76"/>
        <v>0</v>
      </c>
      <c r="E754" s="5"/>
      <c r="F754" s="5">
        <f>D754</f>
        <v>0</v>
      </c>
    </row>
    <row r="755" spans="1:6" outlineLevel="1">
      <c r="A755" s="177" t="s">
        <v>834</v>
      </c>
      <c r="B755" s="178"/>
      <c r="C755" s="31">
        <f>C756</f>
        <v>0</v>
      </c>
      <c r="D755" s="31">
        <f>D756</f>
        <v>0</v>
      </c>
      <c r="E755" s="31">
        <f>E756</f>
        <v>0</v>
      </c>
      <c r="F755" s="31">
        <f>F756</f>
        <v>0</v>
      </c>
    </row>
    <row r="756" spans="1:6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  <c r="F756" s="5">
        <f>F757+F758+F759</f>
        <v>0</v>
      </c>
    </row>
    <row r="757" spans="1:6" outlineLevel="3">
      <c r="A757" s="29"/>
      <c r="B757" s="28" t="s">
        <v>833</v>
      </c>
      <c r="C757" s="30"/>
      <c r="D757" s="30">
        <f>C757</f>
        <v>0</v>
      </c>
      <c r="E757" s="30"/>
      <c r="F757" s="30">
        <f>D757</f>
        <v>0</v>
      </c>
    </row>
    <row r="758" spans="1:6" outlineLevel="3">
      <c r="A758" s="29"/>
      <c r="B758" s="28" t="s">
        <v>832</v>
      </c>
      <c r="C758" s="30"/>
      <c r="D758" s="30">
        <f t="shared" ref="D758:D759" si="77">C758</f>
        <v>0</v>
      </c>
      <c r="E758" s="30"/>
      <c r="F758" s="30">
        <f>D758</f>
        <v>0</v>
      </c>
    </row>
    <row r="759" spans="1:6" outlineLevel="3">
      <c r="A759" s="29"/>
      <c r="B759" s="28" t="s">
        <v>831</v>
      </c>
      <c r="C759" s="30"/>
      <c r="D759" s="30">
        <f t="shared" si="77"/>
        <v>0</v>
      </c>
      <c r="E759" s="30"/>
      <c r="F759" s="30">
        <f>D759</f>
        <v>0</v>
      </c>
    </row>
    <row r="760" spans="1:6" outlineLevel="1">
      <c r="A760" s="177" t="s">
        <v>830</v>
      </c>
      <c r="B760" s="178"/>
      <c r="C760" s="31">
        <f>C761+C764</f>
        <v>0</v>
      </c>
      <c r="D760" s="31">
        <f>D761+D764</f>
        <v>0</v>
      </c>
      <c r="E760" s="31">
        <f>E761+E764</f>
        <v>0</v>
      </c>
      <c r="F760" s="31">
        <f>F761+F764</f>
        <v>0</v>
      </c>
    </row>
    <row r="761" spans="1:6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  <c r="F761" s="5">
        <f>F762+F763</f>
        <v>0</v>
      </c>
    </row>
    <row r="762" spans="1:6" outlineLevel="3">
      <c r="A762" s="29"/>
      <c r="B762" s="28" t="s">
        <v>829</v>
      </c>
      <c r="C762" s="30">
        <v>0</v>
      </c>
      <c r="D762" s="30">
        <f t="shared" ref="D762:D764" si="78">C762</f>
        <v>0</v>
      </c>
      <c r="E762" s="30">
        <v>0</v>
      </c>
      <c r="F762" s="30">
        <f>D762</f>
        <v>0</v>
      </c>
    </row>
    <row r="763" spans="1:6" outlineLevel="3">
      <c r="A763" s="29"/>
      <c r="B763" s="28" t="s">
        <v>819</v>
      </c>
      <c r="C763" s="30"/>
      <c r="D763" s="30">
        <f t="shared" si="78"/>
        <v>0</v>
      </c>
      <c r="E763" s="30"/>
      <c r="F763" s="30">
        <f>D763</f>
        <v>0</v>
      </c>
    </row>
    <row r="764" spans="1:6" outlineLevel="2">
      <c r="A764" s="6">
        <v>3</v>
      </c>
      <c r="B764" s="4" t="s">
        <v>827</v>
      </c>
      <c r="C764" s="5">
        <v>0</v>
      </c>
      <c r="D764" s="5">
        <f t="shared" si="78"/>
        <v>0</v>
      </c>
      <c r="E764" s="5">
        <v>0</v>
      </c>
      <c r="F764" s="5">
        <f>D764</f>
        <v>0</v>
      </c>
    </row>
    <row r="765" spans="1:6" outlineLevel="1">
      <c r="A765" s="177" t="s">
        <v>828</v>
      </c>
      <c r="B765" s="178"/>
      <c r="C765" s="31">
        <f>SUM(C766)</f>
        <v>0</v>
      </c>
      <c r="D765" s="31">
        <f>SUM(D766)</f>
        <v>0</v>
      </c>
      <c r="E765" s="31">
        <f>SUM(E766)</f>
        <v>0</v>
      </c>
      <c r="F765" s="31">
        <f>SUM(F766)</f>
        <v>0</v>
      </c>
    </row>
    <row r="766" spans="1:6" outlineLevel="2">
      <c r="A766" s="6">
        <v>3</v>
      </c>
      <c r="B766" s="4" t="s">
        <v>827</v>
      </c>
      <c r="C766" s="5"/>
      <c r="D766" s="5">
        <f>C766</f>
        <v>0</v>
      </c>
      <c r="E766" s="5"/>
      <c r="F766" s="5">
        <f>D766</f>
        <v>0</v>
      </c>
    </row>
    <row r="767" spans="1:6" outlineLevel="1">
      <c r="A767" s="177" t="s">
        <v>826</v>
      </c>
      <c r="B767" s="178"/>
      <c r="C767" s="31">
        <f>C768</f>
        <v>0</v>
      </c>
      <c r="D767" s="31">
        <f>D768</f>
        <v>0</v>
      </c>
      <c r="E767" s="31">
        <f>E768</f>
        <v>0</v>
      </c>
      <c r="F767" s="31">
        <f>F768</f>
        <v>0</v>
      </c>
    </row>
    <row r="768" spans="1:6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  <c r="F768" s="5">
        <f>F769+F770</f>
        <v>0</v>
      </c>
    </row>
    <row r="769" spans="1:6" outlineLevel="3">
      <c r="A769" s="29"/>
      <c r="B769" s="28" t="s">
        <v>825</v>
      </c>
      <c r="C769" s="30"/>
      <c r="D769" s="30">
        <f>C769</f>
        <v>0</v>
      </c>
      <c r="E769" s="30"/>
      <c r="F769" s="30">
        <f>D769</f>
        <v>0</v>
      </c>
    </row>
    <row r="770" spans="1:6" outlineLevel="3">
      <c r="A770" s="29"/>
      <c r="B770" s="28" t="s">
        <v>824</v>
      </c>
      <c r="C770" s="30"/>
      <c r="D770" s="30">
        <f>C770</f>
        <v>0</v>
      </c>
      <c r="E770" s="30"/>
      <c r="F770" s="30">
        <f>D770</f>
        <v>0</v>
      </c>
    </row>
    <row r="771" spans="1:6" outlineLevel="1">
      <c r="A771" s="177" t="s">
        <v>823</v>
      </c>
      <c r="B771" s="178"/>
      <c r="C771" s="31">
        <f>C772</f>
        <v>0</v>
      </c>
      <c r="D771" s="31">
        <f>D772</f>
        <v>0</v>
      </c>
      <c r="E771" s="31">
        <f>E772</f>
        <v>0</v>
      </c>
      <c r="F771" s="31">
        <f>F772</f>
        <v>0</v>
      </c>
    </row>
    <row r="772" spans="1:6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  <c r="F772" s="5">
        <f>F773+F774+F775+F776</f>
        <v>0</v>
      </c>
    </row>
    <row r="773" spans="1:6" outlineLevel="3">
      <c r="A773" s="29"/>
      <c r="B773" s="28" t="s">
        <v>821</v>
      </c>
      <c r="C773" s="30"/>
      <c r="D773" s="30">
        <f>C773</f>
        <v>0</v>
      </c>
      <c r="E773" s="30"/>
      <c r="F773" s="30">
        <f>D773</f>
        <v>0</v>
      </c>
    </row>
    <row r="774" spans="1:6" outlineLevel="3">
      <c r="A774" s="29"/>
      <c r="B774" s="28" t="s">
        <v>820</v>
      </c>
      <c r="C774" s="30"/>
      <c r="D774" s="30">
        <f t="shared" ref="D774:D776" si="79">C774</f>
        <v>0</v>
      </c>
      <c r="E774" s="30"/>
      <c r="F774" s="30">
        <f>D774</f>
        <v>0</v>
      </c>
    </row>
    <row r="775" spans="1:6" outlineLevel="3">
      <c r="A775" s="29"/>
      <c r="B775" s="28" t="s">
        <v>819</v>
      </c>
      <c r="C775" s="30"/>
      <c r="D775" s="30">
        <f t="shared" si="79"/>
        <v>0</v>
      </c>
      <c r="E775" s="30"/>
      <c r="F775" s="30">
        <f>D775</f>
        <v>0</v>
      </c>
    </row>
    <row r="776" spans="1:6" outlineLevel="3">
      <c r="A776" s="29"/>
      <c r="B776" s="28" t="s">
        <v>818</v>
      </c>
      <c r="C776" s="30"/>
      <c r="D776" s="30">
        <f t="shared" si="79"/>
        <v>0</v>
      </c>
      <c r="E776" s="30"/>
      <c r="F776" s="30">
        <f>D776</f>
        <v>0</v>
      </c>
    </row>
    <row r="777" spans="1:6" outlineLevel="1">
      <c r="A777" s="177" t="s">
        <v>817</v>
      </c>
      <c r="B777" s="178"/>
      <c r="C777" s="31">
        <f>C778</f>
        <v>26798</v>
      </c>
      <c r="D777" s="31">
        <f>D778</f>
        <v>26798</v>
      </c>
      <c r="E777" s="31">
        <f>E778</f>
        <v>26798</v>
      </c>
      <c r="F777" s="31">
        <f>F778</f>
        <v>26798</v>
      </c>
    </row>
    <row r="778" spans="1:6" outlineLevel="2">
      <c r="A778" s="6"/>
      <c r="B778" s="4" t="s">
        <v>816</v>
      </c>
      <c r="C778" s="5">
        <v>26798</v>
      </c>
      <c r="D778" s="5">
        <f>C778</f>
        <v>26798</v>
      </c>
      <c r="E778" s="5">
        <v>26798</v>
      </c>
      <c r="F778" s="5">
        <f>D778</f>
        <v>26798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254:C255 C5:F10 C12:F37 C62:F66 C171:F176 C164:F169 C154:F162 C136:F151 C117:F134 C98:F113 C69:F96 C39:F60 E254:E255">
      <formula1>0</formula1>
    </dataValidation>
    <dataValidation type="custom" allowBlank="1" showInputMessage="1" showErrorMessage="1" sqref="K1:K4 K547 K339 K560:K561 K550:K551">
      <formula1>C2+C114</formula1>
    </dataValidation>
    <dataValidation type="custom" allowBlank="1" showInputMessage="1" showErrorMessage="1" sqref="K559">
      <formula1>C259+C374</formula1>
    </dataValidation>
    <dataValidation type="custom" allowBlank="1" showInputMessage="1" showErrorMessage="1" sqref="K483">
      <formula1>C484+C595</formula1>
    </dataValidation>
    <dataValidation type="custom" allowBlank="1" showInputMessage="1" showErrorMessage="1" sqref="K256:K259">
      <formula1>C257+C372</formula1>
    </dataValidation>
    <dataValidation type="custom" allowBlank="1" showInputMessage="1" showErrorMessage="1" sqref="K11">
      <formula1>C12+C136</formula1>
    </dataValidation>
    <dataValidation type="custom" allowBlank="1" showInputMessage="1" showErrorMessage="1" sqref="K638 K725:K726 K645 K716:K717 K642">
      <formula1>C639+C793</formula1>
    </dataValidation>
    <dataValidation type="custom" allowBlank="1" showInputMessage="1" showErrorMessage="1" sqref="K97 K67:K68 K61 K38">
      <formula1>C39+C261</formula1>
    </dataValidation>
    <dataValidation type="custom" allowBlank="1" showInputMessage="1" showErrorMessage="1" sqref="K135">
      <formula1>C136+C349</formula1>
    </dataValidation>
    <dataValidation type="custom" allowBlank="1" showInputMessage="1" showErrorMessage="1" sqref="K163">
      <formula1>C164+C360</formula1>
    </dataValidation>
    <dataValidation type="custom" allowBlank="1" showInputMessage="1" showErrorMessage="1" sqref="K170">
      <formula1>C171+C363</formula1>
    </dataValidation>
    <dataValidation type="custom" allowBlank="1" showInputMessage="1" showErrorMessage="1" sqref="K177:K178">
      <formula1>C178+C366</formula1>
    </dataValidation>
    <dataValidation type="custom" allowBlank="1" showInputMessage="1" showErrorMessage="1" sqref="K152:K153">
      <formula1>C153+C355</formula1>
    </dataValidation>
    <dataValidation type="custom" allowBlank="1" showInputMessage="1" showErrorMessage="1" sqref="K114:K116">
      <formula1>C115+C340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C152" workbookViewId="0">
      <selection activeCell="C257" sqref="C257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5.85546875" customWidth="1"/>
    <col min="4" max="4" width="16.5703125" customWidth="1"/>
    <col min="5" max="5" width="17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4" t="s">
        <v>30</v>
      </c>
      <c r="B1" s="154"/>
      <c r="C1" s="154"/>
      <c r="D1" s="141" t="s">
        <v>853</v>
      </c>
      <c r="E1" s="141" t="s">
        <v>852</v>
      </c>
      <c r="G1" s="43" t="s">
        <v>31</v>
      </c>
      <c r="H1" s="44">
        <f>C2+C114</f>
        <v>3056000</v>
      </c>
      <c r="I1" s="45"/>
      <c r="J1" s="46" t="b">
        <f>AND(H1=I1)</f>
        <v>0</v>
      </c>
    </row>
    <row r="2" spans="1:14">
      <c r="A2" s="155" t="s">
        <v>60</v>
      </c>
      <c r="B2" s="155"/>
      <c r="C2" s="26">
        <f>C3+C67</f>
        <v>1830600</v>
      </c>
      <c r="D2" s="26">
        <f>D3+D67</f>
        <v>1830600</v>
      </c>
      <c r="E2" s="26">
        <f>E3+E67</f>
        <v>1830600</v>
      </c>
      <c r="G2" s="39" t="s">
        <v>60</v>
      </c>
      <c r="H2" s="41">
        <f>C2</f>
        <v>1830600</v>
      </c>
      <c r="I2" s="42"/>
      <c r="J2" s="40" t="b">
        <f>AND(H2=I2)</f>
        <v>0</v>
      </c>
    </row>
    <row r="3" spans="1:14">
      <c r="A3" s="156" t="s">
        <v>578</v>
      </c>
      <c r="B3" s="156"/>
      <c r="C3" s="23">
        <f>C4+C11+C38+C61</f>
        <v>1234900</v>
      </c>
      <c r="D3" s="23">
        <f>D4+D11+D38+D61</f>
        <v>1234900</v>
      </c>
      <c r="E3" s="23">
        <f>E4+E11+E38+E61</f>
        <v>1234900</v>
      </c>
      <c r="G3" s="39" t="s">
        <v>57</v>
      </c>
      <c r="H3" s="41">
        <f t="shared" ref="H3:H66" si="0">C3</f>
        <v>1234900</v>
      </c>
      <c r="I3" s="42"/>
      <c r="J3" s="40" t="b">
        <f>AND(H3=I3)</f>
        <v>0</v>
      </c>
    </row>
    <row r="4" spans="1:14" ht="15" customHeight="1">
      <c r="A4" s="157" t="s">
        <v>124</v>
      </c>
      <c r="B4" s="158"/>
      <c r="C4" s="21">
        <f>SUM(C5:C10)</f>
        <v>250200</v>
      </c>
      <c r="D4" s="21">
        <f>SUM(D5:D10)</f>
        <v>250200</v>
      </c>
      <c r="E4" s="21">
        <f>SUM(E5:E10)</f>
        <v>250200</v>
      </c>
      <c r="F4" s="17"/>
      <c r="G4" s="39" t="s">
        <v>53</v>
      </c>
      <c r="H4" s="41">
        <f t="shared" si="0"/>
        <v>250200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80000</v>
      </c>
      <c r="D5" s="2">
        <f>C5</f>
        <v>80000</v>
      </c>
      <c r="E5" s="2">
        <f>D5</f>
        <v>80000</v>
      </c>
      <c r="F5" s="17"/>
      <c r="G5" s="17"/>
      <c r="H5" s="41">
        <f t="shared" si="0"/>
        <v>80000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15000</v>
      </c>
      <c r="D6" s="2">
        <f t="shared" ref="D6:E10" si="1">C6</f>
        <v>15000</v>
      </c>
      <c r="E6" s="2">
        <f t="shared" si="1"/>
        <v>15000</v>
      </c>
      <c r="F6" s="17"/>
      <c r="G6" s="17"/>
      <c r="H6" s="41">
        <f t="shared" si="0"/>
        <v>15000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155000</v>
      </c>
      <c r="D7" s="2">
        <f t="shared" si="1"/>
        <v>155000</v>
      </c>
      <c r="E7" s="2">
        <f t="shared" si="1"/>
        <v>155000</v>
      </c>
      <c r="F7" s="17"/>
      <c r="G7" s="17"/>
      <c r="H7" s="41">
        <f t="shared" si="0"/>
        <v>155000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200</v>
      </c>
      <c r="D10" s="2">
        <f t="shared" si="1"/>
        <v>200</v>
      </c>
      <c r="E10" s="2">
        <f t="shared" si="1"/>
        <v>200</v>
      </c>
      <c r="F10" s="17"/>
      <c r="G10" s="17"/>
      <c r="H10" s="41">
        <f t="shared" si="0"/>
        <v>200</v>
      </c>
      <c r="I10" s="17"/>
      <c r="J10" s="17"/>
      <c r="K10" s="17"/>
      <c r="L10" s="17"/>
      <c r="M10" s="17"/>
      <c r="N10" s="17"/>
    </row>
    <row r="11" spans="1:14" ht="15" customHeight="1" collapsed="1">
      <c r="A11" s="157" t="s">
        <v>125</v>
      </c>
      <c r="B11" s="158"/>
      <c r="C11" s="21">
        <f>SUM(C12:C37)</f>
        <v>789000</v>
      </c>
      <c r="D11" s="21">
        <f>SUM(D12:D37)</f>
        <v>789000</v>
      </c>
      <c r="E11" s="21">
        <f>SUM(E12:E37)</f>
        <v>789000</v>
      </c>
      <c r="F11" s="17"/>
      <c r="G11" s="39" t="s">
        <v>54</v>
      </c>
      <c r="H11" s="41">
        <f t="shared" si="0"/>
        <v>789000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15000</v>
      </c>
      <c r="D12" s="2">
        <f>C12</f>
        <v>15000</v>
      </c>
      <c r="E12" s="2">
        <f>D12</f>
        <v>15000</v>
      </c>
      <c r="H12" s="41">
        <f t="shared" si="0"/>
        <v>15000</v>
      </c>
    </row>
    <row r="13" spans="1:14" hidden="1" outlineLevel="1">
      <c r="A13" s="3">
        <v>2102</v>
      </c>
      <c r="B13" s="1" t="s">
        <v>126</v>
      </c>
      <c r="C13" s="2">
        <v>735000</v>
      </c>
      <c r="D13" s="2">
        <f t="shared" ref="D13:E28" si="2">C13</f>
        <v>735000</v>
      </c>
      <c r="E13" s="2">
        <f t="shared" si="2"/>
        <v>735000</v>
      </c>
      <c r="H13" s="41">
        <f t="shared" si="0"/>
        <v>735000</v>
      </c>
    </row>
    <row r="14" spans="1:14" hidden="1" outlineLevel="1">
      <c r="A14" s="3">
        <v>2201</v>
      </c>
      <c r="B14" s="1" t="s">
        <v>5</v>
      </c>
      <c r="C14" s="2">
        <v>12000</v>
      </c>
      <c r="D14" s="2">
        <f t="shared" si="2"/>
        <v>12000</v>
      </c>
      <c r="E14" s="2">
        <f t="shared" si="2"/>
        <v>12000</v>
      </c>
      <c r="H14" s="41">
        <f t="shared" si="0"/>
        <v>12000</v>
      </c>
    </row>
    <row r="15" spans="1:14" hidden="1" outlineLevel="1">
      <c r="A15" s="3">
        <v>2201</v>
      </c>
      <c r="B15" s="1" t="s">
        <v>127</v>
      </c>
      <c r="C15" s="2">
        <v>0</v>
      </c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4000</v>
      </c>
      <c r="D32" s="2">
        <f t="shared" si="3"/>
        <v>4000</v>
      </c>
      <c r="E32" s="2">
        <f t="shared" si="3"/>
        <v>4000</v>
      </c>
      <c r="H32" s="41">
        <f t="shared" si="0"/>
        <v>4000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15000</v>
      </c>
      <c r="D34" s="2">
        <f t="shared" si="3"/>
        <v>15000</v>
      </c>
      <c r="E34" s="2">
        <f t="shared" si="3"/>
        <v>15000</v>
      </c>
      <c r="H34" s="41">
        <f t="shared" si="0"/>
        <v>15000</v>
      </c>
    </row>
    <row r="35" spans="1:10" hidden="1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hidden="1" outlineLevel="1">
      <c r="A36" s="3">
        <v>2406</v>
      </c>
      <c r="B36" s="1" t="s">
        <v>9</v>
      </c>
      <c r="C36" s="2">
        <v>6000</v>
      </c>
      <c r="D36" s="2">
        <f t="shared" si="3"/>
        <v>6000</v>
      </c>
      <c r="E36" s="2">
        <f t="shared" si="3"/>
        <v>6000</v>
      </c>
      <c r="H36" s="41">
        <f t="shared" si="0"/>
        <v>6000</v>
      </c>
    </row>
    <row r="37" spans="1:10" hidden="1" outlineLevel="1">
      <c r="A37" s="3">
        <v>2499</v>
      </c>
      <c r="B37" s="1" t="s">
        <v>10</v>
      </c>
      <c r="C37" s="15">
        <v>2000</v>
      </c>
      <c r="D37" s="2">
        <f t="shared" si="3"/>
        <v>2000</v>
      </c>
      <c r="E37" s="2">
        <f t="shared" si="3"/>
        <v>2000</v>
      </c>
      <c r="H37" s="41">
        <f t="shared" si="0"/>
        <v>2000</v>
      </c>
    </row>
    <row r="38" spans="1:10" collapsed="1">
      <c r="A38" s="157" t="s">
        <v>145</v>
      </c>
      <c r="B38" s="158"/>
      <c r="C38" s="21">
        <f>SUM(C39:C60)</f>
        <v>195700</v>
      </c>
      <c r="D38" s="21">
        <f>SUM(D39:D60)</f>
        <v>195700</v>
      </c>
      <c r="E38" s="21">
        <f>SUM(E39:E60)</f>
        <v>195700</v>
      </c>
      <c r="G38" s="39" t="s">
        <v>55</v>
      </c>
      <c r="H38" s="41">
        <f t="shared" si="0"/>
        <v>195700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12000</v>
      </c>
      <c r="D39" s="2">
        <f>C39</f>
        <v>12000</v>
      </c>
      <c r="E39" s="2">
        <f>D39</f>
        <v>12000</v>
      </c>
      <c r="H39" s="41">
        <f t="shared" si="0"/>
        <v>12000</v>
      </c>
    </row>
    <row r="40" spans="1:10" hidden="1" outlineLevel="1">
      <c r="A40" s="20">
        <v>3102</v>
      </c>
      <c r="B40" s="20" t="s">
        <v>12</v>
      </c>
      <c r="C40" s="2">
        <v>5000</v>
      </c>
      <c r="D40" s="2">
        <f t="shared" ref="D40:E55" si="4">C40</f>
        <v>5000</v>
      </c>
      <c r="E40" s="2">
        <f t="shared" si="4"/>
        <v>5000</v>
      </c>
      <c r="H40" s="41">
        <f t="shared" si="0"/>
        <v>5000</v>
      </c>
    </row>
    <row r="41" spans="1:10" hidden="1" outlineLevel="1">
      <c r="A41" s="20">
        <v>3103</v>
      </c>
      <c r="B41" s="20" t="s">
        <v>13</v>
      </c>
      <c r="C41" s="2">
        <v>6000</v>
      </c>
      <c r="D41" s="2">
        <f t="shared" si="4"/>
        <v>6000</v>
      </c>
      <c r="E41" s="2">
        <f t="shared" si="4"/>
        <v>6000</v>
      </c>
      <c r="H41" s="41">
        <f t="shared" si="0"/>
        <v>6000</v>
      </c>
    </row>
    <row r="42" spans="1:10" hidden="1" outlineLevel="1">
      <c r="A42" s="20">
        <v>3199</v>
      </c>
      <c r="B42" s="20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1">
        <f t="shared" si="0"/>
        <v>500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>
        <v>5000</v>
      </c>
      <c r="D45" s="2">
        <f t="shared" si="4"/>
        <v>5000</v>
      </c>
      <c r="E45" s="2">
        <f t="shared" si="4"/>
        <v>5000</v>
      </c>
      <c r="H45" s="41">
        <f t="shared" si="0"/>
        <v>5000</v>
      </c>
    </row>
    <row r="46" spans="1:10" hidden="1" outlineLevel="1">
      <c r="A46" s="20">
        <v>3204</v>
      </c>
      <c r="B46" s="20" t="s">
        <v>147</v>
      </c>
      <c r="C46" s="2">
        <v>3000</v>
      </c>
      <c r="D46" s="2">
        <f t="shared" si="4"/>
        <v>3000</v>
      </c>
      <c r="E46" s="2">
        <f t="shared" si="4"/>
        <v>3000</v>
      </c>
      <c r="H46" s="41">
        <f t="shared" si="0"/>
        <v>3000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35000</v>
      </c>
      <c r="D48" s="2">
        <f t="shared" si="4"/>
        <v>35000</v>
      </c>
      <c r="E48" s="2">
        <f t="shared" si="4"/>
        <v>35000</v>
      </c>
      <c r="H48" s="41">
        <f t="shared" si="0"/>
        <v>35000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300</v>
      </c>
      <c r="D50" s="2">
        <f t="shared" si="4"/>
        <v>300</v>
      </c>
      <c r="E50" s="2">
        <f t="shared" si="4"/>
        <v>300</v>
      </c>
      <c r="H50" s="41">
        <f t="shared" si="0"/>
        <v>300</v>
      </c>
    </row>
    <row r="51" spans="1:10" hidden="1" outlineLevel="1">
      <c r="A51" s="20">
        <v>3209</v>
      </c>
      <c r="B51" s="20" t="s">
        <v>151</v>
      </c>
      <c r="C51" s="2">
        <v>400</v>
      </c>
      <c r="D51" s="2">
        <f t="shared" si="4"/>
        <v>400</v>
      </c>
      <c r="E51" s="2">
        <f t="shared" si="4"/>
        <v>400</v>
      </c>
      <c r="H51" s="41">
        <f t="shared" si="0"/>
        <v>400</v>
      </c>
    </row>
    <row r="52" spans="1:10" hidden="1" outlineLevel="1">
      <c r="A52" s="20">
        <v>3299</v>
      </c>
      <c r="B52" s="20" t="s">
        <v>152</v>
      </c>
      <c r="C52" s="2">
        <v>2000</v>
      </c>
      <c r="D52" s="2">
        <f t="shared" si="4"/>
        <v>2000</v>
      </c>
      <c r="E52" s="2">
        <f t="shared" si="4"/>
        <v>2000</v>
      </c>
      <c r="H52" s="41">
        <f t="shared" si="0"/>
        <v>2000</v>
      </c>
    </row>
    <row r="53" spans="1:10" hidden="1" outlineLevel="1">
      <c r="A53" s="20">
        <v>3301</v>
      </c>
      <c r="B53" s="20" t="s">
        <v>18</v>
      </c>
      <c r="C53" s="2">
        <v>1500</v>
      </c>
      <c r="D53" s="2">
        <f t="shared" si="4"/>
        <v>1500</v>
      </c>
      <c r="E53" s="2">
        <f t="shared" si="4"/>
        <v>1500</v>
      </c>
      <c r="H53" s="41">
        <f t="shared" si="0"/>
        <v>1500</v>
      </c>
    </row>
    <row r="54" spans="1:10" hidden="1" outlineLevel="1">
      <c r="A54" s="20">
        <v>3302</v>
      </c>
      <c r="B54" s="20" t="s">
        <v>19</v>
      </c>
      <c r="C54" s="2">
        <v>4000</v>
      </c>
      <c r="D54" s="2">
        <f t="shared" si="4"/>
        <v>4000</v>
      </c>
      <c r="E54" s="2">
        <f t="shared" si="4"/>
        <v>4000</v>
      </c>
      <c r="H54" s="41">
        <f t="shared" si="0"/>
        <v>4000</v>
      </c>
    </row>
    <row r="55" spans="1:10" hidden="1" outlineLevel="1">
      <c r="A55" s="20">
        <v>3303</v>
      </c>
      <c r="B55" s="20" t="s">
        <v>153</v>
      </c>
      <c r="C55" s="2">
        <v>75000</v>
      </c>
      <c r="D55" s="2">
        <f t="shared" si="4"/>
        <v>75000</v>
      </c>
      <c r="E55" s="2">
        <f t="shared" si="4"/>
        <v>75000</v>
      </c>
      <c r="H55" s="41">
        <f t="shared" si="0"/>
        <v>75000</v>
      </c>
    </row>
    <row r="56" spans="1:10" hidden="1" outlineLevel="1">
      <c r="A56" s="20">
        <v>3303</v>
      </c>
      <c r="B56" s="20" t="s">
        <v>154</v>
      </c>
      <c r="C56" s="2">
        <v>31000</v>
      </c>
      <c r="D56" s="2">
        <f t="shared" ref="D56:E60" si="5">C56</f>
        <v>31000</v>
      </c>
      <c r="E56" s="2">
        <f t="shared" si="5"/>
        <v>31000</v>
      </c>
      <c r="H56" s="41">
        <f t="shared" si="0"/>
        <v>31000</v>
      </c>
    </row>
    <row r="57" spans="1:10" hidden="1" outlineLevel="1">
      <c r="A57" s="20">
        <v>3304</v>
      </c>
      <c r="B57" s="20" t="s">
        <v>155</v>
      </c>
      <c r="C57" s="2">
        <v>15000</v>
      </c>
      <c r="D57" s="2">
        <f t="shared" si="5"/>
        <v>15000</v>
      </c>
      <c r="E57" s="2">
        <f t="shared" si="5"/>
        <v>15000</v>
      </c>
      <c r="H57" s="41">
        <f t="shared" si="0"/>
        <v>15000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57" t="s">
        <v>158</v>
      </c>
      <c r="B61" s="15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56" t="s">
        <v>579</v>
      </c>
      <c r="B67" s="156"/>
      <c r="C67" s="25">
        <f>C97+C68</f>
        <v>595700</v>
      </c>
      <c r="D67" s="25">
        <f>D97+D68</f>
        <v>595700</v>
      </c>
      <c r="E67" s="25">
        <f>E97+E68</f>
        <v>595700</v>
      </c>
      <c r="G67" s="39" t="s">
        <v>59</v>
      </c>
      <c r="H67" s="41">
        <f t="shared" ref="H67:H130" si="7">C67</f>
        <v>595700</v>
      </c>
      <c r="I67" s="42"/>
      <c r="J67" s="40" t="b">
        <f>AND(H67=I67)</f>
        <v>0</v>
      </c>
    </row>
    <row r="68" spans="1:10">
      <c r="A68" s="157" t="s">
        <v>163</v>
      </c>
      <c r="B68" s="158"/>
      <c r="C68" s="21">
        <f>SUM(C69:C96)</f>
        <v>159020</v>
      </c>
      <c r="D68" s="21">
        <f>SUM(D69:D96)</f>
        <v>159020</v>
      </c>
      <c r="E68" s="21">
        <f>SUM(E69:E96)</f>
        <v>159020</v>
      </c>
      <c r="G68" s="39" t="s">
        <v>56</v>
      </c>
      <c r="H68" s="41">
        <f t="shared" si="7"/>
        <v>159020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>
        <v>30000</v>
      </c>
      <c r="D69" s="2">
        <f>C69</f>
        <v>30000</v>
      </c>
      <c r="E69" s="2">
        <f>D69</f>
        <v>30000</v>
      </c>
      <c r="H69" s="41">
        <f t="shared" si="7"/>
        <v>30000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>
        <v>60000</v>
      </c>
      <c r="D76" s="2">
        <f t="shared" si="8"/>
        <v>60000</v>
      </c>
      <c r="E76" s="2">
        <f t="shared" si="8"/>
        <v>60000</v>
      </c>
      <c r="H76" s="41">
        <f t="shared" si="7"/>
        <v>60000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27229</v>
      </c>
      <c r="D79" s="2">
        <f t="shared" si="8"/>
        <v>27229</v>
      </c>
      <c r="E79" s="2">
        <f t="shared" si="8"/>
        <v>27229</v>
      </c>
      <c r="H79" s="41">
        <f t="shared" si="7"/>
        <v>27229</v>
      </c>
    </row>
    <row r="80" spans="1:10" ht="15" hidden="1" customHeight="1" outlineLevel="1">
      <c r="A80" s="3">
        <v>5202</v>
      </c>
      <c r="B80" s="2" t="s">
        <v>172</v>
      </c>
      <c r="C80" s="2">
        <v>1080</v>
      </c>
      <c r="D80" s="2">
        <f t="shared" si="8"/>
        <v>1080</v>
      </c>
      <c r="E80" s="2">
        <f t="shared" si="8"/>
        <v>1080</v>
      </c>
      <c r="H80" s="41">
        <f t="shared" si="7"/>
        <v>1080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>
        <v>17711</v>
      </c>
      <c r="D82" s="2">
        <f t="shared" si="8"/>
        <v>17711</v>
      </c>
      <c r="E82" s="2">
        <f t="shared" si="8"/>
        <v>17711</v>
      </c>
      <c r="H82" s="41">
        <f t="shared" si="7"/>
        <v>17711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10000</v>
      </c>
      <c r="D83" s="2">
        <f t="shared" si="8"/>
        <v>10000</v>
      </c>
      <c r="E83" s="2">
        <f t="shared" si="8"/>
        <v>10000</v>
      </c>
      <c r="H83" s="41">
        <f t="shared" si="7"/>
        <v>10000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>
        <v>2000</v>
      </c>
      <c r="D87" s="2">
        <f t="shared" si="9"/>
        <v>2000</v>
      </c>
      <c r="E87" s="2">
        <f t="shared" si="9"/>
        <v>2000</v>
      </c>
      <c r="H87" s="41">
        <f t="shared" si="7"/>
        <v>2000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1000</v>
      </c>
      <c r="D91" s="2">
        <f t="shared" si="9"/>
        <v>1000</v>
      </c>
      <c r="E91" s="2">
        <f t="shared" si="9"/>
        <v>1000</v>
      </c>
      <c r="H91" s="41">
        <f t="shared" si="7"/>
        <v>1000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10000</v>
      </c>
      <c r="D95" s="2">
        <f t="shared" si="9"/>
        <v>10000</v>
      </c>
      <c r="E95" s="2">
        <f t="shared" si="9"/>
        <v>10000</v>
      </c>
      <c r="H95" s="41">
        <f t="shared" si="7"/>
        <v>10000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436680</v>
      </c>
      <c r="D97" s="21">
        <f>SUM(D98:D113)</f>
        <v>436680</v>
      </c>
      <c r="E97" s="21">
        <f>SUM(E98:E113)</f>
        <v>436680</v>
      </c>
      <c r="G97" s="39" t="s">
        <v>58</v>
      </c>
      <c r="H97" s="41">
        <f t="shared" si="7"/>
        <v>436680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430000</v>
      </c>
      <c r="D98" s="2">
        <f>C98</f>
        <v>430000</v>
      </c>
      <c r="E98" s="2">
        <f>D98</f>
        <v>430000</v>
      </c>
      <c r="H98" s="41">
        <f t="shared" si="7"/>
        <v>430000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hidden="1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4680</v>
      </c>
      <c r="D109" s="2">
        <f t="shared" si="10"/>
        <v>4680</v>
      </c>
      <c r="E109" s="2">
        <f t="shared" si="10"/>
        <v>4680</v>
      </c>
      <c r="H109" s="41">
        <f t="shared" si="7"/>
        <v>4680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61" t="s">
        <v>62</v>
      </c>
      <c r="B114" s="162"/>
      <c r="C114" s="26">
        <f>C115+C152+C177</f>
        <v>1225400</v>
      </c>
      <c r="D114" s="26">
        <f>D115+D152+D177</f>
        <v>1225400</v>
      </c>
      <c r="E114" s="26">
        <f>E115+E152+E177</f>
        <v>1225400</v>
      </c>
      <c r="G114" s="39" t="s">
        <v>62</v>
      </c>
      <c r="H114" s="41">
        <f t="shared" si="7"/>
        <v>1225400</v>
      </c>
      <c r="I114" s="42"/>
      <c r="J114" s="40" t="b">
        <f>AND(H114=I114)</f>
        <v>0</v>
      </c>
    </row>
    <row r="115" spans="1:10">
      <c r="A115" s="159" t="s">
        <v>580</v>
      </c>
      <c r="B115" s="160"/>
      <c r="C115" s="23">
        <f>C116+C135</f>
        <v>809011</v>
      </c>
      <c r="D115" s="23">
        <f>D116+D135</f>
        <v>809011</v>
      </c>
      <c r="E115" s="23">
        <f>E116+E135</f>
        <v>809011</v>
      </c>
      <c r="G115" s="39" t="s">
        <v>61</v>
      </c>
      <c r="H115" s="41">
        <f t="shared" si="7"/>
        <v>809011</v>
      </c>
      <c r="I115" s="42"/>
      <c r="J115" s="40" t="b">
        <f>AND(H115=I115)</f>
        <v>0</v>
      </c>
    </row>
    <row r="116" spans="1:10" ht="15" customHeight="1">
      <c r="A116" s="157" t="s">
        <v>195</v>
      </c>
      <c r="B116" s="158"/>
      <c r="C116" s="21">
        <f>C117+C120+C123+C126+C129+C132</f>
        <v>241645</v>
      </c>
      <c r="D116" s="21">
        <f>D117+D120+D123+D126+D129+D132</f>
        <v>241645</v>
      </c>
      <c r="E116" s="21">
        <f>E117+E120+E123+E126+E129+E132</f>
        <v>241645</v>
      </c>
      <c r="G116" s="39" t="s">
        <v>583</v>
      </c>
      <c r="H116" s="41">
        <f t="shared" si="7"/>
        <v>241645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241645</v>
      </c>
      <c r="D117" s="2">
        <f>D118+D119</f>
        <v>241645</v>
      </c>
      <c r="E117" s="2">
        <f>E118+E119</f>
        <v>241645</v>
      </c>
      <c r="H117" s="41">
        <f t="shared" si="7"/>
        <v>241645</v>
      </c>
    </row>
    <row r="118" spans="1:10" ht="15" hidden="1" customHeight="1" outlineLevel="2">
      <c r="A118" s="130"/>
      <c r="B118" s="129" t="s">
        <v>855</v>
      </c>
      <c r="C118" s="128">
        <v>104345</v>
      </c>
      <c r="D118" s="128">
        <f>C118</f>
        <v>104345</v>
      </c>
      <c r="E118" s="128">
        <f>D118</f>
        <v>104345</v>
      </c>
      <c r="H118" s="41">
        <f t="shared" si="7"/>
        <v>104345</v>
      </c>
    </row>
    <row r="119" spans="1:10" ht="15" hidden="1" customHeight="1" outlineLevel="2">
      <c r="A119" s="130"/>
      <c r="B119" s="129" t="s">
        <v>860</v>
      </c>
      <c r="C119" s="128">
        <v>137300</v>
      </c>
      <c r="D119" s="128">
        <f>C119</f>
        <v>137300</v>
      </c>
      <c r="E119" s="128">
        <f>D119</f>
        <v>137300</v>
      </c>
      <c r="H119" s="41">
        <f t="shared" si="7"/>
        <v>137300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 collapsed="1">
      <c r="A135" s="157" t="s">
        <v>202</v>
      </c>
      <c r="B135" s="158"/>
      <c r="C135" s="21">
        <f>C136+C140+C143+C146+C149</f>
        <v>567366</v>
      </c>
      <c r="D135" s="21">
        <f>D136+D140+D143+D146+D149</f>
        <v>567366</v>
      </c>
      <c r="E135" s="21">
        <f>E136+E140+E143+E146+E149</f>
        <v>567366</v>
      </c>
      <c r="G135" s="39" t="s">
        <v>584</v>
      </c>
      <c r="H135" s="41">
        <f t="shared" si="11"/>
        <v>567366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350791</v>
      </c>
      <c r="D136" s="2">
        <f>D137+D138+D139</f>
        <v>350791</v>
      </c>
      <c r="E136" s="2">
        <f>E137+E138+E139</f>
        <v>350791</v>
      </c>
      <c r="H136" s="41">
        <f t="shared" si="11"/>
        <v>350791</v>
      </c>
    </row>
    <row r="137" spans="1:10" ht="15" hidden="1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hidden="1" customHeight="1" outlineLevel="2">
      <c r="A138" s="130"/>
      <c r="B138" s="129" t="s">
        <v>862</v>
      </c>
      <c r="C138" s="128">
        <v>278837</v>
      </c>
      <c r="D138" s="128">
        <f t="shared" ref="D138:E139" si="12">C138</f>
        <v>278837</v>
      </c>
      <c r="E138" s="128">
        <f t="shared" si="12"/>
        <v>278837</v>
      </c>
      <c r="H138" s="41">
        <f t="shared" si="11"/>
        <v>278837</v>
      </c>
    </row>
    <row r="139" spans="1:10" ht="15" hidden="1" customHeight="1" outlineLevel="2">
      <c r="A139" s="130"/>
      <c r="B139" s="129" t="s">
        <v>861</v>
      </c>
      <c r="C139" s="128">
        <v>71954</v>
      </c>
      <c r="D139" s="128">
        <f t="shared" si="12"/>
        <v>71954</v>
      </c>
      <c r="E139" s="128">
        <f t="shared" si="12"/>
        <v>71954</v>
      </c>
      <c r="H139" s="41">
        <f t="shared" si="11"/>
        <v>71954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216575</v>
      </c>
      <c r="D149" s="2">
        <f>D150+D151</f>
        <v>216575</v>
      </c>
      <c r="E149" s="2">
        <f>E150+E151</f>
        <v>216575</v>
      </c>
      <c r="H149" s="41">
        <f t="shared" si="11"/>
        <v>216575</v>
      </c>
    </row>
    <row r="150" spans="1:10" ht="15" hidden="1" customHeight="1" outlineLevel="2">
      <c r="A150" s="130"/>
      <c r="B150" s="129" t="s">
        <v>855</v>
      </c>
      <c r="C150" s="128">
        <v>216575</v>
      </c>
      <c r="D150" s="128">
        <f>C150</f>
        <v>216575</v>
      </c>
      <c r="E150" s="128">
        <f>D150</f>
        <v>216575</v>
      </c>
      <c r="H150" s="41">
        <f t="shared" si="11"/>
        <v>216575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 collapsed="1">
      <c r="A152" s="159" t="s">
        <v>581</v>
      </c>
      <c r="B152" s="160"/>
      <c r="C152" s="23">
        <f>C153+C163+C170</f>
        <v>389089</v>
      </c>
      <c r="D152" s="23">
        <f>D153+D163+D170</f>
        <v>389089</v>
      </c>
      <c r="E152" s="23">
        <f>E153+E163+E170</f>
        <v>389089</v>
      </c>
      <c r="G152" s="39" t="s">
        <v>66</v>
      </c>
      <c r="H152" s="41">
        <f t="shared" si="11"/>
        <v>389089</v>
      </c>
      <c r="I152" s="42"/>
      <c r="J152" s="40" t="b">
        <f>AND(H152=I152)</f>
        <v>0</v>
      </c>
    </row>
    <row r="153" spans="1:10">
      <c r="A153" s="157" t="s">
        <v>208</v>
      </c>
      <c r="B153" s="158"/>
      <c r="C153" s="21">
        <f>C154+C157+C160</f>
        <v>389089</v>
      </c>
      <c r="D153" s="21">
        <f>D154+D157+D160</f>
        <v>389089</v>
      </c>
      <c r="E153" s="21">
        <f>E154+E157+E160</f>
        <v>389089</v>
      </c>
      <c r="G153" s="39" t="s">
        <v>585</v>
      </c>
      <c r="H153" s="41">
        <f t="shared" si="11"/>
        <v>389089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389089</v>
      </c>
      <c r="D154" s="2">
        <f>D155+D156</f>
        <v>389089</v>
      </c>
      <c r="E154" s="2">
        <f>E155+E156</f>
        <v>389089</v>
      </c>
      <c r="H154" s="41">
        <f t="shared" si="11"/>
        <v>389089</v>
      </c>
    </row>
    <row r="155" spans="1:10" ht="15" hidden="1" customHeight="1" outlineLevel="2">
      <c r="A155" s="130"/>
      <c r="B155" s="129" t="s">
        <v>855</v>
      </c>
      <c r="C155" s="128">
        <v>23032</v>
      </c>
      <c r="D155" s="128">
        <f>C155</f>
        <v>23032</v>
      </c>
      <c r="E155" s="128">
        <f>D155</f>
        <v>23032</v>
      </c>
      <c r="H155" s="41">
        <f t="shared" si="11"/>
        <v>23032</v>
      </c>
    </row>
    <row r="156" spans="1:10" ht="15" hidden="1" customHeight="1" outlineLevel="2">
      <c r="A156" s="130"/>
      <c r="B156" s="129" t="s">
        <v>860</v>
      </c>
      <c r="C156" s="128">
        <v>366057</v>
      </c>
      <c r="D156" s="128">
        <f>C156</f>
        <v>366057</v>
      </c>
      <c r="E156" s="128">
        <f>D156</f>
        <v>366057</v>
      </c>
      <c r="H156" s="41">
        <f t="shared" si="11"/>
        <v>366057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 collapsed="1">
      <c r="A163" s="157" t="s">
        <v>212</v>
      </c>
      <c r="B163" s="15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 collapsed="1">
      <c r="A170" s="157" t="s">
        <v>214</v>
      </c>
      <c r="B170" s="15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 collapsed="1">
      <c r="A177" s="159" t="s">
        <v>582</v>
      </c>
      <c r="B177" s="160"/>
      <c r="C177" s="27">
        <f>C178</f>
        <v>27300</v>
      </c>
      <c r="D177" s="27">
        <f>D178</f>
        <v>27300</v>
      </c>
      <c r="E177" s="27">
        <f>E178</f>
        <v>27300</v>
      </c>
      <c r="G177" s="39" t="s">
        <v>216</v>
      </c>
      <c r="H177" s="41">
        <f t="shared" si="11"/>
        <v>27300</v>
      </c>
      <c r="I177" s="42"/>
      <c r="J177" s="40" t="b">
        <f>AND(H177=I177)</f>
        <v>0</v>
      </c>
    </row>
    <row r="178" spans="1:10">
      <c r="A178" s="157" t="s">
        <v>217</v>
      </c>
      <c r="B178" s="158"/>
      <c r="C178" s="21">
        <f>C179+C184+C188+C197+C200+C203+C215+C222+C228+C235+C238+C243+C250</f>
        <v>27300</v>
      </c>
      <c r="D178" s="21">
        <f>D179+D184+D188+D197+D200+D203+D215+D222+D228+D235+D238+D243+D250</f>
        <v>27300</v>
      </c>
      <c r="E178" s="21">
        <f>E179+E184+E188+E197+E200+E203+E215+E222+E228+E235+E238+E243+E250</f>
        <v>27300</v>
      </c>
      <c r="G178" s="39" t="s">
        <v>587</v>
      </c>
      <c r="H178" s="41">
        <f t="shared" si="11"/>
        <v>27300</v>
      </c>
      <c r="I178" s="42"/>
      <c r="J178" s="40" t="b">
        <f>AND(H178=I178)</f>
        <v>0</v>
      </c>
    </row>
    <row r="179" spans="1:10" hidden="1" outlineLevel="1">
      <c r="A179" s="163" t="s">
        <v>849</v>
      </c>
      <c r="B179" s="16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63" t="s">
        <v>848</v>
      </c>
      <c r="B184" s="164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63" t="s">
        <v>846</v>
      </c>
      <c r="B188" s="16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63" t="s">
        <v>843</v>
      </c>
      <c r="B197" s="16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63" t="s">
        <v>842</v>
      </c>
      <c r="B200" s="164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63" t="s">
        <v>841</v>
      </c>
      <c r="B203" s="16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hidden="1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63" t="s">
        <v>836</v>
      </c>
      <c r="B215" s="16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63" t="s">
        <v>834</v>
      </c>
      <c r="B222" s="164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hidden="1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hidden="1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hidden="1" outlineLevel="1">
      <c r="A228" s="163" t="s">
        <v>830</v>
      </c>
      <c r="B228" s="164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hidden="1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63" t="s">
        <v>828</v>
      </c>
      <c r="B235" s="164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63" t="s">
        <v>826</v>
      </c>
      <c r="B238" s="164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hidden="1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hidden="1" outlineLevel="1">
      <c r="A243" s="163" t="s">
        <v>823</v>
      </c>
      <c r="B243" s="164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hidden="1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hidden="1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hidden="1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hidden="1" outlineLevel="1">
      <c r="A250" s="163" t="s">
        <v>817</v>
      </c>
      <c r="B250" s="164"/>
      <c r="C250" s="2">
        <f>C251+C252</f>
        <v>27300</v>
      </c>
      <c r="D250" s="2">
        <f>D251+D252</f>
        <v>27300</v>
      </c>
      <c r="E250" s="2">
        <f>E251+E252</f>
        <v>27300</v>
      </c>
    </row>
    <row r="251" spans="1:10" hidden="1" outlineLevel="3">
      <c r="A251" s="90"/>
      <c r="B251" s="89" t="s">
        <v>855</v>
      </c>
      <c r="C251" s="127">
        <v>27300</v>
      </c>
      <c r="D251" s="127">
        <f>C251</f>
        <v>27300</v>
      </c>
      <c r="E251" s="127">
        <f>D251</f>
        <v>27300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54" t="s">
        <v>67</v>
      </c>
      <c r="B256" s="154"/>
      <c r="C256" s="154"/>
      <c r="D256" s="141" t="s">
        <v>853</v>
      </c>
      <c r="E256" s="141" t="s">
        <v>852</v>
      </c>
      <c r="G256" s="47" t="s">
        <v>589</v>
      </c>
      <c r="H256" s="48">
        <f>C257+C559</f>
        <v>3056000</v>
      </c>
      <c r="I256" s="49"/>
      <c r="J256" s="50" t="b">
        <f>AND(H256=I256)</f>
        <v>0</v>
      </c>
    </row>
    <row r="257" spans="1:10">
      <c r="A257" s="169" t="s">
        <v>60</v>
      </c>
      <c r="B257" s="170"/>
      <c r="C257" s="37">
        <f>C258+C550</f>
        <v>1659000</v>
      </c>
      <c r="D257" s="37">
        <f>D258+D550</f>
        <v>1659000</v>
      </c>
      <c r="E257" s="37">
        <f>E258+E550</f>
        <v>1659000</v>
      </c>
      <c r="G257" s="39" t="s">
        <v>60</v>
      </c>
      <c r="H257" s="41">
        <f>C257</f>
        <v>1659000</v>
      </c>
      <c r="I257" s="42"/>
      <c r="J257" s="40" t="b">
        <f>AND(H257=I257)</f>
        <v>0</v>
      </c>
    </row>
    <row r="258" spans="1:10">
      <c r="A258" s="171" t="s">
        <v>266</v>
      </c>
      <c r="B258" s="172"/>
      <c r="C258" s="36">
        <f>C259+C339+C483+C547</f>
        <v>1540877</v>
      </c>
      <c r="D258" s="36">
        <f>D259+D339+D483+D547</f>
        <v>1540877</v>
      </c>
      <c r="E258" s="36">
        <f>E259+E339+E483+E547</f>
        <v>1540877</v>
      </c>
      <c r="G258" s="39" t="s">
        <v>57</v>
      </c>
      <c r="H258" s="41">
        <f t="shared" ref="H258:H321" si="21">C258</f>
        <v>1540877</v>
      </c>
      <c r="I258" s="42"/>
      <c r="J258" s="40" t="b">
        <f>AND(H258=I258)</f>
        <v>0</v>
      </c>
    </row>
    <row r="259" spans="1:10">
      <c r="A259" s="167" t="s">
        <v>267</v>
      </c>
      <c r="B259" s="168"/>
      <c r="C259" s="33">
        <f>C260+C263+C314</f>
        <v>929447</v>
      </c>
      <c r="D259" s="33">
        <f>D260+D263+D314</f>
        <v>929447</v>
      </c>
      <c r="E259" s="33">
        <f>E260+E263+E314</f>
        <v>929447</v>
      </c>
      <c r="G259" s="39" t="s">
        <v>590</v>
      </c>
      <c r="H259" s="41">
        <f t="shared" si="21"/>
        <v>929447</v>
      </c>
      <c r="I259" s="42"/>
      <c r="J259" s="40" t="b">
        <f>AND(H259=I259)</f>
        <v>0</v>
      </c>
    </row>
    <row r="260" spans="1:10" hidden="1" outlineLevel="1">
      <c r="A260" s="165" t="s">
        <v>268</v>
      </c>
      <c r="B260" s="166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hidden="1" outlineLevel="1">
      <c r="A263" s="165" t="s">
        <v>269</v>
      </c>
      <c r="B263" s="166"/>
      <c r="C263" s="32">
        <f>C264+C265+C289+C296+C298+C302+C305+C308+C313</f>
        <v>909657</v>
      </c>
      <c r="D263" s="32">
        <f>D264+D265+D289+D296+D298+D302+D305+D308+D313</f>
        <v>909657</v>
      </c>
      <c r="E263" s="32">
        <f>E264+E265+E289+E296+E298+E302+E305+E308+E313</f>
        <v>909657</v>
      </c>
      <c r="H263" s="41">
        <f t="shared" si="21"/>
        <v>909657</v>
      </c>
    </row>
    <row r="264" spans="1:10" hidden="1" outlineLevel="2">
      <c r="A264" s="6">
        <v>1101</v>
      </c>
      <c r="B264" s="4" t="s">
        <v>34</v>
      </c>
      <c r="C264" s="5">
        <v>262000</v>
      </c>
      <c r="D264" s="5">
        <f t="shared" ref="D264:E266" si="22">C264</f>
        <v>262000</v>
      </c>
      <c r="E264" s="5">
        <f t="shared" si="22"/>
        <v>262000</v>
      </c>
      <c r="H264" s="41">
        <f t="shared" si="21"/>
        <v>262000</v>
      </c>
    </row>
    <row r="265" spans="1:10" hidden="1" outlineLevel="2">
      <c r="A265" s="6">
        <v>1101</v>
      </c>
      <c r="B265" s="4" t="s">
        <v>35</v>
      </c>
      <c r="C265" s="5">
        <v>467240</v>
      </c>
      <c r="D265" s="5">
        <f t="shared" si="22"/>
        <v>467240</v>
      </c>
      <c r="E265" s="5">
        <f t="shared" si="22"/>
        <v>467240</v>
      </c>
      <c r="H265" s="41">
        <f t="shared" si="21"/>
        <v>467240</v>
      </c>
    </row>
    <row r="266" spans="1:10" hidden="1" outlineLevel="3">
      <c r="A266" s="29"/>
      <c r="B266" s="28" t="s">
        <v>218</v>
      </c>
      <c r="C266" s="30">
        <v>14500</v>
      </c>
      <c r="D266" s="30">
        <f t="shared" si="22"/>
        <v>14500</v>
      </c>
      <c r="E266" s="30">
        <f t="shared" si="22"/>
        <v>14500</v>
      </c>
      <c r="H266" s="41">
        <f t="shared" si="21"/>
        <v>14500</v>
      </c>
    </row>
    <row r="267" spans="1:10" hidden="1" outlineLevel="3">
      <c r="A267" s="29"/>
      <c r="B267" s="28" t="s">
        <v>219</v>
      </c>
      <c r="C267" s="30">
        <v>236000</v>
      </c>
      <c r="D267" s="30">
        <f t="shared" ref="D267:E282" si="23">C267</f>
        <v>236000</v>
      </c>
      <c r="E267" s="30">
        <f t="shared" si="23"/>
        <v>236000</v>
      </c>
      <c r="H267" s="41">
        <f t="shared" si="21"/>
        <v>236000</v>
      </c>
    </row>
    <row r="268" spans="1:10" hidden="1" outlineLevel="3">
      <c r="A268" s="29"/>
      <c r="B268" s="28" t="s">
        <v>220</v>
      </c>
      <c r="C268" s="30"/>
      <c r="D268" s="30">
        <f t="shared" si="23"/>
        <v>0</v>
      </c>
      <c r="E268" s="30">
        <f t="shared" si="23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>
        <v>495</v>
      </c>
      <c r="D269" s="30">
        <f t="shared" si="23"/>
        <v>495</v>
      </c>
      <c r="E269" s="30">
        <f t="shared" si="23"/>
        <v>495</v>
      </c>
      <c r="H269" s="41">
        <f t="shared" si="21"/>
        <v>495</v>
      </c>
    </row>
    <row r="270" spans="1:10" hidden="1" outlineLevel="3">
      <c r="A270" s="29"/>
      <c r="B270" s="28" t="s">
        <v>222</v>
      </c>
      <c r="C270" s="30"/>
      <c r="D270" s="30">
        <f t="shared" si="23"/>
        <v>0</v>
      </c>
      <c r="E270" s="30">
        <f t="shared" si="23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>
        <v>17225</v>
      </c>
      <c r="D271" s="30">
        <f t="shared" si="23"/>
        <v>17225</v>
      </c>
      <c r="E271" s="30">
        <f t="shared" si="23"/>
        <v>17225</v>
      </c>
      <c r="H271" s="41">
        <f t="shared" si="21"/>
        <v>17225</v>
      </c>
    </row>
    <row r="272" spans="1:10" hidden="1" outlineLevel="3">
      <c r="A272" s="29"/>
      <c r="B272" s="28" t="s">
        <v>224</v>
      </c>
      <c r="C272" s="30"/>
      <c r="D272" s="30">
        <f t="shared" si="23"/>
        <v>0</v>
      </c>
      <c r="E272" s="30">
        <f t="shared" si="23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3"/>
        <v>0</v>
      </c>
      <c r="E273" s="30">
        <f t="shared" si="23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3"/>
        <v>0</v>
      </c>
      <c r="E274" s="30">
        <f t="shared" si="23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3"/>
        <v>0</v>
      </c>
      <c r="E275" s="30">
        <f t="shared" si="23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>
        <v>22250</v>
      </c>
      <c r="D276" s="30">
        <f t="shared" si="23"/>
        <v>22250</v>
      </c>
      <c r="E276" s="30">
        <f t="shared" si="23"/>
        <v>22250</v>
      </c>
      <c r="H276" s="41">
        <f t="shared" si="21"/>
        <v>22250</v>
      </c>
    </row>
    <row r="277" spans="1:8" hidden="1" outlineLevel="3">
      <c r="A277" s="29"/>
      <c r="B277" s="28" t="s">
        <v>229</v>
      </c>
      <c r="C277" s="30"/>
      <c r="D277" s="30">
        <f t="shared" si="23"/>
        <v>0</v>
      </c>
      <c r="E277" s="30">
        <f t="shared" si="23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3"/>
        <v>0</v>
      </c>
      <c r="E278" s="30">
        <f t="shared" si="23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3"/>
        <v>0</v>
      </c>
      <c r="E279" s="30">
        <f t="shared" si="23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3"/>
        <v>0</v>
      </c>
      <c r="E280" s="30">
        <f t="shared" si="23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3"/>
        <v>0</v>
      </c>
      <c r="E281" s="30">
        <f t="shared" si="23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3"/>
        <v>0</v>
      </c>
      <c r="E282" s="30">
        <f t="shared" si="23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4">C283</f>
        <v>0</v>
      </c>
      <c r="E283" s="30">
        <f t="shared" si="24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4"/>
        <v>0</v>
      </c>
      <c r="E284" s="30">
        <f t="shared" si="24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4"/>
        <v>0</v>
      </c>
      <c r="E285" s="30">
        <f t="shared" si="24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>
        <v>163200</v>
      </c>
      <c r="D286" s="30">
        <f t="shared" si="24"/>
        <v>163200</v>
      </c>
      <c r="E286" s="30">
        <f t="shared" si="24"/>
        <v>163200</v>
      </c>
      <c r="H286" s="41">
        <f t="shared" si="21"/>
        <v>163200</v>
      </c>
    </row>
    <row r="287" spans="1:8" hidden="1" outlineLevel="3">
      <c r="A287" s="29"/>
      <c r="B287" s="28" t="s">
        <v>239</v>
      </c>
      <c r="C287" s="30">
        <v>10750</v>
      </c>
      <c r="D287" s="30">
        <f t="shared" si="24"/>
        <v>10750</v>
      </c>
      <c r="E287" s="30">
        <f t="shared" si="24"/>
        <v>10750</v>
      </c>
      <c r="H287" s="41">
        <f t="shared" si="21"/>
        <v>10750</v>
      </c>
    </row>
    <row r="288" spans="1:8" hidden="1" outlineLevel="3">
      <c r="A288" s="29"/>
      <c r="B288" s="28" t="s">
        <v>240</v>
      </c>
      <c r="C288" s="30">
        <v>3000</v>
      </c>
      <c r="D288" s="30">
        <f t="shared" si="24"/>
        <v>3000</v>
      </c>
      <c r="E288" s="30">
        <f t="shared" si="24"/>
        <v>3000</v>
      </c>
      <c r="H288" s="41">
        <f t="shared" si="21"/>
        <v>3000</v>
      </c>
    </row>
    <row r="289" spans="1:8" hidden="1" outlineLevel="2">
      <c r="A289" s="6">
        <v>1101</v>
      </c>
      <c r="B289" s="4" t="s">
        <v>36</v>
      </c>
      <c r="C289" s="5">
        <f>SUM(C290:C295)</f>
        <v>13767</v>
      </c>
      <c r="D289" s="5">
        <f>SUM(D290:D295)</f>
        <v>13767</v>
      </c>
      <c r="E289" s="5">
        <f>SUM(E290:E295)</f>
        <v>13767</v>
      </c>
      <c r="H289" s="41">
        <f t="shared" si="21"/>
        <v>13767</v>
      </c>
    </row>
    <row r="290" spans="1:8" hidden="1" outlineLevel="3">
      <c r="A290" s="29"/>
      <c r="B290" s="28" t="s">
        <v>241</v>
      </c>
      <c r="C290" s="30">
        <v>8700</v>
      </c>
      <c r="D290" s="30">
        <f>C290</f>
        <v>8700</v>
      </c>
      <c r="E290" s="30">
        <f>D290</f>
        <v>8700</v>
      </c>
      <c r="H290" s="41">
        <f t="shared" si="21"/>
        <v>8700</v>
      </c>
    </row>
    <row r="291" spans="1:8" hidden="1" outlineLevel="3">
      <c r="A291" s="29"/>
      <c r="B291" s="28" t="s">
        <v>242</v>
      </c>
      <c r="C291" s="30"/>
      <c r="D291" s="30">
        <f t="shared" ref="D291:E295" si="25">C291</f>
        <v>0</v>
      </c>
      <c r="E291" s="30">
        <f t="shared" si="25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>
        <v>2247</v>
      </c>
      <c r="D292" s="30">
        <f t="shared" si="25"/>
        <v>2247</v>
      </c>
      <c r="E292" s="30">
        <f t="shared" si="25"/>
        <v>2247</v>
      </c>
      <c r="H292" s="41">
        <f t="shared" si="21"/>
        <v>2247</v>
      </c>
    </row>
    <row r="293" spans="1:8" hidden="1" outlineLevel="3">
      <c r="A293" s="29"/>
      <c r="B293" s="28" t="s">
        <v>244</v>
      </c>
      <c r="C293" s="30">
        <v>540</v>
      </c>
      <c r="D293" s="30">
        <f t="shared" si="25"/>
        <v>540</v>
      </c>
      <c r="E293" s="30">
        <f t="shared" si="25"/>
        <v>540</v>
      </c>
      <c r="H293" s="41">
        <f t="shared" si="21"/>
        <v>540</v>
      </c>
    </row>
    <row r="294" spans="1:8" hidden="1" outlineLevel="3">
      <c r="A294" s="29"/>
      <c r="B294" s="28" t="s">
        <v>245</v>
      </c>
      <c r="C294" s="30"/>
      <c r="D294" s="30">
        <f t="shared" si="25"/>
        <v>0</v>
      </c>
      <c r="E294" s="30">
        <f t="shared" si="25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>
        <v>2280</v>
      </c>
      <c r="D295" s="30">
        <f t="shared" si="25"/>
        <v>2280</v>
      </c>
      <c r="E295" s="30">
        <f t="shared" si="25"/>
        <v>2280</v>
      </c>
      <c r="H295" s="41">
        <f t="shared" si="21"/>
        <v>2280</v>
      </c>
    </row>
    <row r="296" spans="1:8" hidden="1" outlineLevel="2">
      <c r="A296" s="6">
        <v>1101</v>
      </c>
      <c r="B296" s="4" t="s">
        <v>247</v>
      </c>
      <c r="C296" s="5">
        <f>SUM(C297)</f>
        <v>300</v>
      </c>
      <c r="D296" s="5">
        <f>SUM(D297)</f>
        <v>300</v>
      </c>
      <c r="E296" s="5">
        <f>SUM(E297)</f>
        <v>300</v>
      </c>
      <c r="H296" s="41">
        <f t="shared" si="21"/>
        <v>300</v>
      </c>
    </row>
    <row r="297" spans="1:8" hidden="1" outlineLevel="3">
      <c r="A297" s="29"/>
      <c r="B297" s="28" t="s">
        <v>111</v>
      </c>
      <c r="C297" s="30">
        <v>300</v>
      </c>
      <c r="D297" s="30">
        <f>C297</f>
        <v>300</v>
      </c>
      <c r="E297" s="30">
        <f>D297</f>
        <v>300</v>
      </c>
      <c r="H297" s="41">
        <f t="shared" si="21"/>
        <v>300</v>
      </c>
    </row>
    <row r="298" spans="1:8" hidden="1" outlineLevel="2">
      <c r="A298" s="6">
        <v>1101</v>
      </c>
      <c r="B298" s="4" t="s">
        <v>37</v>
      </c>
      <c r="C298" s="5">
        <f>SUM(C299:C301)</f>
        <v>19600</v>
      </c>
      <c r="D298" s="5">
        <f>SUM(D299:D301)</f>
        <v>19600</v>
      </c>
      <c r="E298" s="5">
        <f>SUM(E299:E301)</f>
        <v>19600</v>
      </c>
      <c r="H298" s="41">
        <f t="shared" si="21"/>
        <v>19600</v>
      </c>
    </row>
    <row r="299" spans="1:8" hidden="1" outlineLevel="3">
      <c r="A299" s="29"/>
      <c r="B299" s="28" t="s">
        <v>248</v>
      </c>
      <c r="C299" s="30">
        <v>11600</v>
      </c>
      <c r="D299" s="30">
        <f>C299</f>
        <v>11600</v>
      </c>
      <c r="E299" s="30">
        <f>D299</f>
        <v>11600</v>
      </c>
      <c r="H299" s="41">
        <f t="shared" si="21"/>
        <v>11600</v>
      </c>
    </row>
    <row r="300" spans="1:8" hidden="1" outlineLevel="3">
      <c r="A300" s="29"/>
      <c r="B300" s="28" t="s">
        <v>249</v>
      </c>
      <c r="C300" s="30">
        <v>8000</v>
      </c>
      <c r="D300" s="30">
        <f t="shared" ref="D300:E301" si="26">C300</f>
        <v>8000</v>
      </c>
      <c r="E300" s="30">
        <f t="shared" si="26"/>
        <v>8000</v>
      </c>
      <c r="H300" s="41">
        <f t="shared" si="21"/>
        <v>8000</v>
      </c>
    </row>
    <row r="301" spans="1:8" hidden="1" outlineLevel="3">
      <c r="A301" s="29"/>
      <c r="B301" s="28" t="s">
        <v>250</v>
      </c>
      <c r="C301" s="30"/>
      <c r="D301" s="30">
        <f t="shared" si="26"/>
        <v>0</v>
      </c>
      <c r="E301" s="30">
        <f t="shared" si="26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4500</v>
      </c>
      <c r="D302" s="5">
        <f>SUM(D303:D304)</f>
        <v>4500</v>
      </c>
      <c r="E302" s="5">
        <f>SUM(E303:E304)</f>
        <v>4500</v>
      </c>
      <c r="H302" s="41">
        <f t="shared" si="21"/>
        <v>4500</v>
      </c>
    </row>
    <row r="303" spans="1:8" hidden="1" outlineLevel="3">
      <c r="A303" s="29"/>
      <c r="B303" s="28" t="s">
        <v>252</v>
      </c>
      <c r="C303" s="30">
        <v>1000</v>
      </c>
      <c r="D303" s="30">
        <f>C303</f>
        <v>1000</v>
      </c>
      <c r="E303" s="30">
        <f>D303</f>
        <v>1000</v>
      </c>
      <c r="H303" s="41">
        <f t="shared" si="21"/>
        <v>1000</v>
      </c>
    </row>
    <row r="304" spans="1:8" hidden="1" outlineLevel="3">
      <c r="A304" s="29"/>
      <c r="B304" s="28" t="s">
        <v>253</v>
      </c>
      <c r="C304" s="30">
        <v>3500</v>
      </c>
      <c r="D304" s="30">
        <f>C304</f>
        <v>3500</v>
      </c>
      <c r="E304" s="30">
        <f>D304</f>
        <v>3500</v>
      </c>
      <c r="H304" s="41">
        <f t="shared" si="21"/>
        <v>3500</v>
      </c>
    </row>
    <row r="305" spans="1:8" hidden="1" outlineLevel="2">
      <c r="A305" s="6">
        <v>1101</v>
      </c>
      <c r="B305" s="4" t="s">
        <v>38</v>
      </c>
      <c r="C305" s="5">
        <f>SUM(C306:C307)</f>
        <v>7750</v>
      </c>
      <c r="D305" s="5">
        <f>SUM(D306:D307)</f>
        <v>7750</v>
      </c>
      <c r="E305" s="5">
        <f>SUM(E306:E307)</f>
        <v>7750</v>
      </c>
      <c r="H305" s="41">
        <f t="shared" si="21"/>
        <v>7750</v>
      </c>
    </row>
    <row r="306" spans="1:8" hidden="1" outlineLevel="3">
      <c r="A306" s="29"/>
      <c r="B306" s="28" t="s">
        <v>254</v>
      </c>
      <c r="C306" s="30">
        <v>6250</v>
      </c>
      <c r="D306" s="30">
        <f>C306</f>
        <v>6250</v>
      </c>
      <c r="E306" s="30">
        <f>D306</f>
        <v>6250</v>
      </c>
      <c r="H306" s="41">
        <f t="shared" si="21"/>
        <v>6250</v>
      </c>
    </row>
    <row r="307" spans="1:8" hidden="1" outlineLevel="3">
      <c r="A307" s="29"/>
      <c r="B307" s="28" t="s">
        <v>255</v>
      </c>
      <c r="C307" s="30">
        <v>1500</v>
      </c>
      <c r="D307" s="30">
        <f>C307</f>
        <v>1500</v>
      </c>
      <c r="E307" s="30">
        <f>D307</f>
        <v>1500</v>
      </c>
      <c r="H307" s="41">
        <f t="shared" si="21"/>
        <v>1500</v>
      </c>
    </row>
    <row r="308" spans="1:8" hidden="1" outlineLevel="2">
      <c r="A308" s="6">
        <v>1101</v>
      </c>
      <c r="B308" s="4" t="s">
        <v>39</v>
      </c>
      <c r="C308" s="5">
        <f>SUM(C309:C312)</f>
        <v>134500</v>
      </c>
      <c r="D308" s="5">
        <f>SUM(D309:D312)</f>
        <v>134500</v>
      </c>
      <c r="E308" s="5">
        <f>SUM(E309:E312)</f>
        <v>134500</v>
      </c>
      <c r="H308" s="41">
        <f t="shared" si="21"/>
        <v>134500</v>
      </c>
    </row>
    <row r="309" spans="1:8" hidden="1" outlineLevel="3">
      <c r="A309" s="29"/>
      <c r="B309" s="28" t="s">
        <v>256</v>
      </c>
      <c r="C309" s="30">
        <v>96000</v>
      </c>
      <c r="D309" s="30">
        <f>C309</f>
        <v>96000</v>
      </c>
      <c r="E309" s="30">
        <f>D309</f>
        <v>96000</v>
      </c>
      <c r="H309" s="41">
        <f t="shared" si="21"/>
        <v>96000</v>
      </c>
    </row>
    <row r="310" spans="1:8" hidden="1" outlineLevel="3">
      <c r="A310" s="29"/>
      <c r="B310" s="28" t="s">
        <v>257</v>
      </c>
      <c r="C310" s="30">
        <v>31000</v>
      </c>
      <c r="D310" s="30">
        <f t="shared" ref="D310:E312" si="27">C310</f>
        <v>31000</v>
      </c>
      <c r="E310" s="30">
        <f t="shared" si="27"/>
        <v>31000</v>
      </c>
      <c r="H310" s="41">
        <f t="shared" si="21"/>
        <v>31000</v>
      </c>
    </row>
    <row r="311" spans="1:8" hidden="1" outlineLevel="3">
      <c r="A311" s="29"/>
      <c r="B311" s="28" t="s">
        <v>258</v>
      </c>
      <c r="C311" s="30"/>
      <c r="D311" s="30">
        <f t="shared" si="27"/>
        <v>0</v>
      </c>
      <c r="E311" s="30">
        <f t="shared" si="27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>
        <v>7500</v>
      </c>
      <c r="D312" s="30">
        <f t="shared" si="27"/>
        <v>7500</v>
      </c>
      <c r="E312" s="30">
        <f t="shared" si="27"/>
        <v>7500</v>
      </c>
      <c r="H312" s="41">
        <f t="shared" si="21"/>
        <v>7500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65" t="s">
        <v>601</v>
      </c>
      <c r="B314" s="166"/>
      <c r="C314" s="32">
        <f>C315+C325+C331+C336+C337+C338+C328</f>
        <v>18830</v>
      </c>
      <c r="D314" s="32">
        <f>D315+D325+D331+D336+D337+D338+D328</f>
        <v>18830</v>
      </c>
      <c r="E314" s="32">
        <f>E315+E325+E331+E336+E337+E338+E328</f>
        <v>18830</v>
      </c>
      <c r="H314" s="41">
        <f t="shared" si="21"/>
        <v>18830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8">C317</f>
        <v>0</v>
      </c>
      <c r="E317" s="30">
        <f t="shared" si="28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8"/>
        <v>0</v>
      </c>
      <c r="E318" s="30">
        <f t="shared" si="28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8"/>
        <v>0</v>
      </c>
      <c r="E319" s="30">
        <f t="shared" si="28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8"/>
        <v>0</v>
      </c>
      <c r="E320" s="30">
        <f t="shared" si="28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8"/>
        <v>0</v>
      </c>
      <c r="E321" s="30">
        <f t="shared" si="28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8"/>
        <v>0</v>
      </c>
      <c r="E322" s="30">
        <f t="shared" si="28"/>
        <v>0</v>
      </c>
      <c r="H322" s="41">
        <f t="shared" ref="H322:H385" si="29">C322</f>
        <v>0</v>
      </c>
    </row>
    <row r="323" spans="1:8" hidden="1" outlineLevel="3">
      <c r="A323" s="29"/>
      <c r="B323" s="28" t="s">
        <v>238</v>
      </c>
      <c r="C323" s="30"/>
      <c r="D323" s="30">
        <f t="shared" si="28"/>
        <v>0</v>
      </c>
      <c r="E323" s="30">
        <f t="shared" si="28"/>
        <v>0</v>
      </c>
      <c r="H323" s="41">
        <f t="shared" si="29"/>
        <v>0</v>
      </c>
    </row>
    <row r="324" spans="1:8" hidden="1" outlineLevel="3">
      <c r="A324" s="29"/>
      <c r="B324" s="28" t="s">
        <v>239</v>
      </c>
      <c r="C324" s="30"/>
      <c r="D324" s="30">
        <f t="shared" si="28"/>
        <v>0</v>
      </c>
      <c r="E324" s="30">
        <f t="shared" si="28"/>
        <v>0</v>
      </c>
      <c r="H324" s="41">
        <f t="shared" si="29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16000</v>
      </c>
      <c r="D325" s="5">
        <f>SUM(D326:D327)</f>
        <v>16000</v>
      </c>
      <c r="E325" s="5">
        <f>SUM(E326:E327)</f>
        <v>16000</v>
      </c>
      <c r="H325" s="41">
        <f t="shared" si="29"/>
        <v>16000</v>
      </c>
    </row>
    <row r="326" spans="1:8" hidden="1" outlineLevel="3">
      <c r="A326" s="29"/>
      <c r="B326" s="28" t="s">
        <v>264</v>
      </c>
      <c r="C326" s="30">
        <v>16000</v>
      </c>
      <c r="D326" s="30">
        <f>C326</f>
        <v>16000</v>
      </c>
      <c r="E326" s="30">
        <f>D326</f>
        <v>16000</v>
      </c>
      <c r="H326" s="41">
        <f t="shared" si="29"/>
        <v>16000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9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9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9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9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2830</v>
      </c>
      <c r="D331" s="5">
        <f>SUM(D332:D335)</f>
        <v>2830</v>
      </c>
      <c r="E331" s="5">
        <f>SUM(E332:E335)</f>
        <v>2830</v>
      </c>
      <c r="H331" s="41">
        <f t="shared" si="29"/>
        <v>2830</v>
      </c>
    </row>
    <row r="332" spans="1:8" hidden="1" outlineLevel="3">
      <c r="A332" s="29"/>
      <c r="B332" s="28" t="s">
        <v>256</v>
      </c>
      <c r="C332" s="30">
        <v>2000</v>
      </c>
      <c r="D332" s="30">
        <f>C332</f>
        <v>2000</v>
      </c>
      <c r="E332" s="30">
        <f>D332</f>
        <v>2000</v>
      </c>
      <c r="H332" s="41">
        <f t="shared" si="29"/>
        <v>2000</v>
      </c>
    </row>
    <row r="333" spans="1:8" hidden="1" outlineLevel="3">
      <c r="A333" s="29"/>
      <c r="B333" s="28" t="s">
        <v>257</v>
      </c>
      <c r="C333" s="30">
        <v>670</v>
      </c>
      <c r="D333" s="30">
        <f t="shared" ref="D333:E335" si="30">C333</f>
        <v>670</v>
      </c>
      <c r="E333" s="30">
        <f t="shared" si="30"/>
        <v>670</v>
      </c>
      <c r="H333" s="41">
        <f t="shared" si="29"/>
        <v>670</v>
      </c>
    </row>
    <row r="334" spans="1:8" hidden="1" outlineLevel="3">
      <c r="A334" s="29"/>
      <c r="B334" s="28" t="s">
        <v>258</v>
      </c>
      <c r="C334" s="30"/>
      <c r="D334" s="30">
        <f t="shared" si="30"/>
        <v>0</v>
      </c>
      <c r="E334" s="30">
        <f t="shared" si="30"/>
        <v>0</v>
      </c>
      <c r="H334" s="41">
        <f t="shared" si="29"/>
        <v>0</v>
      </c>
    </row>
    <row r="335" spans="1:8" hidden="1" outlineLevel="3">
      <c r="A335" s="29"/>
      <c r="B335" s="28" t="s">
        <v>259</v>
      </c>
      <c r="C335" s="30">
        <v>160</v>
      </c>
      <c r="D335" s="30">
        <f t="shared" si="30"/>
        <v>160</v>
      </c>
      <c r="E335" s="30">
        <f t="shared" si="30"/>
        <v>160</v>
      </c>
      <c r="H335" s="41">
        <f t="shared" si="29"/>
        <v>160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9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1">C337</f>
        <v>0</v>
      </c>
      <c r="E337" s="5">
        <f t="shared" si="31"/>
        <v>0</v>
      </c>
      <c r="H337" s="41">
        <f t="shared" si="29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1"/>
        <v>0</v>
      </c>
      <c r="E338" s="5">
        <f t="shared" si="31"/>
        <v>0</v>
      </c>
      <c r="H338" s="41">
        <f t="shared" si="29"/>
        <v>0</v>
      </c>
    </row>
    <row r="339" spans="1:10" collapsed="1">
      <c r="A339" s="167" t="s">
        <v>270</v>
      </c>
      <c r="B339" s="168"/>
      <c r="C339" s="33">
        <f>C340+C444+C482</f>
        <v>501824</v>
      </c>
      <c r="D339" s="33">
        <f>D340+D444+D482</f>
        <v>501824</v>
      </c>
      <c r="E339" s="33">
        <f>E340+E444+E482</f>
        <v>501824</v>
      </c>
      <c r="G339" s="39" t="s">
        <v>591</v>
      </c>
      <c r="H339" s="41">
        <f t="shared" si="29"/>
        <v>501824</v>
      </c>
      <c r="I339" s="42"/>
      <c r="J339" s="40" t="b">
        <f>AND(H339=I339)</f>
        <v>0</v>
      </c>
    </row>
    <row r="340" spans="1:10" hidden="1" outlineLevel="1">
      <c r="A340" s="165" t="s">
        <v>271</v>
      </c>
      <c r="B340" s="166"/>
      <c r="C340" s="32">
        <f>C341+C342+C343+C344+C347+C348+C353+C356+C357+C362+C367+C368+C371+C372+C373+C376+C377+C378+C382+C388+C391+C392+C395+C398+C399+C404+C407+C408+C409+C412+C415+C416+C419+C420+C421+C422+C429+C443</f>
        <v>438824</v>
      </c>
      <c r="D340" s="32">
        <f>D341+D342+D343+D344+D347+D348+D353+D356+D357+D362+D367+BH290668+D371+D372+D373+D376+D377+D378+D382+D388+D391+D392+D395+D398+D399+D404+D407+D408+D409+D412+D415+D416+D419+D420+D421+D422+D429+D443</f>
        <v>438824</v>
      </c>
      <c r="E340" s="32">
        <f>E341+E342+E343+E344+E347+E348+E353+E356+E357+E362+E367+BI290668+E371+E372+E373+E376+E377+E378+E382+E388+E391+E392+E395+E398+E399+E404+E407+E408+E409+E412+E415+E416+E419+E420+E421+E422+E429+E443</f>
        <v>438824</v>
      </c>
      <c r="H340" s="41">
        <f t="shared" si="29"/>
        <v>438824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9"/>
        <v>0</v>
      </c>
    </row>
    <row r="342" spans="1:10" hidden="1" outlineLevel="2">
      <c r="A342" s="6">
        <v>2201</v>
      </c>
      <c r="B342" s="4" t="s">
        <v>40</v>
      </c>
      <c r="C342" s="5">
        <v>7420</v>
      </c>
      <c r="D342" s="5">
        <f t="shared" ref="D342:E343" si="32">C342</f>
        <v>7420</v>
      </c>
      <c r="E342" s="5">
        <f t="shared" si="32"/>
        <v>7420</v>
      </c>
      <c r="H342" s="41">
        <f t="shared" si="29"/>
        <v>7420</v>
      </c>
    </row>
    <row r="343" spans="1:10" hidden="1" outlineLevel="2">
      <c r="A343" s="6">
        <v>2201</v>
      </c>
      <c r="B343" s="4" t="s">
        <v>41</v>
      </c>
      <c r="C343" s="5">
        <v>170000</v>
      </c>
      <c r="D343" s="5">
        <f t="shared" si="32"/>
        <v>170000</v>
      </c>
      <c r="E343" s="5">
        <f t="shared" si="32"/>
        <v>170000</v>
      </c>
      <c r="H343" s="41">
        <f t="shared" si="29"/>
        <v>170000</v>
      </c>
    </row>
    <row r="344" spans="1:10" hidden="1" outlineLevel="2">
      <c r="A344" s="6">
        <v>2201</v>
      </c>
      <c r="B344" s="4" t="s">
        <v>273</v>
      </c>
      <c r="C344" s="5">
        <f>SUM(C345:C346)</f>
        <v>7000</v>
      </c>
      <c r="D344" s="5">
        <f>SUM(D345:D346)</f>
        <v>7000</v>
      </c>
      <c r="E344" s="5">
        <f>SUM(E345:E346)</f>
        <v>7000</v>
      </c>
      <c r="H344" s="41">
        <f t="shared" si="29"/>
        <v>7000</v>
      </c>
    </row>
    <row r="345" spans="1:10" hidden="1" outlineLevel="3">
      <c r="A345" s="29"/>
      <c r="B345" s="28" t="s">
        <v>274</v>
      </c>
      <c r="C345" s="30">
        <v>2500</v>
      </c>
      <c r="D345" s="30">
        <f t="shared" ref="D345:E347" si="33">C345</f>
        <v>2500</v>
      </c>
      <c r="E345" s="30">
        <f t="shared" si="33"/>
        <v>2500</v>
      </c>
      <c r="H345" s="41">
        <f t="shared" si="29"/>
        <v>2500</v>
      </c>
    </row>
    <row r="346" spans="1:10" hidden="1" outlineLevel="3">
      <c r="A346" s="29"/>
      <c r="B346" s="28" t="s">
        <v>275</v>
      </c>
      <c r="C346" s="30">
        <v>4500</v>
      </c>
      <c r="D346" s="30">
        <f t="shared" si="33"/>
        <v>4500</v>
      </c>
      <c r="E346" s="30">
        <f t="shared" si="33"/>
        <v>4500</v>
      </c>
      <c r="H346" s="41">
        <f t="shared" si="29"/>
        <v>4500</v>
      </c>
    </row>
    <row r="347" spans="1:10" hidden="1" outlineLevel="2">
      <c r="A347" s="6">
        <v>2201</v>
      </c>
      <c r="B347" s="4" t="s">
        <v>276</v>
      </c>
      <c r="C347" s="5">
        <v>2000</v>
      </c>
      <c r="D347" s="5">
        <f t="shared" si="33"/>
        <v>2000</v>
      </c>
      <c r="E347" s="5">
        <f t="shared" si="33"/>
        <v>2000</v>
      </c>
      <c r="H347" s="41">
        <f t="shared" si="29"/>
        <v>2000</v>
      </c>
    </row>
    <row r="348" spans="1:10" hidden="1" outlineLevel="2">
      <c r="A348" s="6">
        <v>2201</v>
      </c>
      <c r="B348" s="4" t="s">
        <v>277</v>
      </c>
      <c r="C348" s="5">
        <f>SUM(C349:C352)</f>
        <v>70000</v>
      </c>
      <c r="D348" s="5">
        <f>SUM(D349:D352)</f>
        <v>70000</v>
      </c>
      <c r="E348" s="5">
        <f>SUM(E349:E352)</f>
        <v>70000</v>
      </c>
      <c r="H348" s="41">
        <f t="shared" si="29"/>
        <v>70000</v>
      </c>
    </row>
    <row r="349" spans="1:10" hidden="1" outlineLevel="3">
      <c r="A349" s="29"/>
      <c r="B349" s="28" t="s">
        <v>278</v>
      </c>
      <c r="C349" s="30">
        <v>65000</v>
      </c>
      <c r="D349" s="30">
        <f>C349</f>
        <v>65000</v>
      </c>
      <c r="E349" s="30">
        <f>D349</f>
        <v>65000</v>
      </c>
      <c r="H349" s="41">
        <f t="shared" si="29"/>
        <v>65000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4">C350</f>
        <v>0</v>
      </c>
      <c r="E350" s="30">
        <f t="shared" si="34"/>
        <v>0</v>
      </c>
      <c r="H350" s="41">
        <f t="shared" si="29"/>
        <v>0</v>
      </c>
    </row>
    <row r="351" spans="1:10" hidden="1" outlineLevel="3">
      <c r="A351" s="29"/>
      <c r="B351" s="28" t="s">
        <v>280</v>
      </c>
      <c r="C351" s="30">
        <v>3700</v>
      </c>
      <c r="D351" s="30">
        <f t="shared" si="34"/>
        <v>3700</v>
      </c>
      <c r="E351" s="30">
        <f t="shared" si="34"/>
        <v>3700</v>
      </c>
      <c r="H351" s="41">
        <f t="shared" si="29"/>
        <v>3700</v>
      </c>
    </row>
    <row r="352" spans="1:10" hidden="1" outlineLevel="3">
      <c r="A352" s="29"/>
      <c r="B352" s="28" t="s">
        <v>281</v>
      </c>
      <c r="C352" s="30">
        <v>1300</v>
      </c>
      <c r="D352" s="30">
        <f t="shared" si="34"/>
        <v>1300</v>
      </c>
      <c r="E352" s="30">
        <f t="shared" si="34"/>
        <v>1300</v>
      </c>
      <c r="H352" s="41">
        <f t="shared" si="29"/>
        <v>1300</v>
      </c>
    </row>
    <row r="353" spans="1:8" hidden="1" outlineLevel="2">
      <c r="A353" s="6">
        <v>2201</v>
      </c>
      <c r="B353" s="4" t="s">
        <v>282</v>
      </c>
      <c r="C353" s="5">
        <f>SUM(C354:C355)</f>
        <v>400</v>
      </c>
      <c r="D353" s="5">
        <f>SUM(D354:D355)</f>
        <v>400</v>
      </c>
      <c r="E353" s="5">
        <f>SUM(E354:E355)</f>
        <v>400</v>
      </c>
      <c r="H353" s="41">
        <f t="shared" si="29"/>
        <v>400</v>
      </c>
    </row>
    <row r="354" spans="1:8" hidden="1" outlineLevel="3">
      <c r="A354" s="29"/>
      <c r="B354" s="28" t="s">
        <v>42</v>
      </c>
      <c r="C354" s="30">
        <v>300</v>
      </c>
      <c r="D354" s="30">
        <f t="shared" ref="D354:E356" si="35">C354</f>
        <v>300</v>
      </c>
      <c r="E354" s="30">
        <f t="shared" si="35"/>
        <v>300</v>
      </c>
      <c r="H354" s="41">
        <f t="shared" si="29"/>
        <v>300</v>
      </c>
    </row>
    <row r="355" spans="1:8" hidden="1" outlineLevel="3">
      <c r="A355" s="29"/>
      <c r="B355" s="28" t="s">
        <v>283</v>
      </c>
      <c r="C355" s="30">
        <v>100</v>
      </c>
      <c r="D355" s="30">
        <f t="shared" si="35"/>
        <v>100</v>
      </c>
      <c r="E355" s="30">
        <f t="shared" si="35"/>
        <v>100</v>
      </c>
      <c r="H355" s="41">
        <f t="shared" si="29"/>
        <v>100</v>
      </c>
    </row>
    <row r="356" spans="1:8" hidden="1" outlineLevel="2">
      <c r="A356" s="6">
        <v>2201</v>
      </c>
      <c r="B356" s="4" t="s">
        <v>284</v>
      </c>
      <c r="C356" s="5">
        <v>1500</v>
      </c>
      <c r="D356" s="5">
        <f t="shared" si="35"/>
        <v>1500</v>
      </c>
      <c r="E356" s="5">
        <f t="shared" si="35"/>
        <v>1500</v>
      </c>
      <c r="H356" s="41">
        <f t="shared" si="29"/>
        <v>1500</v>
      </c>
    </row>
    <row r="357" spans="1:8" hidden="1" outlineLevel="2">
      <c r="A357" s="6">
        <v>2201</v>
      </c>
      <c r="B357" s="4" t="s">
        <v>285</v>
      </c>
      <c r="C357" s="5">
        <f>SUM(C358:C361)</f>
        <v>13000</v>
      </c>
      <c r="D357" s="5">
        <f>SUM(D358:D361)</f>
        <v>13000</v>
      </c>
      <c r="E357" s="5">
        <f>SUM(E358:E361)</f>
        <v>13000</v>
      </c>
      <c r="H357" s="41">
        <f t="shared" si="29"/>
        <v>13000</v>
      </c>
    </row>
    <row r="358" spans="1:8" hidden="1" outlineLevel="3">
      <c r="A358" s="29"/>
      <c r="B358" s="28" t="s">
        <v>286</v>
      </c>
      <c r="C358" s="30">
        <v>11000</v>
      </c>
      <c r="D358" s="30">
        <f>C358</f>
        <v>11000</v>
      </c>
      <c r="E358" s="30">
        <f>D358</f>
        <v>11000</v>
      </c>
      <c r="H358" s="41">
        <f t="shared" si="29"/>
        <v>11000</v>
      </c>
    </row>
    <row r="359" spans="1:8" hidden="1" outlineLevel="3">
      <c r="A359" s="29"/>
      <c r="B359" s="28" t="s">
        <v>287</v>
      </c>
      <c r="C359" s="30"/>
      <c r="D359" s="30">
        <f t="shared" ref="D359:E361" si="36">C359</f>
        <v>0</v>
      </c>
      <c r="E359" s="30">
        <f t="shared" si="36"/>
        <v>0</v>
      </c>
      <c r="H359" s="41">
        <f t="shared" si="29"/>
        <v>0</v>
      </c>
    </row>
    <row r="360" spans="1:8" hidden="1" outlineLevel="3">
      <c r="A360" s="29"/>
      <c r="B360" s="28" t="s">
        <v>288</v>
      </c>
      <c r="C360" s="30">
        <v>1000</v>
      </c>
      <c r="D360" s="30">
        <f t="shared" si="36"/>
        <v>1000</v>
      </c>
      <c r="E360" s="30">
        <f t="shared" si="36"/>
        <v>1000</v>
      </c>
      <c r="H360" s="41">
        <f t="shared" si="29"/>
        <v>1000</v>
      </c>
    </row>
    <row r="361" spans="1:8" hidden="1" outlineLevel="3">
      <c r="A361" s="29"/>
      <c r="B361" s="28" t="s">
        <v>289</v>
      </c>
      <c r="C361" s="30">
        <v>1000</v>
      </c>
      <c r="D361" s="30">
        <f t="shared" si="36"/>
        <v>1000</v>
      </c>
      <c r="E361" s="30">
        <f t="shared" si="36"/>
        <v>1000</v>
      </c>
      <c r="H361" s="41">
        <f t="shared" si="29"/>
        <v>1000</v>
      </c>
    </row>
    <row r="362" spans="1:8" hidden="1" outlineLevel="2">
      <c r="A362" s="6">
        <v>2201</v>
      </c>
      <c r="B362" s="4" t="s">
        <v>290</v>
      </c>
      <c r="C362" s="5">
        <f>SUM(C363:C366)</f>
        <v>63000</v>
      </c>
      <c r="D362" s="5">
        <f>SUM(D363:D366)</f>
        <v>63000</v>
      </c>
      <c r="E362" s="5">
        <f>SUM(E363:E366)</f>
        <v>63000</v>
      </c>
      <c r="H362" s="41">
        <f t="shared" si="29"/>
        <v>63000</v>
      </c>
    </row>
    <row r="363" spans="1:8" hidden="1" outlineLevel="3">
      <c r="A363" s="29"/>
      <c r="B363" s="28" t="s">
        <v>291</v>
      </c>
      <c r="C363" s="30">
        <v>8000</v>
      </c>
      <c r="D363" s="30">
        <f>C363</f>
        <v>8000</v>
      </c>
      <c r="E363" s="30">
        <f>D363</f>
        <v>8000</v>
      </c>
      <c r="H363" s="41">
        <f t="shared" si="29"/>
        <v>8000</v>
      </c>
    </row>
    <row r="364" spans="1:8" hidden="1" outlineLevel="3">
      <c r="A364" s="29"/>
      <c r="B364" s="28" t="s">
        <v>292</v>
      </c>
      <c r="C364" s="30">
        <v>50000</v>
      </c>
      <c r="D364" s="30">
        <f t="shared" ref="D364:E366" si="37">C364</f>
        <v>50000</v>
      </c>
      <c r="E364" s="30">
        <f t="shared" si="37"/>
        <v>50000</v>
      </c>
      <c r="H364" s="41">
        <f t="shared" si="29"/>
        <v>50000</v>
      </c>
    </row>
    <row r="365" spans="1:8" hidden="1" outlineLevel="3">
      <c r="A365" s="29"/>
      <c r="B365" s="28" t="s">
        <v>293</v>
      </c>
      <c r="C365" s="30">
        <v>3000</v>
      </c>
      <c r="D365" s="30">
        <f t="shared" si="37"/>
        <v>3000</v>
      </c>
      <c r="E365" s="30">
        <f t="shared" si="37"/>
        <v>3000</v>
      </c>
      <c r="H365" s="41">
        <f t="shared" si="29"/>
        <v>3000</v>
      </c>
    </row>
    <row r="366" spans="1:8" hidden="1" outlineLevel="3">
      <c r="A366" s="29"/>
      <c r="B366" s="28" t="s">
        <v>294</v>
      </c>
      <c r="C366" s="30">
        <v>2000</v>
      </c>
      <c r="D366" s="30">
        <f t="shared" si="37"/>
        <v>2000</v>
      </c>
      <c r="E366" s="30">
        <f t="shared" si="37"/>
        <v>2000</v>
      </c>
      <c r="H366" s="41">
        <f t="shared" si="29"/>
        <v>2000</v>
      </c>
    </row>
    <row r="367" spans="1:8" hidden="1" outlineLevel="2">
      <c r="A367" s="6">
        <v>2201</v>
      </c>
      <c r="B367" s="4" t="s">
        <v>43</v>
      </c>
      <c r="C367" s="5">
        <v>1500</v>
      </c>
      <c r="D367" s="5">
        <f>C367</f>
        <v>1500</v>
      </c>
      <c r="E367" s="5">
        <f>D367</f>
        <v>1500</v>
      </c>
      <c r="H367" s="41">
        <f t="shared" si="29"/>
        <v>1500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9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8">C369</f>
        <v>0</v>
      </c>
      <c r="E369" s="30">
        <f t="shared" si="38"/>
        <v>0</v>
      </c>
      <c r="H369" s="41">
        <f t="shared" si="29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8"/>
        <v>0</v>
      </c>
      <c r="E370" s="30">
        <f t="shared" si="38"/>
        <v>0</v>
      </c>
      <c r="H370" s="41">
        <f t="shared" si="29"/>
        <v>0</v>
      </c>
    </row>
    <row r="371" spans="1:8" hidden="1" outlineLevel="2">
      <c r="A371" s="6">
        <v>2201</v>
      </c>
      <c r="B371" s="4" t="s">
        <v>44</v>
      </c>
      <c r="C371" s="5">
        <v>4000</v>
      </c>
      <c r="D371" s="5">
        <f t="shared" si="38"/>
        <v>4000</v>
      </c>
      <c r="E371" s="5">
        <f t="shared" si="38"/>
        <v>4000</v>
      </c>
      <c r="H371" s="41">
        <f t="shared" si="29"/>
        <v>4000</v>
      </c>
    </row>
    <row r="372" spans="1:8" hidden="1" outlineLevel="2">
      <c r="A372" s="6">
        <v>2201</v>
      </c>
      <c r="B372" s="4" t="s">
        <v>45</v>
      </c>
      <c r="C372" s="5">
        <v>3500</v>
      </c>
      <c r="D372" s="5">
        <f t="shared" si="38"/>
        <v>3500</v>
      </c>
      <c r="E372" s="5">
        <f t="shared" si="38"/>
        <v>3500</v>
      </c>
      <c r="H372" s="41">
        <f t="shared" si="29"/>
        <v>3500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  <c r="H373" s="41">
        <f t="shared" si="29"/>
        <v>100</v>
      </c>
    </row>
    <row r="374" spans="1:8" hidden="1" outlineLevel="3">
      <c r="A374" s="29"/>
      <c r="B374" s="28" t="s">
        <v>299</v>
      </c>
      <c r="C374" s="30">
        <v>100</v>
      </c>
      <c r="D374" s="30">
        <f t="shared" ref="D374:E377" si="39">C374</f>
        <v>100</v>
      </c>
      <c r="E374" s="30">
        <f t="shared" si="39"/>
        <v>100</v>
      </c>
      <c r="H374" s="41">
        <f t="shared" si="29"/>
        <v>100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9"/>
        <v>0</v>
      </c>
      <c r="E375" s="30">
        <f t="shared" si="39"/>
        <v>0</v>
      </c>
      <c r="H375" s="41">
        <f t="shared" si="29"/>
        <v>0</v>
      </c>
    </row>
    <row r="376" spans="1:8" hidden="1" outlineLevel="2">
      <c r="A376" s="6">
        <v>2201</v>
      </c>
      <c r="B376" s="4" t="s">
        <v>301</v>
      </c>
      <c r="C376" s="5">
        <v>2000</v>
      </c>
      <c r="D376" s="5">
        <f t="shared" si="39"/>
        <v>2000</v>
      </c>
      <c r="E376" s="5">
        <f t="shared" si="39"/>
        <v>2000</v>
      </c>
      <c r="H376" s="41">
        <f t="shared" si="29"/>
        <v>2000</v>
      </c>
    </row>
    <row r="377" spans="1:8" hidden="1" outlineLevel="2" collapsed="1">
      <c r="A377" s="6">
        <v>2201</v>
      </c>
      <c r="B377" s="4" t="s">
        <v>302</v>
      </c>
      <c r="C377" s="5">
        <v>2000</v>
      </c>
      <c r="D377" s="5">
        <f t="shared" si="39"/>
        <v>2000</v>
      </c>
      <c r="E377" s="5">
        <f t="shared" si="39"/>
        <v>2000</v>
      </c>
      <c r="H377" s="41">
        <f t="shared" si="29"/>
        <v>2000</v>
      </c>
    </row>
    <row r="378" spans="1:8" hidden="1" outlineLevel="2">
      <c r="A378" s="6">
        <v>2201</v>
      </c>
      <c r="B378" s="4" t="s">
        <v>303</v>
      </c>
      <c r="C378" s="5">
        <f>SUM(C379:C381)</f>
        <v>11500</v>
      </c>
      <c r="D378" s="5">
        <f>SUM(D379:D381)</f>
        <v>11500</v>
      </c>
      <c r="E378" s="5">
        <f>SUM(E379:E381)</f>
        <v>11500</v>
      </c>
      <c r="H378" s="41">
        <f t="shared" si="29"/>
        <v>11500</v>
      </c>
    </row>
    <row r="379" spans="1:8" hidden="1" outlineLevel="3">
      <c r="A379" s="29"/>
      <c r="B379" s="28" t="s">
        <v>46</v>
      </c>
      <c r="C379" s="30">
        <v>4500</v>
      </c>
      <c r="D379" s="30">
        <f>C379</f>
        <v>4500</v>
      </c>
      <c r="E379" s="30">
        <f>D379</f>
        <v>4500</v>
      </c>
      <c r="H379" s="41">
        <f t="shared" si="29"/>
        <v>4500</v>
      </c>
    </row>
    <row r="380" spans="1:8" hidden="1" outlineLevel="3">
      <c r="A380" s="29"/>
      <c r="B380" s="28" t="s">
        <v>113</v>
      </c>
      <c r="C380" s="30">
        <v>4000</v>
      </c>
      <c r="D380" s="30">
        <f t="shared" ref="D380:E381" si="40">C380</f>
        <v>4000</v>
      </c>
      <c r="E380" s="30">
        <f t="shared" si="40"/>
        <v>4000</v>
      </c>
      <c r="H380" s="41">
        <f t="shared" si="29"/>
        <v>4000</v>
      </c>
    </row>
    <row r="381" spans="1:8" hidden="1" outlineLevel="3">
      <c r="A381" s="29"/>
      <c r="B381" s="28" t="s">
        <v>47</v>
      </c>
      <c r="C381" s="30">
        <v>3000</v>
      </c>
      <c r="D381" s="30">
        <f t="shared" si="40"/>
        <v>3000</v>
      </c>
      <c r="E381" s="30">
        <f t="shared" si="40"/>
        <v>3000</v>
      </c>
      <c r="H381" s="41">
        <f t="shared" si="29"/>
        <v>3000</v>
      </c>
    </row>
    <row r="382" spans="1:8" hidden="1" outlineLevel="2">
      <c r="A382" s="6">
        <v>2201</v>
      </c>
      <c r="B382" s="4" t="s">
        <v>114</v>
      </c>
      <c r="C382" s="5">
        <f>SUM(C383:C387)</f>
        <v>6700</v>
      </c>
      <c r="D382" s="5">
        <f>SUM(D383:D387)</f>
        <v>6700</v>
      </c>
      <c r="E382" s="5">
        <f>SUM(E383:E387)</f>
        <v>6700</v>
      </c>
      <c r="H382" s="41">
        <f t="shared" si="29"/>
        <v>6700</v>
      </c>
    </row>
    <row r="383" spans="1:8" hidden="1" outlineLevel="3">
      <c r="A383" s="29"/>
      <c r="B383" s="28" t="s">
        <v>304</v>
      </c>
      <c r="C383" s="30">
        <v>600</v>
      </c>
      <c r="D383" s="30">
        <f>C383</f>
        <v>600</v>
      </c>
      <c r="E383" s="30">
        <f>D383</f>
        <v>600</v>
      </c>
      <c r="H383" s="41">
        <f t="shared" si="29"/>
        <v>600</v>
      </c>
    </row>
    <row r="384" spans="1:8" hidden="1" outlineLevel="3">
      <c r="A384" s="29"/>
      <c r="B384" s="28" t="s">
        <v>305</v>
      </c>
      <c r="C384" s="30">
        <v>1000</v>
      </c>
      <c r="D384" s="30">
        <f t="shared" ref="D384:E387" si="41">C384</f>
        <v>1000</v>
      </c>
      <c r="E384" s="30">
        <f t="shared" si="41"/>
        <v>1000</v>
      </c>
      <c r="H384" s="41">
        <f t="shared" si="29"/>
        <v>1000</v>
      </c>
    </row>
    <row r="385" spans="1:8" hidden="1" outlineLevel="3">
      <c r="A385" s="29"/>
      <c r="B385" s="28" t="s">
        <v>306</v>
      </c>
      <c r="C385" s="30"/>
      <c r="D385" s="30">
        <f t="shared" si="41"/>
        <v>0</v>
      </c>
      <c r="E385" s="30">
        <f t="shared" si="41"/>
        <v>0</v>
      </c>
      <c r="H385" s="41">
        <f t="shared" si="29"/>
        <v>0</v>
      </c>
    </row>
    <row r="386" spans="1:8" hidden="1" outlineLevel="3">
      <c r="A386" s="29"/>
      <c r="B386" s="28" t="s">
        <v>307</v>
      </c>
      <c r="C386" s="30">
        <v>1700</v>
      </c>
      <c r="D386" s="30">
        <f t="shared" si="41"/>
        <v>1700</v>
      </c>
      <c r="E386" s="30">
        <f t="shared" si="41"/>
        <v>1700</v>
      </c>
      <c r="H386" s="41">
        <f t="shared" ref="H386:H449" si="42">C386</f>
        <v>1700</v>
      </c>
    </row>
    <row r="387" spans="1:8" hidden="1" outlineLevel="3">
      <c r="A387" s="29"/>
      <c r="B387" s="28" t="s">
        <v>308</v>
      </c>
      <c r="C387" s="30">
        <v>3400</v>
      </c>
      <c r="D387" s="30">
        <f t="shared" si="41"/>
        <v>3400</v>
      </c>
      <c r="E387" s="30">
        <f t="shared" si="41"/>
        <v>3400</v>
      </c>
      <c r="H387" s="41">
        <f t="shared" si="42"/>
        <v>3400</v>
      </c>
    </row>
    <row r="388" spans="1:8" hidden="1" outlineLevel="2">
      <c r="A388" s="6">
        <v>2201</v>
      </c>
      <c r="B388" s="4" t="s">
        <v>309</v>
      </c>
      <c r="C388" s="5">
        <v>1500</v>
      </c>
      <c r="D388" s="5">
        <f>SUM(D389:D390)</f>
        <v>1500</v>
      </c>
      <c r="E388" s="5">
        <f>SUM(E389:E390)</f>
        <v>1500</v>
      </c>
      <c r="H388" s="41">
        <f t="shared" si="42"/>
        <v>1500</v>
      </c>
    </row>
    <row r="389" spans="1:8" hidden="1" outlineLevel="3">
      <c r="A389" s="29"/>
      <c r="B389" s="28" t="s">
        <v>48</v>
      </c>
      <c r="C389" s="30">
        <v>1500</v>
      </c>
      <c r="D389" s="30">
        <f t="shared" ref="D389:E391" si="43">C389</f>
        <v>1500</v>
      </c>
      <c r="E389" s="30">
        <f t="shared" si="43"/>
        <v>1500</v>
      </c>
      <c r="H389" s="41">
        <f t="shared" si="42"/>
        <v>1500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3"/>
        <v>0</v>
      </c>
      <c r="E390" s="30">
        <f t="shared" si="43"/>
        <v>0</v>
      </c>
      <c r="H390" s="41">
        <f t="shared" si="42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3"/>
        <v>0</v>
      </c>
      <c r="E391" s="5">
        <f t="shared" si="43"/>
        <v>0</v>
      </c>
      <c r="H391" s="41">
        <f t="shared" si="42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15000</v>
      </c>
      <c r="D392" s="5">
        <f>SUM(D393:D394)</f>
        <v>15000</v>
      </c>
      <c r="E392" s="5">
        <f>SUM(E393:E394)</f>
        <v>15000</v>
      </c>
      <c r="H392" s="41">
        <f t="shared" si="42"/>
        <v>15000</v>
      </c>
    </row>
    <row r="393" spans="1:8" hidden="1" outlineLevel="3">
      <c r="A393" s="29"/>
      <c r="B393" s="28" t="s">
        <v>313</v>
      </c>
      <c r="C393" s="30">
        <v>1000</v>
      </c>
      <c r="D393" s="30">
        <f>C393</f>
        <v>1000</v>
      </c>
      <c r="E393" s="30">
        <f>D393</f>
        <v>1000</v>
      </c>
      <c r="H393" s="41">
        <f t="shared" si="42"/>
        <v>1000</v>
      </c>
    </row>
    <row r="394" spans="1:8" hidden="1" outlineLevel="3">
      <c r="A394" s="29"/>
      <c r="B394" s="28" t="s">
        <v>314</v>
      </c>
      <c r="C394" s="30">
        <v>14000</v>
      </c>
      <c r="D394" s="30">
        <f>C394</f>
        <v>14000</v>
      </c>
      <c r="E394" s="30">
        <f>D394</f>
        <v>14000</v>
      </c>
      <c r="H394" s="41">
        <f t="shared" si="42"/>
        <v>14000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2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4">C396</f>
        <v>0</v>
      </c>
      <c r="E396" s="30">
        <f t="shared" si="44"/>
        <v>0</v>
      </c>
      <c r="H396" s="41">
        <f t="shared" si="42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4"/>
        <v>0</v>
      </c>
      <c r="E397" s="30">
        <f t="shared" si="44"/>
        <v>0</v>
      </c>
      <c r="H397" s="41">
        <f t="shared" si="42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4"/>
        <v>0</v>
      </c>
      <c r="E398" s="5">
        <f t="shared" si="44"/>
        <v>0</v>
      </c>
      <c r="H398" s="41">
        <f t="shared" si="42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1000</v>
      </c>
      <c r="D399" s="5">
        <f>SUM(D400:D403)</f>
        <v>1000</v>
      </c>
      <c r="E399" s="5">
        <f>SUM(E400:E403)</f>
        <v>1000</v>
      </c>
      <c r="H399" s="41">
        <f t="shared" si="42"/>
        <v>1000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2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5">C401</f>
        <v>0</v>
      </c>
      <c r="E401" s="30">
        <f t="shared" si="45"/>
        <v>0</v>
      </c>
      <c r="H401" s="41">
        <f t="shared" si="42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5"/>
        <v>0</v>
      </c>
      <c r="E402" s="30">
        <f t="shared" si="45"/>
        <v>0</v>
      </c>
      <c r="H402" s="41">
        <f t="shared" si="42"/>
        <v>0</v>
      </c>
    </row>
    <row r="403" spans="1:8" hidden="1" outlineLevel="3">
      <c r="A403" s="29"/>
      <c r="B403" s="28" t="s">
        <v>321</v>
      </c>
      <c r="C403" s="30">
        <v>1000</v>
      </c>
      <c r="D403" s="30">
        <f t="shared" si="45"/>
        <v>1000</v>
      </c>
      <c r="E403" s="30">
        <f t="shared" si="45"/>
        <v>1000</v>
      </c>
      <c r="H403" s="41">
        <f t="shared" si="42"/>
        <v>1000</v>
      </c>
    </row>
    <row r="404" spans="1:8" hidden="1" outlineLevel="2">
      <c r="A404" s="6">
        <v>2201</v>
      </c>
      <c r="B404" s="4" t="s">
        <v>322</v>
      </c>
      <c r="C404" s="5">
        <f>SUM(C405:C406)</f>
        <v>1500</v>
      </c>
      <c r="D404" s="5">
        <f>SUM(D405:D406)</f>
        <v>1500</v>
      </c>
      <c r="E404" s="5">
        <f>SUM(E405:E406)</f>
        <v>1500</v>
      </c>
      <c r="H404" s="41">
        <f t="shared" si="42"/>
        <v>1500</v>
      </c>
    </row>
    <row r="405" spans="1:8" hidden="1" outlineLevel="3">
      <c r="A405" s="29"/>
      <c r="B405" s="28" t="s">
        <v>323</v>
      </c>
      <c r="C405" s="30">
        <v>1000</v>
      </c>
      <c r="D405" s="30">
        <f t="shared" ref="D405:E408" si="46">C405</f>
        <v>1000</v>
      </c>
      <c r="E405" s="30">
        <f t="shared" si="46"/>
        <v>1000</v>
      </c>
      <c r="H405" s="41">
        <f t="shared" si="42"/>
        <v>1000</v>
      </c>
    </row>
    <row r="406" spans="1:8" hidden="1" outlineLevel="3">
      <c r="A406" s="29"/>
      <c r="B406" s="28" t="s">
        <v>324</v>
      </c>
      <c r="C406" s="30">
        <v>500</v>
      </c>
      <c r="D406" s="30">
        <f t="shared" si="46"/>
        <v>500</v>
      </c>
      <c r="E406" s="30">
        <f t="shared" si="46"/>
        <v>500</v>
      </c>
      <c r="H406" s="41">
        <f t="shared" si="42"/>
        <v>500</v>
      </c>
    </row>
    <row r="407" spans="1:8" hidden="1" outlineLevel="2">
      <c r="A407" s="6">
        <v>2201</v>
      </c>
      <c r="B407" s="4" t="s">
        <v>325</v>
      </c>
      <c r="C407" s="5">
        <v>1000</v>
      </c>
      <c r="D407" s="5">
        <f t="shared" si="46"/>
        <v>1000</v>
      </c>
      <c r="E407" s="5">
        <f t="shared" si="46"/>
        <v>1000</v>
      </c>
      <c r="H407" s="41">
        <f t="shared" si="42"/>
        <v>1000</v>
      </c>
    </row>
    <row r="408" spans="1:8" hidden="1" outlineLevel="2" collapsed="1">
      <c r="A408" s="6">
        <v>2201</v>
      </c>
      <c r="B408" s="4" t="s">
        <v>326</v>
      </c>
      <c r="C408" s="5">
        <v>1000</v>
      </c>
      <c r="D408" s="5">
        <f t="shared" si="46"/>
        <v>1000</v>
      </c>
      <c r="E408" s="5">
        <f t="shared" si="46"/>
        <v>1000</v>
      </c>
      <c r="H408" s="41">
        <f t="shared" si="42"/>
        <v>1000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3000</v>
      </c>
      <c r="D409" s="5">
        <f>SUM(D410:D411)</f>
        <v>3000</v>
      </c>
      <c r="E409" s="5">
        <f>SUM(E410:E411)</f>
        <v>3000</v>
      </c>
      <c r="H409" s="41">
        <f t="shared" si="42"/>
        <v>3000</v>
      </c>
    </row>
    <row r="410" spans="1:8" hidden="1" outlineLevel="3" collapsed="1">
      <c r="A410" s="29"/>
      <c r="B410" s="28" t="s">
        <v>49</v>
      </c>
      <c r="C410" s="30">
        <v>3000</v>
      </c>
      <c r="D410" s="30">
        <f>C410</f>
        <v>3000</v>
      </c>
      <c r="E410" s="30">
        <f>D410</f>
        <v>3000</v>
      </c>
      <c r="H410" s="41">
        <f t="shared" si="42"/>
        <v>3000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2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8000</v>
      </c>
      <c r="D412" s="5">
        <f>SUM(D413:D414)</f>
        <v>8000</v>
      </c>
      <c r="E412" s="5">
        <f>SUM(E413:E414)</f>
        <v>8000</v>
      </c>
      <c r="H412" s="41">
        <f t="shared" si="42"/>
        <v>8000</v>
      </c>
    </row>
    <row r="413" spans="1:8" hidden="1" outlineLevel="3" collapsed="1">
      <c r="A413" s="29"/>
      <c r="B413" s="28" t="s">
        <v>328</v>
      </c>
      <c r="C413" s="30">
        <v>8000</v>
      </c>
      <c r="D413" s="30">
        <f t="shared" ref="D413:E415" si="47">C413</f>
        <v>8000</v>
      </c>
      <c r="E413" s="30">
        <f t="shared" si="47"/>
        <v>8000</v>
      </c>
      <c r="H413" s="41">
        <f t="shared" si="42"/>
        <v>8000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7"/>
        <v>0</v>
      </c>
      <c r="E414" s="30">
        <f t="shared" si="47"/>
        <v>0</v>
      </c>
      <c r="H414" s="41">
        <f t="shared" si="42"/>
        <v>0</v>
      </c>
    </row>
    <row r="415" spans="1:8" hidden="1" outlineLevel="2">
      <c r="A415" s="6">
        <v>2201</v>
      </c>
      <c r="B415" s="4" t="s">
        <v>118</v>
      </c>
      <c r="C415" s="5">
        <v>1000</v>
      </c>
      <c r="D415" s="5">
        <f t="shared" si="47"/>
        <v>1000</v>
      </c>
      <c r="E415" s="5">
        <f t="shared" si="47"/>
        <v>1000</v>
      </c>
      <c r="H415" s="41">
        <f t="shared" si="42"/>
        <v>1000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20000</v>
      </c>
      <c r="D416" s="5">
        <f>SUM(D417:D418)</f>
        <v>20000</v>
      </c>
      <c r="E416" s="5">
        <f>SUM(E417:E418)</f>
        <v>20000</v>
      </c>
      <c r="H416" s="41">
        <f t="shared" si="42"/>
        <v>20000</v>
      </c>
    </row>
    <row r="417" spans="1:8" hidden="1" outlineLevel="3" collapsed="1">
      <c r="A417" s="29"/>
      <c r="B417" s="28" t="s">
        <v>330</v>
      </c>
      <c r="C417" s="30">
        <v>20000</v>
      </c>
      <c r="D417" s="30">
        <f t="shared" ref="D417:E421" si="48">C417</f>
        <v>20000</v>
      </c>
      <c r="E417" s="30">
        <f t="shared" si="48"/>
        <v>20000</v>
      </c>
      <c r="H417" s="41">
        <f t="shared" si="42"/>
        <v>20000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8"/>
        <v>0</v>
      </c>
      <c r="E418" s="30">
        <f t="shared" si="48"/>
        <v>0</v>
      </c>
      <c r="H418" s="41">
        <f t="shared" si="42"/>
        <v>0</v>
      </c>
    </row>
    <row r="419" spans="1:8" hidden="1" outlineLevel="2">
      <c r="A419" s="6">
        <v>2201</v>
      </c>
      <c r="B419" s="4" t="s">
        <v>333</v>
      </c>
      <c r="C419" s="5">
        <v>1000</v>
      </c>
      <c r="D419" s="5">
        <f t="shared" si="48"/>
        <v>1000</v>
      </c>
      <c r="E419" s="5">
        <f t="shared" si="48"/>
        <v>1000</v>
      </c>
      <c r="H419" s="41">
        <f t="shared" si="42"/>
        <v>1000</v>
      </c>
    </row>
    <row r="420" spans="1:8" hidden="1" outlineLevel="2">
      <c r="A420" s="6">
        <v>2201</v>
      </c>
      <c r="B420" s="4" t="s">
        <v>334</v>
      </c>
      <c r="C420" s="5">
        <v>500</v>
      </c>
      <c r="D420" s="5">
        <f t="shared" si="48"/>
        <v>500</v>
      </c>
      <c r="E420" s="5">
        <f t="shared" si="48"/>
        <v>500</v>
      </c>
      <c r="H420" s="41">
        <f t="shared" si="42"/>
        <v>500</v>
      </c>
    </row>
    <row r="421" spans="1:8" hidden="1" outlineLevel="2" collapsed="1">
      <c r="A421" s="6">
        <v>2201</v>
      </c>
      <c r="B421" s="4" t="s">
        <v>335</v>
      </c>
      <c r="C421" s="5">
        <v>200</v>
      </c>
      <c r="D421" s="5">
        <f t="shared" si="48"/>
        <v>200</v>
      </c>
      <c r="E421" s="5">
        <f t="shared" si="48"/>
        <v>200</v>
      </c>
      <c r="H421" s="41">
        <f t="shared" si="42"/>
        <v>200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900</v>
      </c>
      <c r="D422" s="5">
        <f>SUM(D423:D428)</f>
        <v>900</v>
      </c>
      <c r="E422" s="5">
        <f>SUM(E423:E428)</f>
        <v>900</v>
      </c>
      <c r="H422" s="41">
        <f t="shared" si="42"/>
        <v>900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2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9">C424</f>
        <v>0</v>
      </c>
      <c r="E424" s="30">
        <f t="shared" si="49"/>
        <v>0</v>
      </c>
      <c r="H424" s="41">
        <f t="shared" si="42"/>
        <v>0</v>
      </c>
    </row>
    <row r="425" spans="1:8" hidden="1" outlineLevel="3">
      <c r="A425" s="29"/>
      <c r="B425" s="28" t="s">
        <v>338</v>
      </c>
      <c r="C425" s="30">
        <v>500</v>
      </c>
      <c r="D425" s="30">
        <f t="shared" si="49"/>
        <v>500</v>
      </c>
      <c r="E425" s="30">
        <f t="shared" si="49"/>
        <v>500</v>
      </c>
      <c r="H425" s="41">
        <f t="shared" si="42"/>
        <v>500</v>
      </c>
    </row>
    <row r="426" spans="1:8" hidden="1" outlineLevel="3">
      <c r="A426" s="29"/>
      <c r="B426" s="28" t="s">
        <v>339</v>
      </c>
      <c r="C426" s="30"/>
      <c r="D426" s="30">
        <f t="shared" si="49"/>
        <v>0</v>
      </c>
      <c r="E426" s="30">
        <f t="shared" si="49"/>
        <v>0</v>
      </c>
      <c r="H426" s="41">
        <f t="shared" si="42"/>
        <v>0</v>
      </c>
    </row>
    <row r="427" spans="1:8" hidden="1" outlineLevel="3">
      <c r="A427" s="29"/>
      <c r="B427" s="28" t="s">
        <v>340</v>
      </c>
      <c r="C427" s="30">
        <v>400</v>
      </c>
      <c r="D427" s="30">
        <f t="shared" si="49"/>
        <v>400</v>
      </c>
      <c r="E427" s="30">
        <f t="shared" si="49"/>
        <v>400</v>
      </c>
      <c r="H427" s="41">
        <f t="shared" si="42"/>
        <v>400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9"/>
        <v>0</v>
      </c>
      <c r="E428" s="30">
        <f t="shared" si="49"/>
        <v>0</v>
      </c>
      <c r="H428" s="41">
        <f t="shared" si="42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17604</v>
      </c>
      <c r="D429" s="5">
        <f>SUM(D430:D442)</f>
        <v>17604</v>
      </c>
      <c r="E429" s="5">
        <f>SUM(E430:E442)</f>
        <v>17604</v>
      </c>
      <c r="H429" s="41">
        <f t="shared" si="42"/>
        <v>17604</v>
      </c>
    </row>
    <row r="430" spans="1:8" hidden="1" outlineLevel="3">
      <c r="A430" s="29"/>
      <c r="B430" s="28" t="s">
        <v>343</v>
      </c>
      <c r="C430" s="30">
        <v>1800</v>
      </c>
      <c r="D430" s="30">
        <f>C430</f>
        <v>1800</v>
      </c>
      <c r="E430" s="30">
        <f>D430</f>
        <v>1800</v>
      </c>
      <c r="H430" s="41">
        <f t="shared" si="42"/>
        <v>1800</v>
      </c>
    </row>
    <row r="431" spans="1:8" hidden="1" outlineLevel="3">
      <c r="A431" s="29"/>
      <c r="B431" s="28" t="s">
        <v>344</v>
      </c>
      <c r="C431" s="30"/>
      <c r="D431" s="30">
        <f t="shared" ref="D431:E442" si="50">C431</f>
        <v>0</v>
      </c>
      <c r="E431" s="30">
        <f t="shared" si="50"/>
        <v>0</v>
      </c>
      <c r="H431" s="41">
        <f t="shared" si="42"/>
        <v>0</v>
      </c>
    </row>
    <row r="432" spans="1:8" hidden="1" outlineLevel="3">
      <c r="A432" s="29"/>
      <c r="B432" s="28" t="s">
        <v>345</v>
      </c>
      <c r="C432" s="30">
        <v>591</v>
      </c>
      <c r="D432" s="30">
        <f t="shared" si="50"/>
        <v>591</v>
      </c>
      <c r="E432" s="30">
        <f t="shared" si="50"/>
        <v>591</v>
      </c>
      <c r="H432" s="41">
        <f t="shared" si="42"/>
        <v>591</v>
      </c>
    </row>
    <row r="433" spans="1:8" hidden="1" outlineLevel="3">
      <c r="A433" s="29"/>
      <c r="B433" s="28" t="s">
        <v>346</v>
      </c>
      <c r="C433" s="30"/>
      <c r="D433" s="30">
        <f t="shared" si="50"/>
        <v>0</v>
      </c>
      <c r="E433" s="30">
        <f t="shared" si="50"/>
        <v>0</v>
      </c>
      <c r="H433" s="41">
        <f t="shared" si="42"/>
        <v>0</v>
      </c>
    </row>
    <row r="434" spans="1:8" hidden="1" outlineLevel="3">
      <c r="A434" s="29"/>
      <c r="B434" s="28" t="s">
        <v>347</v>
      </c>
      <c r="C434" s="30"/>
      <c r="D434" s="30">
        <f t="shared" si="50"/>
        <v>0</v>
      </c>
      <c r="E434" s="30">
        <f t="shared" si="50"/>
        <v>0</v>
      </c>
      <c r="H434" s="41">
        <f t="shared" si="42"/>
        <v>0</v>
      </c>
    </row>
    <row r="435" spans="1:8" hidden="1" outlineLevel="3">
      <c r="A435" s="29"/>
      <c r="B435" s="28" t="s">
        <v>348</v>
      </c>
      <c r="C435" s="30"/>
      <c r="D435" s="30">
        <f t="shared" si="50"/>
        <v>0</v>
      </c>
      <c r="E435" s="30">
        <f t="shared" si="50"/>
        <v>0</v>
      </c>
      <c r="H435" s="41">
        <f t="shared" si="42"/>
        <v>0</v>
      </c>
    </row>
    <row r="436" spans="1:8" hidden="1" outlineLevel="3">
      <c r="A436" s="29"/>
      <c r="B436" s="28" t="s">
        <v>349</v>
      </c>
      <c r="C436" s="30">
        <v>600</v>
      </c>
      <c r="D436" s="30">
        <f t="shared" si="50"/>
        <v>600</v>
      </c>
      <c r="E436" s="30">
        <f t="shared" si="50"/>
        <v>600</v>
      </c>
      <c r="H436" s="41">
        <f t="shared" si="42"/>
        <v>600</v>
      </c>
    </row>
    <row r="437" spans="1:8" hidden="1" outlineLevel="3">
      <c r="A437" s="29"/>
      <c r="B437" s="28" t="s">
        <v>350</v>
      </c>
      <c r="C437" s="30"/>
      <c r="D437" s="30">
        <f t="shared" si="50"/>
        <v>0</v>
      </c>
      <c r="E437" s="30">
        <f t="shared" si="50"/>
        <v>0</v>
      </c>
      <c r="H437" s="41">
        <f t="shared" si="42"/>
        <v>0</v>
      </c>
    </row>
    <row r="438" spans="1:8" hidden="1" outlineLevel="3">
      <c r="A438" s="29"/>
      <c r="B438" s="28" t="s">
        <v>351</v>
      </c>
      <c r="C438" s="30"/>
      <c r="D438" s="30">
        <f t="shared" si="50"/>
        <v>0</v>
      </c>
      <c r="E438" s="30">
        <f t="shared" si="50"/>
        <v>0</v>
      </c>
      <c r="H438" s="41">
        <f t="shared" si="42"/>
        <v>0</v>
      </c>
    </row>
    <row r="439" spans="1:8" hidden="1" outlineLevel="3">
      <c r="A439" s="29"/>
      <c r="B439" s="28" t="s">
        <v>352</v>
      </c>
      <c r="C439" s="30">
        <v>5000</v>
      </c>
      <c r="D439" s="30">
        <f t="shared" si="50"/>
        <v>5000</v>
      </c>
      <c r="E439" s="30">
        <f t="shared" si="50"/>
        <v>5000</v>
      </c>
      <c r="H439" s="41">
        <f t="shared" si="42"/>
        <v>5000</v>
      </c>
    </row>
    <row r="440" spans="1:8" hidden="1" outlineLevel="3">
      <c r="A440" s="29"/>
      <c r="B440" s="28" t="s">
        <v>353</v>
      </c>
      <c r="C440" s="30"/>
      <c r="D440" s="30">
        <f t="shared" si="50"/>
        <v>0</v>
      </c>
      <c r="E440" s="30">
        <f t="shared" si="50"/>
        <v>0</v>
      </c>
      <c r="H440" s="41">
        <f t="shared" si="42"/>
        <v>0</v>
      </c>
    </row>
    <row r="441" spans="1:8" hidden="1" outlineLevel="3">
      <c r="A441" s="29"/>
      <c r="B441" s="28" t="s">
        <v>354</v>
      </c>
      <c r="C441" s="30">
        <v>1200</v>
      </c>
      <c r="D441" s="30">
        <f t="shared" si="50"/>
        <v>1200</v>
      </c>
      <c r="E441" s="30">
        <f t="shared" si="50"/>
        <v>1200</v>
      </c>
      <c r="H441" s="41">
        <f t="shared" si="42"/>
        <v>1200</v>
      </c>
    </row>
    <row r="442" spans="1:8" hidden="1" outlineLevel="3">
      <c r="A442" s="29"/>
      <c r="B442" s="28" t="s">
        <v>355</v>
      </c>
      <c r="C442" s="30">
        <v>8413</v>
      </c>
      <c r="D442" s="30">
        <f t="shared" si="50"/>
        <v>8413</v>
      </c>
      <c r="E442" s="30">
        <f t="shared" si="50"/>
        <v>8413</v>
      </c>
      <c r="H442" s="41">
        <f t="shared" si="42"/>
        <v>8413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2"/>
        <v>0</v>
      </c>
    </row>
    <row r="444" spans="1:8" hidden="1" outlineLevel="1">
      <c r="A444" s="165" t="s">
        <v>357</v>
      </c>
      <c r="B444" s="166"/>
      <c r="C444" s="32">
        <f>C445+C454+C455+C459+C462+C463+C468+C474+C477+C480+C481+C450</f>
        <v>63000</v>
      </c>
      <c r="D444" s="32">
        <f>D445+D454+D455+D459+D462+D463+D468+D474+D477+D480+D481+D450</f>
        <v>63000</v>
      </c>
      <c r="E444" s="32">
        <f>E445+E454+E455+E459+E462+E463+E468+E474+E477+E480+E481+E450</f>
        <v>63000</v>
      </c>
      <c r="H444" s="41">
        <f t="shared" si="42"/>
        <v>63000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21500</v>
      </c>
      <c r="D445" s="5">
        <f>SUM(D446:D449)</f>
        <v>21500</v>
      </c>
      <c r="E445" s="5">
        <f>SUM(E446:E449)</f>
        <v>21500</v>
      </c>
      <c r="H445" s="41">
        <f t="shared" si="42"/>
        <v>21500</v>
      </c>
    </row>
    <row r="446" spans="1:8" ht="15" hidden="1" customHeight="1" outlineLevel="3">
      <c r="A446" s="28"/>
      <c r="B446" s="28" t="s">
        <v>359</v>
      </c>
      <c r="C446" s="30">
        <v>4000</v>
      </c>
      <c r="D446" s="30">
        <f>C446</f>
        <v>4000</v>
      </c>
      <c r="E446" s="30">
        <f>D446</f>
        <v>4000</v>
      </c>
      <c r="H446" s="41">
        <f t="shared" si="42"/>
        <v>4000</v>
      </c>
    </row>
    <row r="447" spans="1:8" ht="15" hidden="1" customHeight="1" outlineLevel="3">
      <c r="A447" s="28"/>
      <c r="B447" s="28" t="s">
        <v>360</v>
      </c>
      <c r="C447" s="30">
        <v>500</v>
      </c>
      <c r="D447" s="30">
        <f t="shared" ref="D447:E449" si="51">C447</f>
        <v>500</v>
      </c>
      <c r="E447" s="30">
        <f t="shared" si="51"/>
        <v>500</v>
      </c>
      <c r="H447" s="41">
        <f t="shared" si="42"/>
        <v>500</v>
      </c>
    </row>
    <row r="448" spans="1:8" ht="15" hidden="1" customHeight="1" outlineLevel="3">
      <c r="A448" s="28"/>
      <c r="B448" s="28" t="s">
        <v>361</v>
      </c>
      <c r="C448" s="30">
        <v>10000</v>
      </c>
      <c r="D448" s="30">
        <f t="shared" si="51"/>
        <v>10000</v>
      </c>
      <c r="E448" s="30">
        <f t="shared" si="51"/>
        <v>10000</v>
      </c>
      <c r="H448" s="41">
        <f t="shared" si="42"/>
        <v>10000</v>
      </c>
    </row>
    <row r="449" spans="1:8" ht="15" hidden="1" customHeight="1" outlineLevel="3">
      <c r="A449" s="28"/>
      <c r="B449" s="28" t="s">
        <v>362</v>
      </c>
      <c r="C449" s="30">
        <v>7000</v>
      </c>
      <c r="D449" s="30">
        <f t="shared" si="51"/>
        <v>7000</v>
      </c>
      <c r="E449" s="30">
        <f t="shared" si="51"/>
        <v>7000</v>
      </c>
      <c r="H449" s="41">
        <f t="shared" si="42"/>
        <v>7000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10000</v>
      </c>
      <c r="D450" s="5">
        <f>SUM(D451:D453)</f>
        <v>10000</v>
      </c>
      <c r="E450" s="5">
        <f>SUM(E451:E453)</f>
        <v>10000</v>
      </c>
      <c r="H450" s="41">
        <f t="shared" ref="H450:H513" si="52">C450</f>
        <v>10000</v>
      </c>
    </row>
    <row r="451" spans="1:8" ht="15" hidden="1" customHeight="1" outlineLevel="3">
      <c r="A451" s="28"/>
      <c r="B451" s="28" t="s">
        <v>364</v>
      </c>
      <c r="C451" s="30">
        <v>10000</v>
      </c>
      <c r="D451" s="30">
        <f>C451</f>
        <v>10000</v>
      </c>
      <c r="E451" s="30">
        <f>D451</f>
        <v>10000</v>
      </c>
      <c r="H451" s="41">
        <f t="shared" si="52"/>
        <v>10000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3">C452</f>
        <v>0</v>
      </c>
      <c r="E452" s="30">
        <f t="shared" si="53"/>
        <v>0</v>
      </c>
      <c r="H452" s="41">
        <f t="shared" si="52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3"/>
        <v>0</v>
      </c>
      <c r="E453" s="30">
        <f t="shared" si="53"/>
        <v>0</v>
      </c>
      <c r="H453" s="41">
        <f t="shared" si="52"/>
        <v>0</v>
      </c>
    </row>
    <row r="454" spans="1:8" ht="15" hidden="1" customHeight="1" outlineLevel="2">
      <c r="A454" s="6">
        <v>2202</v>
      </c>
      <c r="B454" s="4" t="s">
        <v>51</v>
      </c>
      <c r="C454" s="5">
        <v>10000</v>
      </c>
      <c r="D454" s="5">
        <f>C454</f>
        <v>10000</v>
      </c>
      <c r="E454" s="5">
        <f>D454</f>
        <v>10000</v>
      </c>
      <c r="H454" s="41">
        <f t="shared" si="52"/>
        <v>10000</v>
      </c>
    </row>
    <row r="455" spans="1:8" hidden="1" outlineLevel="2">
      <c r="A455" s="6">
        <v>2202</v>
      </c>
      <c r="B455" s="4" t="s">
        <v>120</v>
      </c>
      <c r="C455" s="5">
        <f>SUM(C456:C458)</f>
        <v>3500</v>
      </c>
      <c r="D455" s="5">
        <f>SUM(D456:D458)</f>
        <v>3500</v>
      </c>
      <c r="E455" s="5">
        <f>SUM(E456:E458)</f>
        <v>3500</v>
      </c>
      <c r="H455" s="41">
        <f t="shared" si="52"/>
        <v>3500</v>
      </c>
    </row>
    <row r="456" spans="1:8" ht="15" hidden="1" customHeight="1" outlineLevel="3">
      <c r="A456" s="28"/>
      <c r="B456" s="28" t="s">
        <v>367</v>
      </c>
      <c r="C456" s="30">
        <v>2000</v>
      </c>
      <c r="D456" s="30">
        <f>C456</f>
        <v>2000</v>
      </c>
      <c r="E456" s="30">
        <f>D456</f>
        <v>2000</v>
      </c>
      <c r="H456" s="41">
        <f t="shared" si="52"/>
        <v>2000</v>
      </c>
    </row>
    <row r="457" spans="1:8" ht="15" hidden="1" customHeight="1" outlineLevel="3">
      <c r="A457" s="28"/>
      <c r="B457" s="28" t="s">
        <v>368</v>
      </c>
      <c r="C457" s="30">
        <v>1500</v>
      </c>
      <c r="D457" s="30">
        <f t="shared" ref="D457:E458" si="54">C457</f>
        <v>1500</v>
      </c>
      <c r="E457" s="30">
        <f t="shared" si="54"/>
        <v>1500</v>
      </c>
      <c r="H457" s="41">
        <f t="shared" si="52"/>
        <v>1500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4"/>
        <v>0</v>
      </c>
      <c r="E458" s="30">
        <f t="shared" si="54"/>
        <v>0</v>
      </c>
      <c r="H458" s="41">
        <f t="shared" si="52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6000</v>
      </c>
      <c r="D459" s="5">
        <f>SUM(D460:D461)</f>
        <v>6000</v>
      </c>
      <c r="E459" s="5">
        <f>SUM(E460:E461)</f>
        <v>6000</v>
      </c>
      <c r="H459" s="41">
        <f t="shared" si="52"/>
        <v>6000</v>
      </c>
    </row>
    <row r="460" spans="1:8" ht="15" hidden="1" customHeight="1" outlineLevel="3">
      <c r="A460" s="28"/>
      <c r="B460" s="28" t="s">
        <v>369</v>
      </c>
      <c r="C460" s="30">
        <v>6000</v>
      </c>
      <c r="D460" s="30">
        <f t="shared" ref="D460:E462" si="55">C460</f>
        <v>6000</v>
      </c>
      <c r="E460" s="30">
        <f t="shared" si="55"/>
        <v>6000</v>
      </c>
      <c r="H460" s="41">
        <f t="shared" si="52"/>
        <v>6000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5"/>
        <v>0</v>
      </c>
      <c r="E461" s="30">
        <f t="shared" si="55"/>
        <v>0</v>
      </c>
      <c r="H461" s="41">
        <f t="shared" si="52"/>
        <v>0</v>
      </c>
    </row>
    <row r="462" spans="1:8" hidden="1" outlineLevel="2">
      <c r="A462" s="6">
        <v>2202</v>
      </c>
      <c r="B462" s="4" t="s">
        <v>371</v>
      </c>
      <c r="C462" s="5">
        <v>4000</v>
      </c>
      <c r="D462" s="5">
        <f t="shared" si="55"/>
        <v>4000</v>
      </c>
      <c r="E462" s="5">
        <f t="shared" si="55"/>
        <v>4000</v>
      </c>
      <c r="H462" s="41">
        <f t="shared" si="52"/>
        <v>4000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2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2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6">C465</f>
        <v>0</v>
      </c>
      <c r="E465" s="30">
        <f t="shared" si="56"/>
        <v>0</v>
      </c>
      <c r="H465" s="41">
        <f t="shared" si="52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6"/>
        <v>0</v>
      </c>
      <c r="E466" s="30">
        <f t="shared" si="56"/>
        <v>0</v>
      </c>
      <c r="H466" s="41">
        <f t="shared" si="52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6"/>
        <v>0</v>
      </c>
      <c r="E467" s="30">
        <f t="shared" si="56"/>
        <v>0</v>
      </c>
      <c r="H467" s="41">
        <f t="shared" si="52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2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2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7">C470</f>
        <v>0</v>
      </c>
      <c r="E470" s="30">
        <f t="shared" si="57"/>
        <v>0</v>
      </c>
      <c r="H470" s="41">
        <f t="shared" si="52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7"/>
        <v>0</v>
      </c>
      <c r="E471" s="30">
        <f t="shared" si="57"/>
        <v>0</v>
      </c>
      <c r="H471" s="41">
        <f t="shared" si="52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7"/>
        <v>0</v>
      </c>
      <c r="E472" s="30">
        <f t="shared" si="57"/>
        <v>0</v>
      </c>
      <c r="H472" s="41">
        <f t="shared" si="52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7"/>
        <v>0</v>
      </c>
      <c r="E473" s="30">
        <f t="shared" si="57"/>
        <v>0</v>
      </c>
      <c r="H473" s="41">
        <f t="shared" si="52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2000</v>
      </c>
      <c r="D474" s="5">
        <f>SUM(D475:D476)</f>
        <v>2000</v>
      </c>
      <c r="E474" s="5">
        <f>SUM(E475:E476)</f>
        <v>2000</v>
      </c>
      <c r="H474" s="41">
        <f t="shared" si="52"/>
        <v>2000</v>
      </c>
    </row>
    <row r="475" spans="1:8" ht="15" hidden="1" customHeight="1" outlineLevel="3">
      <c r="A475" s="28"/>
      <c r="B475" s="28" t="s">
        <v>383</v>
      </c>
      <c r="C475" s="30">
        <v>2000</v>
      </c>
      <c r="D475" s="30">
        <f>C475</f>
        <v>2000</v>
      </c>
      <c r="E475" s="30">
        <f>D475</f>
        <v>2000</v>
      </c>
      <c r="H475" s="41">
        <f t="shared" si="52"/>
        <v>2000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2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2000</v>
      </c>
      <c r="D477" s="5">
        <f>SUM(D478:D479)</f>
        <v>2000</v>
      </c>
      <c r="E477" s="5">
        <f>SUM(E478:E479)</f>
        <v>2000</v>
      </c>
      <c r="H477" s="41">
        <f t="shared" si="52"/>
        <v>2000</v>
      </c>
    </row>
    <row r="478" spans="1:8" ht="15" hidden="1" customHeight="1" outlineLevel="3">
      <c r="A478" s="28"/>
      <c r="B478" s="28" t="s">
        <v>383</v>
      </c>
      <c r="C478" s="30">
        <v>2000</v>
      </c>
      <c r="D478" s="30">
        <f t="shared" ref="D478:E481" si="58">C478</f>
        <v>2000</v>
      </c>
      <c r="E478" s="30">
        <f t="shared" si="58"/>
        <v>2000</v>
      </c>
      <c r="H478" s="41">
        <f t="shared" si="52"/>
        <v>2000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8"/>
        <v>0</v>
      </c>
      <c r="E479" s="30">
        <f t="shared" si="58"/>
        <v>0</v>
      </c>
      <c r="H479" s="41">
        <f t="shared" si="52"/>
        <v>0</v>
      </c>
    </row>
    <row r="480" spans="1:8" hidden="1" outlineLevel="2">
      <c r="A480" s="6">
        <v>2202</v>
      </c>
      <c r="B480" s="4" t="s">
        <v>386</v>
      </c>
      <c r="C480" s="5">
        <v>4000</v>
      </c>
      <c r="D480" s="5">
        <f t="shared" si="58"/>
        <v>4000</v>
      </c>
      <c r="E480" s="5">
        <f t="shared" si="58"/>
        <v>4000</v>
      </c>
      <c r="H480" s="41">
        <f t="shared" si="52"/>
        <v>4000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8"/>
        <v>0</v>
      </c>
      <c r="E481" s="5">
        <f t="shared" si="58"/>
        <v>0</v>
      </c>
      <c r="H481" s="41">
        <f t="shared" si="52"/>
        <v>0</v>
      </c>
    </row>
    <row r="482" spans="1:10" hidden="1" outlineLevel="1">
      <c r="A482" s="165" t="s">
        <v>388</v>
      </c>
      <c r="B482" s="166"/>
      <c r="C482" s="32">
        <v>0</v>
      </c>
      <c r="D482" s="32">
        <v>0</v>
      </c>
      <c r="E482" s="32">
        <v>0</v>
      </c>
      <c r="H482" s="41">
        <f t="shared" si="52"/>
        <v>0</v>
      </c>
    </row>
    <row r="483" spans="1:10" collapsed="1">
      <c r="A483" s="175" t="s">
        <v>389</v>
      </c>
      <c r="B483" s="176"/>
      <c r="C483" s="35">
        <f>C484+C504+C509+C522+C528+C538</f>
        <v>108329</v>
      </c>
      <c r="D483" s="35">
        <f>D484+D504+D509+D522+D528+D538</f>
        <v>108329</v>
      </c>
      <c r="E483" s="35">
        <f>E484+E504+E509+E522+E528+E538</f>
        <v>108329</v>
      </c>
      <c r="G483" s="39" t="s">
        <v>592</v>
      </c>
      <c r="H483" s="41">
        <f t="shared" si="52"/>
        <v>108329</v>
      </c>
      <c r="I483" s="42"/>
      <c r="J483" s="40" t="b">
        <f>AND(H483=I483)</f>
        <v>0</v>
      </c>
    </row>
    <row r="484" spans="1:10" hidden="1" outlineLevel="1">
      <c r="A484" s="165" t="s">
        <v>390</v>
      </c>
      <c r="B484" s="166"/>
      <c r="C484" s="32">
        <f>C485+C486+C490+C491+C494+C497+C500+C501+C502+C503</f>
        <v>34600</v>
      </c>
      <c r="D484" s="32">
        <f>D485+D486+D490+D491+D494+D497+D500+D501+D502+D503</f>
        <v>34600</v>
      </c>
      <c r="E484" s="32">
        <f>E485+E486+E490+E491+E494+E497+E500+E501+E502+E503</f>
        <v>34600</v>
      </c>
      <c r="H484" s="41">
        <f t="shared" si="52"/>
        <v>34600</v>
      </c>
    </row>
    <row r="485" spans="1:10" hidden="1" outlineLevel="2">
      <c r="A485" s="6">
        <v>3302</v>
      </c>
      <c r="B485" s="4" t="s">
        <v>391</v>
      </c>
      <c r="C485" s="5">
        <v>2600</v>
      </c>
      <c r="D485" s="5">
        <f>C485</f>
        <v>2600</v>
      </c>
      <c r="E485" s="5">
        <f>D485</f>
        <v>2600</v>
      </c>
      <c r="H485" s="41">
        <f t="shared" si="52"/>
        <v>2600</v>
      </c>
    </row>
    <row r="486" spans="1:10" hidden="1" outlineLevel="2">
      <c r="A486" s="6">
        <v>3302</v>
      </c>
      <c r="B486" s="4" t="s">
        <v>392</v>
      </c>
      <c r="C486" s="5">
        <f>SUM(C487:C489)</f>
        <v>16000</v>
      </c>
      <c r="D486" s="5">
        <f>SUM(D487:D489)</f>
        <v>16000</v>
      </c>
      <c r="E486" s="5">
        <f>SUM(E487:E489)</f>
        <v>16000</v>
      </c>
      <c r="H486" s="41">
        <f t="shared" si="52"/>
        <v>16000</v>
      </c>
    </row>
    <row r="487" spans="1:10" ht="15" hidden="1" customHeight="1" outlineLevel="3">
      <c r="A487" s="28"/>
      <c r="B487" s="28" t="s">
        <v>393</v>
      </c>
      <c r="C487" s="30">
        <v>8000</v>
      </c>
      <c r="D487" s="30">
        <f>C487</f>
        <v>8000</v>
      </c>
      <c r="E487" s="30">
        <f>D487</f>
        <v>8000</v>
      </c>
      <c r="H487" s="41">
        <f t="shared" si="52"/>
        <v>8000</v>
      </c>
    </row>
    <row r="488" spans="1:10" ht="15" hidden="1" customHeight="1" outlineLevel="3">
      <c r="A488" s="28"/>
      <c r="B488" s="28" t="s">
        <v>394</v>
      </c>
      <c r="C488" s="30">
        <v>8000</v>
      </c>
      <c r="D488" s="30">
        <f t="shared" ref="D488:E489" si="59">C488</f>
        <v>8000</v>
      </c>
      <c r="E488" s="30">
        <f t="shared" si="59"/>
        <v>8000</v>
      </c>
      <c r="H488" s="41">
        <f t="shared" si="52"/>
        <v>8000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9"/>
        <v>0</v>
      </c>
      <c r="E489" s="30">
        <f t="shared" si="59"/>
        <v>0</v>
      </c>
      <c r="H489" s="41">
        <f t="shared" si="52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2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2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2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2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2000</v>
      </c>
      <c r="D494" s="5">
        <f>SUM(D495:D496)</f>
        <v>2000</v>
      </c>
      <c r="E494" s="5">
        <f>SUM(E495:E496)</f>
        <v>2000</v>
      </c>
      <c r="H494" s="41">
        <f t="shared" si="52"/>
        <v>2000</v>
      </c>
    </row>
    <row r="495" spans="1:10" ht="15" hidden="1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2"/>
        <v>1000</v>
      </c>
    </row>
    <row r="496" spans="1:10" ht="15" hidden="1" customHeight="1" outlineLevel="3">
      <c r="A496" s="28"/>
      <c r="B496" s="28" t="s">
        <v>402</v>
      </c>
      <c r="C496" s="30">
        <v>1000</v>
      </c>
      <c r="D496" s="30">
        <f>C496</f>
        <v>1000</v>
      </c>
      <c r="E496" s="30">
        <f>D496</f>
        <v>1000</v>
      </c>
      <c r="H496" s="41">
        <f t="shared" si="52"/>
        <v>1000</v>
      </c>
    </row>
    <row r="497" spans="1:12" hidden="1" outlineLevel="2">
      <c r="A497" s="6">
        <v>3302</v>
      </c>
      <c r="B497" s="4" t="s">
        <v>403</v>
      </c>
      <c r="C497" s="5">
        <f>SUM(C498:C499)</f>
        <v>2000</v>
      </c>
      <c r="D497" s="5">
        <f>SUM(D498:D499)</f>
        <v>2000</v>
      </c>
      <c r="E497" s="5">
        <f>SUM(E498:E499)</f>
        <v>2000</v>
      </c>
      <c r="H497" s="41">
        <f t="shared" si="52"/>
        <v>2000</v>
      </c>
    </row>
    <row r="498" spans="1:12" ht="15" hidden="1" customHeight="1" outlineLevel="3">
      <c r="A498" s="28"/>
      <c r="B498" s="28" t="s">
        <v>404</v>
      </c>
      <c r="C498" s="30">
        <v>1000</v>
      </c>
      <c r="D498" s="30">
        <f t="shared" ref="D498:E503" si="60">C498</f>
        <v>1000</v>
      </c>
      <c r="E498" s="30">
        <f t="shared" si="60"/>
        <v>1000</v>
      </c>
      <c r="H498" s="41">
        <f t="shared" si="52"/>
        <v>1000</v>
      </c>
    </row>
    <row r="499" spans="1:12" ht="15" hidden="1" customHeight="1" outlineLevel="3">
      <c r="A499" s="28"/>
      <c r="B499" s="28" t="s">
        <v>405</v>
      </c>
      <c r="C499" s="30">
        <v>1000</v>
      </c>
      <c r="D499" s="30">
        <f t="shared" si="60"/>
        <v>1000</v>
      </c>
      <c r="E499" s="30">
        <f t="shared" si="60"/>
        <v>1000</v>
      </c>
      <c r="H499" s="41">
        <f t="shared" si="52"/>
        <v>1000</v>
      </c>
    </row>
    <row r="500" spans="1:12" hidden="1" outlineLevel="2">
      <c r="A500" s="6">
        <v>3302</v>
      </c>
      <c r="B500" s="4" t="s">
        <v>406</v>
      </c>
      <c r="C500" s="5">
        <v>12000</v>
      </c>
      <c r="D500" s="5">
        <f t="shared" si="60"/>
        <v>12000</v>
      </c>
      <c r="E500" s="5">
        <f t="shared" si="60"/>
        <v>12000</v>
      </c>
      <c r="H500" s="41">
        <f t="shared" si="52"/>
        <v>12000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60"/>
        <v>0</v>
      </c>
      <c r="E501" s="5">
        <f t="shared" si="60"/>
        <v>0</v>
      </c>
      <c r="H501" s="41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60"/>
        <v>0</v>
      </c>
      <c r="E502" s="5">
        <f t="shared" si="60"/>
        <v>0</v>
      </c>
      <c r="H502" s="41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60"/>
        <v>0</v>
      </c>
      <c r="E503" s="5">
        <f t="shared" si="60"/>
        <v>0</v>
      </c>
      <c r="H503" s="41">
        <f t="shared" si="52"/>
        <v>0</v>
      </c>
    </row>
    <row r="504" spans="1:12" hidden="1" outlineLevel="1">
      <c r="A504" s="165" t="s">
        <v>410</v>
      </c>
      <c r="B504" s="166"/>
      <c r="C504" s="32">
        <f>SUM(C505:C508)</f>
        <v>33898</v>
      </c>
      <c r="D504" s="32">
        <f>SUM(D505:D508)</f>
        <v>33898</v>
      </c>
      <c r="E504" s="32">
        <f>SUM(E505:E508)</f>
        <v>33898</v>
      </c>
      <c r="H504" s="41">
        <f t="shared" si="52"/>
        <v>33898</v>
      </c>
    </row>
    <row r="505" spans="1:12" hidden="1" outlineLevel="2" collapsed="1">
      <c r="A505" s="6">
        <v>3303</v>
      </c>
      <c r="B505" s="4" t="s">
        <v>411</v>
      </c>
      <c r="C505" s="5">
        <v>4548</v>
      </c>
      <c r="D505" s="5">
        <f>C505</f>
        <v>4548</v>
      </c>
      <c r="E505" s="5">
        <f>D505</f>
        <v>4548</v>
      </c>
      <c r="H505" s="41">
        <f t="shared" si="52"/>
        <v>4548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1">C506</f>
        <v>0</v>
      </c>
      <c r="E506" s="5">
        <f t="shared" si="61"/>
        <v>0</v>
      </c>
      <c r="H506" s="41">
        <f t="shared" si="52"/>
        <v>0</v>
      </c>
    </row>
    <row r="507" spans="1:12" hidden="1" outlineLevel="2">
      <c r="A507" s="6">
        <v>3303</v>
      </c>
      <c r="B507" s="4" t="s">
        <v>413</v>
      </c>
      <c r="C507" s="5">
        <v>1000</v>
      </c>
      <c r="D507" s="5">
        <f t="shared" si="61"/>
        <v>1000</v>
      </c>
      <c r="E507" s="5">
        <f t="shared" si="61"/>
        <v>1000</v>
      </c>
      <c r="H507" s="41">
        <f t="shared" si="52"/>
        <v>1000</v>
      </c>
    </row>
    <row r="508" spans="1:12" hidden="1" outlineLevel="2">
      <c r="A508" s="6">
        <v>3303</v>
      </c>
      <c r="B508" s="4" t="s">
        <v>409</v>
      </c>
      <c r="C508" s="5">
        <v>28350</v>
      </c>
      <c r="D508" s="5">
        <f t="shared" si="61"/>
        <v>28350</v>
      </c>
      <c r="E508" s="5">
        <f t="shared" si="61"/>
        <v>28350</v>
      </c>
      <c r="H508" s="41">
        <f t="shared" si="52"/>
        <v>28350</v>
      </c>
    </row>
    <row r="509" spans="1:12" hidden="1" outlineLevel="1">
      <c r="A509" s="165" t="s">
        <v>414</v>
      </c>
      <c r="B509" s="166"/>
      <c r="C509" s="32">
        <f>C510+C511+C512+C513+C517+C518+C519+C520+C521</f>
        <v>38000</v>
      </c>
      <c r="D509" s="32">
        <f>D510+D511+D512+D513+D517+D518+D519+D520+D521</f>
        <v>38000</v>
      </c>
      <c r="E509" s="32">
        <f>E510+E511+E512+E513+E517+E518+E519+E520+E521</f>
        <v>38000</v>
      </c>
      <c r="F509" s="51"/>
      <c r="H509" s="41">
        <f t="shared" si="52"/>
        <v>38000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2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2">C511</f>
        <v>0</v>
      </c>
      <c r="E511" s="5">
        <f t="shared" si="62"/>
        <v>0</v>
      </c>
      <c r="H511" s="41">
        <f t="shared" si="52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2"/>
        <v>0</v>
      </c>
      <c r="E512" s="5">
        <f t="shared" si="62"/>
        <v>0</v>
      </c>
      <c r="H512" s="41">
        <f t="shared" si="52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4700</v>
      </c>
      <c r="D513" s="5">
        <f>SUM(D514:D516)</f>
        <v>4700</v>
      </c>
      <c r="E513" s="5">
        <f>SUM(E514:E516)</f>
        <v>4700</v>
      </c>
      <c r="H513" s="41">
        <f t="shared" si="52"/>
        <v>4700</v>
      </c>
    </row>
    <row r="514" spans="1:8" ht="15" hidden="1" customHeight="1" outlineLevel="3">
      <c r="A514" s="29"/>
      <c r="B514" s="28" t="s">
        <v>419</v>
      </c>
      <c r="C514" s="30">
        <v>4700</v>
      </c>
      <c r="D514" s="30">
        <f t="shared" ref="D514:E521" si="63">C514</f>
        <v>4700</v>
      </c>
      <c r="E514" s="30">
        <f t="shared" si="63"/>
        <v>4700</v>
      </c>
      <c r="H514" s="41">
        <f t="shared" ref="H514:H577" si="64">C514</f>
        <v>4700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3"/>
        <v>0</v>
      </c>
      <c r="E515" s="30">
        <f t="shared" si="63"/>
        <v>0</v>
      </c>
      <c r="H515" s="41">
        <f t="shared" si="64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3"/>
        <v>0</v>
      </c>
      <c r="E516" s="30">
        <f t="shared" si="63"/>
        <v>0</v>
      </c>
      <c r="H516" s="41">
        <f t="shared" si="64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3"/>
        <v>0</v>
      </c>
      <c r="E517" s="5">
        <f t="shared" si="63"/>
        <v>0</v>
      </c>
      <c r="H517" s="41">
        <f t="shared" si="64"/>
        <v>0</v>
      </c>
    </row>
    <row r="518" spans="1:8" hidden="1" outlineLevel="2">
      <c r="A518" s="6">
        <v>3305</v>
      </c>
      <c r="B518" s="4" t="s">
        <v>423</v>
      </c>
      <c r="C518" s="5">
        <v>1000</v>
      </c>
      <c r="D518" s="5">
        <f t="shared" si="63"/>
        <v>1000</v>
      </c>
      <c r="E518" s="5">
        <f t="shared" si="63"/>
        <v>1000</v>
      </c>
      <c r="H518" s="41">
        <f t="shared" si="64"/>
        <v>1000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3"/>
        <v>0</v>
      </c>
      <c r="E519" s="5">
        <f t="shared" si="63"/>
        <v>0</v>
      </c>
      <c r="H519" s="41">
        <f t="shared" si="64"/>
        <v>0</v>
      </c>
    </row>
    <row r="520" spans="1:8" hidden="1" outlineLevel="2">
      <c r="A520" s="6">
        <v>3305</v>
      </c>
      <c r="B520" s="4" t="s">
        <v>425</v>
      </c>
      <c r="C520" s="5">
        <v>32300</v>
      </c>
      <c r="D520" s="5">
        <f t="shared" si="63"/>
        <v>32300</v>
      </c>
      <c r="E520" s="5">
        <f t="shared" si="63"/>
        <v>32300</v>
      </c>
      <c r="H520" s="41">
        <f t="shared" si="64"/>
        <v>32300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3"/>
        <v>0</v>
      </c>
      <c r="E521" s="5">
        <f t="shared" si="63"/>
        <v>0</v>
      </c>
      <c r="H521" s="41">
        <f t="shared" si="64"/>
        <v>0</v>
      </c>
    </row>
    <row r="522" spans="1:8" hidden="1" outlineLevel="1">
      <c r="A522" s="165" t="s">
        <v>426</v>
      </c>
      <c r="B522" s="16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4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4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5">C524</f>
        <v>0</v>
      </c>
      <c r="E524" s="5">
        <f t="shared" si="65"/>
        <v>0</v>
      </c>
      <c r="H524" s="41">
        <f t="shared" si="64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5"/>
        <v>0</v>
      </c>
      <c r="E525" s="5">
        <f t="shared" si="65"/>
        <v>0</v>
      </c>
      <c r="H525" s="41">
        <f t="shared" si="64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5"/>
        <v>0</v>
      </c>
      <c r="E526" s="5">
        <f t="shared" si="65"/>
        <v>0</v>
      </c>
      <c r="H526" s="41">
        <f t="shared" si="64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5"/>
        <v>0</v>
      </c>
      <c r="E527" s="5">
        <f t="shared" si="65"/>
        <v>0</v>
      </c>
      <c r="H527" s="41">
        <f t="shared" si="64"/>
        <v>0</v>
      </c>
    </row>
    <row r="528" spans="1:8" hidden="1" outlineLevel="1">
      <c r="A528" s="165" t="s">
        <v>432</v>
      </c>
      <c r="B528" s="16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4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4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4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4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4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6">C533</f>
        <v>0</v>
      </c>
      <c r="E533" s="30">
        <f t="shared" si="66"/>
        <v>0</v>
      </c>
      <c r="H533" s="41">
        <f t="shared" si="64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6"/>
        <v>0</v>
      </c>
      <c r="E534" s="30">
        <f t="shared" si="66"/>
        <v>0</v>
      </c>
      <c r="H534" s="41">
        <f t="shared" si="64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6"/>
        <v>0</v>
      </c>
      <c r="E535" s="30">
        <f t="shared" si="66"/>
        <v>0</v>
      </c>
      <c r="H535" s="41">
        <f t="shared" si="64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6"/>
        <v>0</v>
      </c>
      <c r="E536" s="30">
        <f t="shared" si="66"/>
        <v>0</v>
      </c>
      <c r="H536" s="41">
        <f t="shared" si="64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4"/>
        <v>0</v>
      </c>
    </row>
    <row r="538" spans="1:8" hidden="1" outlineLevel="1">
      <c r="A538" s="165" t="s">
        <v>441</v>
      </c>
      <c r="B538" s="166"/>
      <c r="C538" s="32">
        <f>SUM(C539:C544)</f>
        <v>1831</v>
      </c>
      <c r="D538" s="32">
        <f>SUM(D539:D544)</f>
        <v>1831</v>
      </c>
      <c r="E538" s="32">
        <f>SUM(E539:E544)</f>
        <v>1831</v>
      </c>
      <c r="H538" s="41">
        <f t="shared" si="64"/>
        <v>1831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4"/>
        <v>0</v>
      </c>
    </row>
    <row r="540" spans="1:8" hidden="1" outlineLevel="2" collapsed="1">
      <c r="A540" s="6">
        <v>3310</v>
      </c>
      <c r="B540" s="4" t="s">
        <v>52</v>
      </c>
      <c r="C540" s="5">
        <v>1831</v>
      </c>
      <c r="D540" s="5">
        <f t="shared" ref="D540:E543" si="67">C540</f>
        <v>1831</v>
      </c>
      <c r="E540" s="5">
        <f t="shared" si="67"/>
        <v>1831</v>
      </c>
      <c r="H540" s="41">
        <f t="shared" si="64"/>
        <v>1831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7"/>
        <v>0</v>
      </c>
      <c r="E541" s="5">
        <f t="shared" si="67"/>
        <v>0</v>
      </c>
      <c r="H541" s="41">
        <f t="shared" si="64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7"/>
        <v>0</v>
      </c>
      <c r="E542" s="5">
        <f t="shared" si="67"/>
        <v>0</v>
      </c>
      <c r="H542" s="41">
        <f t="shared" si="64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7"/>
        <v>0</v>
      </c>
      <c r="E543" s="5">
        <f t="shared" si="67"/>
        <v>0</v>
      </c>
      <c r="H543" s="41">
        <f t="shared" si="64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4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4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4"/>
        <v>0</v>
      </c>
    </row>
    <row r="547" spans="1:10" collapsed="1">
      <c r="A547" s="173" t="s">
        <v>449</v>
      </c>
      <c r="B547" s="174"/>
      <c r="C547" s="35">
        <f>C548+C549</f>
        <v>1277</v>
      </c>
      <c r="D547" s="35">
        <f>D548+D549</f>
        <v>1277</v>
      </c>
      <c r="E547" s="35">
        <f>E548+E549</f>
        <v>1277</v>
      </c>
      <c r="G547" s="39" t="s">
        <v>593</v>
      </c>
      <c r="H547" s="41">
        <f t="shared" si="64"/>
        <v>1277</v>
      </c>
      <c r="I547" s="42"/>
      <c r="J547" s="40" t="b">
        <f>AND(H547=I547)</f>
        <v>0</v>
      </c>
    </row>
    <row r="548" spans="1:10" hidden="1" outlineLevel="1">
      <c r="A548" s="165" t="s">
        <v>450</v>
      </c>
      <c r="B548" s="166"/>
      <c r="C548" s="32">
        <v>1277</v>
      </c>
      <c r="D548" s="32">
        <f>C548</f>
        <v>1277</v>
      </c>
      <c r="E548" s="32">
        <f>D548</f>
        <v>1277</v>
      </c>
      <c r="H548" s="41">
        <f t="shared" si="64"/>
        <v>1277</v>
      </c>
    </row>
    <row r="549" spans="1:10" hidden="1" outlineLevel="1">
      <c r="A549" s="165" t="s">
        <v>451</v>
      </c>
      <c r="B549" s="166"/>
      <c r="C549" s="32">
        <v>0</v>
      </c>
      <c r="D549" s="32">
        <f>C549</f>
        <v>0</v>
      </c>
      <c r="E549" s="32">
        <f>D549</f>
        <v>0</v>
      </c>
      <c r="H549" s="41">
        <f t="shared" si="64"/>
        <v>0</v>
      </c>
    </row>
    <row r="550" spans="1:10" collapsed="1">
      <c r="A550" s="171" t="s">
        <v>455</v>
      </c>
      <c r="B550" s="172"/>
      <c r="C550" s="36">
        <f>C551</f>
        <v>118123</v>
      </c>
      <c r="D550" s="36">
        <f>D551</f>
        <v>118123</v>
      </c>
      <c r="E550" s="36">
        <f>E551</f>
        <v>118123</v>
      </c>
      <c r="G550" s="39" t="s">
        <v>59</v>
      </c>
      <c r="H550" s="41">
        <f t="shared" si="64"/>
        <v>118123</v>
      </c>
      <c r="I550" s="42"/>
      <c r="J550" s="40" t="b">
        <f>AND(H550=I550)</f>
        <v>0</v>
      </c>
    </row>
    <row r="551" spans="1:10">
      <c r="A551" s="167" t="s">
        <v>456</v>
      </c>
      <c r="B551" s="168"/>
      <c r="C551" s="33">
        <f>C552+C556</f>
        <v>118123</v>
      </c>
      <c r="D551" s="33">
        <f>D552+D556</f>
        <v>118123</v>
      </c>
      <c r="E551" s="33">
        <f>E552+E556</f>
        <v>118123</v>
      </c>
      <c r="G551" s="39" t="s">
        <v>594</v>
      </c>
      <c r="H551" s="41">
        <f t="shared" si="64"/>
        <v>118123</v>
      </c>
      <c r="I551" s="42"/>
      <c r="J551" s="40" t="b">
        <f>AND(H551=I551)</f>
        <v>0</v>
      </c>
    </row>
    <row r="552" spans="1:10" hidden="1" outlineLevel="1">
      <c r="A552" s="165" t="s">
        <v>457</v>
      </c>
      <c r="B552" s="166"/>
      <c r="C552" s="32">
        <f>SUM(C553:C555)</f>
        <v>118123</v>
      </c>
      <c r="D552" s="32">
        <f>SUM(D553:D555)</f>
        <v>118123</v>
      </c>
      <c r="E552" s="32">
        <f>SUM(E553:E555)</f>
        <v>118123</v>
      </c>
      <c r="H552" s="41">
        <f t="shared" si="64"/>
        <v>118123</v>
      </c>
    </row>
    <row r="553" spans="1:10" hidden="1" outlineLevel="2" collapsed="1">
      <c r="A553" s="6">
        <v>5500</v>
      </c>
      <c r="B553" s="4" t="s">
        <v>458</v>
      </c>
      <c r="C553" s="5">
        <v>118123</v>
      </c>
      <c r="D553" s="5">
        <f t="shared" ref="D553:E555" si="68">C553</f>
        <v>118123</v>
      </c>
      <c r="E553" s="5">
        <f t="shared" si="68"/>
        <v>118123</v>
      </c>
      <c r="H553" s="41">
        <f t="shared" si="64"/>
        <v>118123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8"/>
        <v>0</v>
      </c>
      <c r="E554" s="5">
        <f t="shared" si="68"/>
        <v>0</v>
      </c>
      <c r="H554" s="41">
        <f t="shared" si="64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8"/>
        <v>0</v>
      </c>
      <c r="E555" s="5">
        <f t="shared" si="68"/>
        <v>0</v>
      </c>
      <c r="H555" s="41">
        <f t="shared" si="64"/>
        <v>0</v>
      </c>
    </row>
    <row r="556" spans="1:10" hidden="1" outlineLevel="1">
      <c r="A556" s="165" t="s">
        <v>461</v>
      </c>
      <c r="B556" s="16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4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4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4"/>
        <v>0</v>
      </c>
    </row>
    <row r="559" spans="1:10" collapsed="1">
      <c r="A559" s="169" t="s">
        <v>62</v>
      </c>
      <c r="B559" s="170"/>
      <c r="C559" s="37">
        <f>C560+C716+C725</f>
        <v>1397000</v>
      </c>
      <c r="D559" s="37">
        <f>D560+D716+D725</f>
        <v>1397000</v>
      </c>
      <c r="E559" s="37">
        <f>E560+E716+E725</f>
        <v>1397000</v>
      </c>
      <c r="G559" s="39" t="s">
        <v>62</v>
      </c>
      <c r="H559" s="41">
        <f t="shared" si="64"/>
        <v>1397000</v>
      </c>
      <c r="I559" s="42"/>
      <c r="J559" s="40" t="b">
        <f>AND(H559=I559)</f>
        <v>0</v>
      </c>
    </row>
    <row r="560" spans="1:10">
      <c r="A560" s="171" t="s">
        <v>464</v>
      </c>
      <c r="B560" s="172"/>
      <c r="C560" s="36">
        <f>C561+C638+C642+C645</f>
        <v>1184716</v>
      </c>
      <c r="D560" s="36">
        <f>D561+D638+D642+D645</f>
        <v>1184716</v>
      </c>
      <c r="E560" s="36">
        <f>E561+E638+E642+E645</f>
        <v>1184716</v>
      </c>
      <c r="G560" s="39" t="s">
        <v>61</v>
      </c>
      <c r="H560" s="41">
        <f t="shared" si="64"/>
        <v>1184716</v>
      </c>
      <c r="I560" s="42"/>
      <c r="J560" s="40" t="b">
        <f>AND(H560=I560)</f>
        <v>0</v>
      </c>
    </row>
    <row r="561" spans="1:10">
      <c r="A561" s="167" t="s">
        <v>465</v>
      </c>
      <c r="B561" s="168"/>
      <c r="C561" s="38">
        <f>C562+C567+C568+C569+C576+C577+C581+C584+C585+C586+C587+C592+C595+C599+C603+C610+C616+C628</f>
        <v>1184716</v>
      </c>
      <c r="D561" s="38">
        <f>D562+D567+D568+D569+D576+D577+D581+D584+D585+D586+D587+D592+D595+D599+D603+D610+D616+D628</f>
        <v>1184716</v>
      </c>
      <c r="E561" s="38">
        <f>E562+E567+E568+E569+E576+E577+E581+E584+E585+E586+E587+E592+E595+E599+E603+E610+E616+E628</f>
        <v>1184716</v>
      </c>
      <c r="G561" s="39" t="s">
        <v>595</v>
      </c>
      <c r="H561" s="41">
        <f t="shared" si="64"/>
        <v>1184716</v>
      </c>
      <c r="I561" s="42"/>
      <c r="J561" s="40" t="b">
        <f>AND(H561=I561)</f>
        <v>0</v>
      </c>
    </row>
    <row r="562" spans="1:10" hidden="1" outlineLevel="1">
      <c r="A562" s="165" t="s">
        <v>466</v>
      </c>
      <c r="B562" s="166"/>
      <c r="C562" s="32">
        <f>SUM(C563:C566)</f>
        <v>115288</v>
      </c>
      <c r="D562" s="32">
        <f>SUM(D563:D566)</f>
        <v>115288</v>
      </c>
      <c r="E562" s="32">
        <f>SUM(E563:E566)</f>
        <v>115288</v>
      </c>
      <c r="H562" s="41">
        <f t="shared" si="64"/>
        <v>115288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4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9">C564</f>
        <v>0</v>
      </c>
      <c r="E564" s="5">
        <f t="shared" si="69"/>
        <v>0</v>
      </c>
      <c r="H564" s="41">
        <f t="shared" si="64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9"/>
        <v>0</v>
      </c>
      <c r="E565" s="5">
        <f t="shared" si="69"/>
        <v>0</v>
      </c>
      <c r="H565" s="41">
        <f t="shared" si="64"/>
        <v>0</v>
      </c>
    </row>
    <row r="566" spans="1:10" hidden="1" outlineLevel="2">
      <c r="A566" s="6">
        <v>6600</v>
      </c>
      <c r="B566" s="4" t="s">
        <v>471</v>
      </c>
      <c r="C566" s="5">
        <v>115288</v>
      </c>
      <c r="D566" s="5">
        <f t="shared" si="69"/>
        <v>115288</v>
      </c>
      <c r="E566" s="5">
        <f t="shared" si="69"/>
        <v>115288</v>
      </c>
      <c r="H566" s="41">
        <f t="shared" si="64"/>
        <v>115288</v>
      </c>
    </row>
    <row r="567" spans="1:10" hidden="1" outlineLevel="1">
      <c r="A567" s="165" t="s">
        <v>467</v>
      </c>
      <c r="B567" s="166"/>
      <c r="C567" s="31">
        <v>0</v>
      </c>
      <c r="D567" s="31">
        <f>C567</f>
        <v>0</v>
      </c>
      <c r="E567" s="31">
        <f>D567</f>
        <v>0</v>
      </c>
      <c r="H567" s="41">
        <f t="shared" si="64"/>
        <v>0</v>
      </c>
    </row>
    <row r="568" spans="1:10" hidden="1" outlineLevel="1">
      <c r="A568" s="165" t="s">
        <v>472</v>
      </c>
      <c r="B568" s="166"/>
      <c r="C568" s="32">
        <v>0</v>
      </c>
      <c r="D568" s="32">
        <f>C568</f>
        <v>0</v>
      </c>
      <c r="E568" s="32">
        <f>D568</f>
        <v>0</v>
      </c>
      <c r="H568" s="41">
        <f t="shared" si="64"/>
        <v>0</v>
      </c>
    </row>
    <row r="569" spans="1:10" hidden="1" outlineLevel="1">
      <c r="A569" s="165" t="s">
        <v>473</v>
      </c>
      <c r="B569" s="166"/>
      <c r="C569" s="32">
        <f>SUM(C570:C575)</f>
        <v>885</v>
      </c>
      <c r="D569" s="32">
        <f>SUM(D570:D575)</f>
        <v>885</v>
      </c>
      <c r="E569" s="32">
        <f>SUM(E570:E575)</f>
        <v>885</v>
      </c>
      <c r="H569" s="41">
        <f t="shared" si="64"/>
        <v>885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4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70">C571</f>
        <v>0</v>
      </c>
      <c r="E571" s="5">
        <f t="shared" si="70"/>
        <v>0</v>
      </c>
      <c r="H571" s="41">
        <f t="shared" si="64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70"/>
        <v>0</v>
      </c>
      <c r="E572" s="5">
        <f t="shared" si="70"/>
        <v>0</v>
      </c>
      <c r="H572" s="41">
        <f t="shared" si="64"/>
        <v>0</v>
      </c>
    </row>
    <row r="573" spans="1:10" hidden="1" outlineLevel="2">
      <c r="A573" s="7">
        <v>6603</v>
      </c>
      <c r="B573" s="4" t="s">
        <v>477</v>
      </c>
      <c r="C573" s="5">
        <v>885</v>
      </c>
      <c r="D573" s="5">
        <f t="shared" si="70"/>
        <v>885</v>
      </c>
      <c r="E573" s="5">
        <f t="shared" si="70"/>
        <v>885</v>
      </c>
      <c r="H573" s="41">
        <f t="shared" si="64"/>
        <v>885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70"/>
        <v>0</v>
      </c>
      <c r="E574" s="5">
        <f t="shared" si="70"/>
        <v>0</v>
      </c>
      <c r="H574" s="41">
        <f t="shared" si="64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70"/>
        <v>0</v>
      </c>
      <c r="E575" s="5">
        <f t="shared" si="70"/>
        <v>0</v>
      </c>
      <c r="H575" s="41">
        <f t="shared" si="64"/>
        <v>0</v>
      </c>
    </row>
    <row r="576" spans="1:10" hidden="1" outlineLevel="1">
      <c r="A576" s="165" t="s">
        <v>480</v>
      </c>
      <c r="B576" s="166"/>
      <c r="C576" s="32">
        <v>0</v>
      </c>
      <c r="D576" s="32">
        <f>C576</f>
        <v>0</v>
      </c>
      <c r="E576" s="32">
        <f>D576</f>
        <v>0</v>
      </c>
      <c r="H576" s="41">
        <f t="shared" si="64"/>
        <v>0</v>
      </c>
    </row>
    <row r="577" spans="1:8" hidden="1" outlineLevel="1">
      <c r="A577" s="165" t="s">
        <v>481</v>
      </c>
      <c r="B577" s="166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4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1">C578</f>
        <v>0</v>
      </c>
      <c r="E578" s="5">
        <f t="shared" si="71"/>
        <v>0</v>
      </c>
      <c r="H578" s="41">
        <f t="shared" ref="H578:H641" si="72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1"/>
        <v>0</v>
      </c>
      <c r="E579" s="5">
        <f t="shared" si="71"/>
        <v>0</v>
      </c>
      <c r="H579" s="41">
        <f t="shared" si="72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1"/>
        <v>0</v>
      </c>
      <c r="E580" s="5">
        <f t="shared" si="71"/>
        <v>0</v>
      </c>
      <c r="H580" s="41">
        <f t="shared" si="72"/>
        <v>0</v>
      </c>
    </row>
    <row r="581" spans="1:8" hidden="1" outlineLevel="1">
      <c r="A581" s="165" t="s">
        <v>485</v>
      </c>
      <c r="B581" s="166"/>
      <c r="C581" s="32">
        <f>SUM(C582:C583)</f>
        <v>515</v>
      </c>
      <c r="D581" s="32">
        <f>SUM(D582:D583)</f>
        <v>515</v>
      </c>
      <c r="E581" s="32">
        <f>SUM(E582:E583)</f>
        <v>515</v>
      </c>
      <c r="H581" s="41">
        <f t="shared" si="72"/>
        <v>515</v>
      </c>
    </row>
    <row r="582" spans="1:8" hidden="1" outlineLevel="2">
      <c r="A582" s="7">
        <v>6606</v>
      </c>
      <c r="B582" s="4" t="s">
        <v>486</v>
      </c>
      <c r="C582" s="5">
        <v>515</v>
      </c>
      <c r="D582" s="5">
        <f t="shared" ref="D582:E586" si="73">C582</f>
        <v>515</v>
      </c>
      <c r="E582" s="5">
        <f t="shared" si="73"/>
        <v>515</v>
      </c>
      <c r="H582" s="41">
        <f t="shared" si="72"/>
        <v>515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3"/>
        <v>0</v>
      </c>
      <c r="E583" s="5">
        <f t="shared" si="73"/>
        <v>0</v>
      </c>
      <c r="H583" s="41">
        <f t="shared" si="72"/>
        <v>0</v>
      </c>
    </row>
    <row r="584" spans="1:8" hidden="1" outlineLevel="1">
      <c r="A584" s="165" t="s">
        <v>488</v>
      </c>
      <c r="B584" s="166"/>
      <c r="C584" s="32">
        <v>0</v>
      </c>
      <c r="D584" s="32">
        <f t="shared" si="73"/>
        <v>0</v>
      </c>
      <c r="E584" s="32">
        <f t="shared" si="73"/>
        <v>0</v>
      </c>
      <c r="H584" s="41">
        <f t="shared" si="72"/>
        <v>0</v>
      </c>
    </row>
    <row r="585" spans="1:8" hidden="1" outlineLevel="1" collapsed="1">
      <c r="A585" s="165" t="s">
        <v>489</v>
      </c>
      <c r="B585" s="166"/>
      <c r="C585" s="32">
        <v>0</v>
      </c>
      <c r="D585" s="32">
        <f t="shared" si="73"/>
        <v>0</v>
      </c>
      <c r="E585" s="32">
        <f t="shared" si="73"/>
        <v>0</v>
      </c>
      <c r="H585" s="41">
        <f t="shared" si="72"/>
        <v>0</v>
      </c>
    </row>
    <row r="586" spans="1:8" hidden="1" outlineLevel="1" collapsed="1">
      <c r="A586" s="165" t="s">
        <v>490</v>
      </c>
      <c r="B586" s="166"/>
      <c r="C586" s="32">
        <v>0</v>
      </c>
      <c r="D586" s="32">
        <f t="shared" si="73"/>
        <v>0</v>
      </c>
      <c r="E586" s="32">
        <f t="shared" si="73"/>
        <v>0</v>
      </c>
      <c r="H586" s="41">
        <f t="shared" si="72"/>
        <v>0</v>
      </c>
    </row>
    <row r="587" spans="1:8" hidden="1" outlineLevel="1">
      <c r="A587" s="165" t="s">
        <v>491</v>
      </c>
      <c r="B587" s="166"/>
      <c r="C587" s="32">
        <f>SUM(C588:C591)</f>
        <v>137203</v>
      </c>
      <c r="D587" s="32">
        <f>SUM(D588:D591)</f>
        <v>137203</v>
      </c>
      <c r="E587" s="32">
        <f>SUM(E588:E591)</f>
        <v>137203</v>
      </c>
      <c r="H587" s="41">
        <f t="shared" si="72"/>
        <v>137203</v>
      </c>
    </row>
    <row r="588" spans="1:8" hidden="1" outlineLevel="2">
      <c r="A588" s="7">
        <v>6610</v>
      </c>
      <c r="B588" s="4" t="s">
        <v>492</v>
      </c>
      <c r="C588" s="5">
        <v>137203</v>
      </c>
      <c r="D588" s="5">
        <f>C588</f>
        <v>137203</v>
      </c>
      <c r="E588" s="5">
        <f>D588</f>
        <v>137203</v>
      </c>
      <c r="H588" s="41">
        <f t="shared" si="72"/>
        <v>137203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4">C589</f>
        <v>0</v>
      </c>
      <c r="E589" s="5">
        <f t="shared" si="74"/>
        <v>0</v>
      </c>
      <c r="H589" s="41">
        <f t="shared" si="72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4"/>
        <v>0</v>
      </c>
      <c r="E590" s="5">
        <f t="shared" si="74"/>
        <v>0</v>
      </c>
      <c r="H590" s="41">
        <f t="shared" si="72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4"/>
        <v>0</v>
      </c>
      <c r="E591" s="5">
        <f t="shared" si="74"/>
        <v>0</v>
      </c>
      <c r="H591" s="41">
        <f t="shared" si="72"/>
        <v>0</v>
      </c>
    </row>
    <row r="592" spans="1:8" hidden="1" outlineLevel="1">
      <c r="A592" s="165" t="s">
        <v>498</v>
      </c>
      <c r="B592" s="16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2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2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2"/>
        <v>0</v>
      </c>
    </row>
    <row r="595" spans="1:8" hidden="1" outlineLevel="1">
      <c r="A595" s="165" t="s">
        <v>502</v>
      </c>
      <c r="B595" s="166"/>
      <c r="C595" s="32">
        <f>SUM(C596:C598)</f>
        <v>6573</v>
      </c>
      <c r="D595" s="32">
        <f>SUM(D596:D598)</f>
        <v>6573</v>
      </c>
      <c r="E595" s="32">
        <f>SUM(E596:E598)</f>
        <v>6573</v>
      </c>
      <c r="H595" s="41">
        <f t="shared" si="72"/>
        <v>6573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2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5">C597</f>
        <v>0</v>
      </c>
      <c r="E597" s="5">
        <f t="shared" si="75"/>
        <v>0</v>
      </c>
      <c r="H597" s="41">
        <f t="shared" si="72"/>
        <v>0</v>
      </c>
    </row>
    <row r="598" spans="1:8" hidden="1" outlineLevel="2">
      <c r="A598" s="7">
        <v>6612</v>
      </c>
      <c r="B598" s="4" t="s">
        <v>501</v>
      </c>
      <c r="C598" s="5">
        <v>6573</v>
      </c>
      <c r="D598" s="5">
        <f t="shared" si="75"/>
        <v>6573</v>
      </c>
      <c r="E598" s="5">
        <f t="shared" si="75"/>
        <v>6573</v>
      </c>
      <c r="H598" s="41">
        <f t="shared" si="72"/>
        <v>6573</v>
      </c>
    </row>
    <row r="599" spans="1:8" hidden="1" outlineLevel="1">
      <c r="A599" s="165" t="s">
        <v>503</v>
      </c>
      <c r="B599" s="166"/>
      <c r="C599" s="32">
        <f>SUM(C600:C602)</f>
        <v>364148</v>
      </c>
      <c r="D599" s="32">
        <f>SUM(D600:D602)</f>
        <v>364148</v>
      </c>
      <c r="E599" s="32">
        <f>SUM(E600:E602)</f>
        <v>364148</v>
      </c>
      <c r="H599" s="41">
        <f t="shared" si="72"/>
        <v>364148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6">C600</f>
        <v>0</v>
      </c>
      <c r="E600" s="5">
        <f t="shared" si="76"/>
        <v>0</v>
      </c>
      <c r="H600" s="41">
        <f t="shared" si="72"/>
        <v>0</v>
      </c>
    </row>
    <row r="601" spans="1:8" hidden="1" outlineLevel="2">
      <c r="A601" s="7">
        <v>6613</v>
      </c>
      <c r="B601" s="4" t="s">
        <v>505</v>
      </c>
      <c r="C601" s="5">
        <v>364148</v>
      </c>
      <c r="D601" s="5">
        <f t="shared" si="76"/>
        <v>364148</v>
      </c>
      <c r="E601" s="5">
        <f t="shared" si="76"/>
        <v>364148</v>
      </c>
      <c r="H601" s="41">
        <f t="shared" si="72"/>
        <v>364148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6"/>
        <v>0</v>
      </c>
      <c r="E602" s="5">
        <f t="shared" si="76"/>
        <v>0</v>
      </c>
      <c r="H602" s="41">
        <f t="shared" si="72"/>
        <v>0</v>
      </c>
    </row>
    <row r="603" spans="1:8" hidden="1" outlineLevel="1">
      <c r="A603" s="165" t="s">
        <v>506</v>
      </c>
      <c r="B603" s="166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2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2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7">C605</f>
        <v>0</v>
      </c>
      <c r="E605" s="5">
        <f t="shared" si="77"/>
        <v>0</v>
      </c>
      <c r="H605" s="41">
        <f t="shared" si="72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7"/>
        <v>0</v>
      </c>
      <c r="E606" s="5">
        <f t="shared" si="77"/>
        <v>0</v>
      </c>
      <c r="H606" s="41">
        <f t="shared" si="72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7"/>
        <v>0</v>
      </c>
      <c r="E607" s="5">
        <f t="shared" si="77"/>
        <v>0</v>
      </c>
      <c r="H607" s="41">
        <f t="shared" si="72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7"/>
        <v>0</v>
      </c>
      <c r="E608" s="5">
        <f t="shared" si="77"/>
        <v>0</v>
      </c>
      <c r="H608" s="41">
        <f t="shared" si="72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7"/>
        <v>0</v>
      </c>
      <c r="E609" s="5">
        <f t="shared" si="77"/>
        <v>0</v>
      </c>
      <c r="H609" s="41">
        <f t="shared" si="72"/>
        <v>0</v>
      </c>
    </row>
    <row r="610" spans="1:8" hidden="1" outlineLevel="1">
      <c r="A610" s="165" t="s">
        <v>513</v>
      </c>
      <c r="B610" s="166"/>
      <c r="C610" s="32">
        <f>SUM(C611:C615)</f>
        <v>8104</v>
      </c>
      <c r="D610" s="32">
        <f>SUM(D611:D615)</f>
        <v>8104</v>
      </c>
      <c r="E610" s="32">
        <f>SUM(E611:E615)</f>
        <v>8104</v>
      </c>
      <c r="H610" s="41">
        <f t="shared" si="72"/>
        <v>8104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2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8">C612</f>
        <v>0</v>
      </c>
      <c r="E612" s="5">
        <f t="shared" si="78"/>
        <v>0</v>
      </c>
      <c r="H612" s="41">
        <f t="shared" si="72"/>
        <v>0</v>
      </c>
    </row>
    <row r="613" spans="1:8" hidden="1" outlineLevel="2">
      <c r="A613" s="7">
        <v>6615</v>
      </c>
      <c r="B613" s="4" t="s">
        <v>516</v>
      </c>
      <c r="C613" s="5">
        <v>8104</v>
      </c>
      <c r="D613" s="5">
        <f t="shared" si="78"/>
        <v>8104</v>
      </c>
      <c r="E613" s="5">
        <f t="shared" si="78"/>
        <v>8104</v>
      </c>
      <c r="H613" s="41">
        <f t="shared" si="72"/>
        <v>8104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8"/>
        <v>0</v>
      </c>
      <c r="E614" s="5">
        <f t="shared" si="78"/>
        <v>0</v>
      </c>
      <c r="H614" s="41">
        <f t="shared" si="72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8"/>
        <v>0</v>
      </c>
      <c r="E615" s="5">
        <f t="shared" si="78"/>
        <v>0</v>
      </c>
      <c r="H615" s="41">
        <f t="shared" si="72"/>
        <v>0</v>
      </c>
    </row>
    <row r="616" spans="1:8" hidden="1" outlineLevel="1">
      <c r="A616" s="165" t="s">
        <v>519</v>
      </c>
      <c r="B616" s="166"/>
      <c r="C616" s="32">
        <f>SUM(C617:C627)</f>
        <v>100000</v>
      </c>
      <c r="D616" s="32">
        <f>SUM(D617:D627)</f>
        <v>100000</v>
      </c>
      <c r="E616" s="32">
        <f>SUM(E617:E627)</f>
        <v>100000</v>
      </c>
      <c r="H616" s="41">
        <f t="shared" si="72"/>
        <v>100000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2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9">C618</f>
        <v>0</v>
      </c>
      <c r="E618" s="5">
        <f t="shared" si="79"/>
        <v>0</v>
      </c>
      <c r="H618" s="41">
        <f t="shared" si="72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9"/>
        <v>0</v>
      </c>
      <c r="E619" s="5">
        <f t="shared" si="79"/>
        <v>0</v>
      </c>
      <c r="H619" s="41">
        <f t="shared" si="72"/>
        <v>0</v>
      </c>
    </row>
    <row r="620" spans="1:8" hidden="1" outlineLevel="2">
      <c r="A620" s="7">
        <v>6616</v>
      </c>
      <c r="B620" s="4" t="s">
        <v>523</v>
      </c>
      <c r="C620" s="5">
        <v>100000</v>
      </c>
      <c r="D620" s="5">
        <f t="shared" si="79"/>
        <v>100000</v>
      </c>
      <c r="E620" s="5">
        <f t="shared" si="79"/>
        <v>100000</v>
      </c>
      <c r="H620" s="41">
        <f t="shared" si="72"/>
        <v>100000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9"/>
        <v>0</v>
      </c>
      <c r="E621" s="5">
        <f t="shared" si="79"/>
        <v>0</v>
      </c>
      <c r="H621" s="41">
        <f t="shared" si="72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9"/>
        <v>0</v>
      </c>
      <c r="E622" s="5">
        <f t="shared" si="79"/>
        <v>0</v>
      </c>
      <c r="H622" s="41">
        <f t="shared" si="72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9"/>
        <v>0</v>
      </c>
      <c r="E623" s="5">
        <f t="shared" si="79"/>
        <v>0</v>
      </c>
      <c r="H623" s="41">
        <f t="shared" si="72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9"/>
        <v>0</v>
      </c>
      <c r="E624" s="5">
        <f t="shared" si="79"/>
        <v>0</v>
      </c>
      <c r="H624" s="41">
        <f t="shared" si="72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9"/>
        <v>0</v>
      </c>
      <c r="E625" s="5">
        <f t="shared" si="79"/>
        <v>0</v>
      </c>
      <c r="H625" s="41">
        <f t="shared" si="72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9"/>
        <v>0</v>
      </c>
      <c r="E626" s="5">
        <f t="shared" si="79"/>
        <v>0</v>
      </c>
      <c r="H626" s="41">
        <f t="shared" si="72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9"/>
        <v>0</v>
      </c>
      <c r="E627" s="5">
        <f t="shared" si="79"/>
        <v>0</v>
      </c>
      <c r="H627" s="41">
        <f t="shared" si="72"/>
        <v>0</v>
      </c>
    </row>
    <row r="628" spans="1:10" hidden="1" outlineLevel="1">
      <c r="A628" s="165" t="s">
        <v>531</v>
      </c>
      <c r="B628" s="166"/>
      <c r="C628" s="32">
        <f>SUM(C629:C637)</f>
        <v>452000</v>
      </c>
      <c r="D628" s="32">
        <f>SUM(D629:D637)</f>
        <v>452000</v>
      </c>
      <c r="E628" s="32">
        <f>SUM(E629:E637)</f>
        <v>452000</v>
      </c>
      <c r="H628" s="41">
        <f t="shared" si="72"/>
        <v>452000</v>
      </c>
    </row>
    <row r="629" spans="1:10" hidden="1" outlineLevel="2">
      <c r="A629" s="7">
        <v>6617</v>
      </c>
      <c r="B629" s="4" t="s">
        <v>532</v>
      </c>
      <c r="C629" s="5">
        <v>452000</v>
      </c>
      <c r="D629" s="5">
        <f>C629</f>
        <v>452000</v>
      </c>
      <c r="E629" s="5">
        <f>D629</f>
        <v>452000</v>
      </c>
      <c r="H629" s="41">
        <f t="shared" si="72"/>
        <v>452000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80">C630</f>
        <v>0</v>
      </c>
      <c r="E630" s="5">
        <f t="shared" si="80"/>
        <v>0</v>
      </c>
      <c r="H630" s="41">
        <f t="shared" si="72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80"/>
        <v>0</v>
      </c>
      <c r="E631" s="5">
        <f t="shared" si="80"/>
        <v>0</v>
      </c>
      <c r="H631" s="41">
        <f t="shared" si="72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80"/>
        <v>0</v>
      </c>
      <c r="E632" s="5">
        <f t="shared" si="80"/>
        <v>0</v>
      </c>
      <c r="H632" s="41">
        <f t="shared" si="72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80"/>
        <v>0</v>
      </c>
      <c r="E633" s="5">
        <f t="shared" si="80"/>
        <v>0</v>
      </c>
      <c r="H633" s="41">
        <f t="shared" si="72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80"/>
        <v>0</v>
      </c>
      <c r="E634" s="5">
        <f t="shared" si="80"/>
        <v>0</v>
      </c>
      <c r="H634" s="41">
        <f t="shared" si="72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80"/>
        <v>0</v>
      </c>
      <c r="E635" s="5">
        <f t="shared" si="80"/>
        <v>0</v>
      </c>
      <c r="H635" s="41">
        <f t="shared" si="72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80"/>
        <v>0</v>
      </c>
      <c r="E636" s="5">
        <f t="shared" si="80"/>
        <v>0</v>
      </c>
      <c r="H636" s="41">
        <f t="shared" si="72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80"/>
        <v>0</v>
      </c>
      <c r="E637" s="5">
        <f t="shared" si="80"/>
        <v>0</v>
      </c>
      <c r="H637" s="41">
        <f t="shared" si="72"/>
        <v>0</v>
      </c>
    </row>
    <row r="638" spans="1:10" collapsed="1">
      <c r="A638" s="167" t="s">
        <v>541</v>
      </c>
      <c r="B638" s="16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2"/>
        <v>0</v>
      </c>
      <c r="I638" s="42"/>
      <c r="J638" s="40" t="b">
        <f>AND(H638=I638)</f>
        <v>1</v>
      </c>
    </row>
    <row r="639" spans="1:10" hidden="1" outlineLevel="1">
      <c r="A639" s="165" t="s">
        <v>542</v>
      </c>
      <c r="B639" s="166"/>
      <c r="C639" s="32">
        <v>0</v>
      </c>
      <c r="D639" s="32">
        <f t="shared" ref="D639:E641" si="81">C639</f>
        <v>0</v>
      </c>
      <c r="E639" s="32">
        <f t="shared" si="81"/>
        <v>0</v>
      </c>
      <c r="H639" s="41">
        <f t="shared" si="72"/>
        <v>0</v>
      </c>
    </row>
    <row r="640" spans="1:10" hidden="1" outlineLevel="1">
      <c r="A640" s="165" t="s">
        <v>543</v>
      </c>
      <c r="B640" s="166"/>
      <c r="C640" s="32">
        <v>0</v>
      </c>
      <c r="D640" s="32">
        <f t="shared" si="81"/>
        <v>0</v>
      </c>
      <c r="E640" s="32">
        <f t="shared" si="81"/>
        <v>0</v>
      </c>
      <c r="H640" s="41">
        <f t="shared" si="72"/>
        <v>0</v>
      </c>
    </row>
    <row r="641" spans="1:10" hidden="1" outlineLevel="1">
      <c r="A641" s="165" t="s">
        <v>544</v>
      </c>
      <c r="B641" s="166"/>
      <c r="C641" s="32">
        <v>0</v>
      </c>
      <c r="D641" s="32">
        <f t="shared" si="81"/>
        <v>0</v>
      </c>
      <c r="E641" s="32">
        <f t="shared" si="81"/>
        <v>0</v>
      </c>
      <c r="H641" s="41">
        <f t="shared" si="72"/>
        <v>0</v>
      </c>
    </row>
    <row r="642" spans="1:10" collapsed="1">
      <c r="A642" s="167" t="s">
        <v>545</v>
      </c>
      <c r="B642" s="16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2">C642</f>
        <v>0</v>
      </c>
      <c r="I642" s="42"/>
      <c r="J642" s="40" t="b">
        <f>AND(H642=I642)</f>
        <v>1</v>
      </c>
    </row>
    <row r="643" spans="1:10" hidden="1" outlineLevel="1">
      <c r="A643" s="165" t="s">
        <v>546</v>
      </c>
      <c r="B643" s="166"/>
      <c r="C643" s="32">
        <v>0</v>
      </c>
      <c r="D643" s="32">
        <f>C643</f>
        <v>0</v>
      </c>
      <c r="E643" s="32">
        <f>D643</f>
        <v>0</v>
      </c>
      <c r="H643" s="41">
        <f t="shared" si="82"/>
        <v>0</v>
      </c>
    </row>
    <row r="644" spans="1:10" hidden="1" outlineLevel="1">
      <c r="A644" s="165" t="s">
        <v>547</v>
      </c>
      <c r="B644" s="166"/>
      <c r="C644" s="32">
        <v>0</v>
      </c>
      <c r="D644" s="32">
        <f>C644</f>
        <v>0</v>
      </c>
      <c r="E644" s="32">
        <f>D644</f>
        <v>0</v>
      </c>
      <c r="H644" s="41">
        <f t="shared" si="82"/>
        <v>0</v>
      </c>
    </row>
    <row r="645" spans="1:10" collapsed="1">
      <c r="A645" s="167" t="s">
        <v>548</v>
      </c>
      <c r="B645" s="16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2"/>
        <v>0</v>
      </c>
      <c r="I645" s="42"/>
      <c r="J645" s="40" t="b">
        <f>AND(H645=I645)</f>
        <v>1</v>
      </c>
    </row>
    <row r="646" spans="1:10" hidden="1" outlineLevel="1">
      <c r="A646" s="165" t="s">
        <v>549</v>
      </c>
      <c r="B646" s="16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2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2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3">C648</f>
        <v>0</v>
      </c>
      <c r="E648" s="5">
        <f t="shared" si="83"/>
        <v>0</v>
      </c>
      <c r="H648" s="41">
        <f t="shared" si="82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3"/>
        <v>0</v>
      </c>
      <c r="E649" s="5">
        <f t="shared" si="83"/>
        <v>0</v>
      </c>
      <c r="H649" s="41">
        <f t="shared" si="82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3"/>
        <v>0</v>
      </c>
      <c r="E650" s="5">
        <f t="shared" si="83"/>
        <v>0</v>
      </c>
      <c r="H650" s="41">
        <f t="shared" si="82"/>
        <v>0</v>
      </c>
    </row>
    <row r="651" spans="1:10" hidden="1" outlineLevel="1">
      <c r="A651" s="165" t="s">
        <v>550</v>
      </c>
      <c r="B651" s="166"/>
      <c r="C651" s="31">
        <v>0</v>
      </c>
      <c r="D651" s="31">
        <f>C651</f>
        <v>0</v>
      </c>
      <c r="E651" s="31">
        <f>D651</f>
        <v>0</v>
      </c>
      <c r="H651" s="41">
        <f t="shared" si="82"/>
        <v>0</v>
      </c>
    </row>
    <row r="652" spans="1:10" hidden="1" outlineLevel="1">
      <c r="A652" s="165" t="s">
        <v>551</v>
      </c>
      <c r="B652" s="166"/>
      <c r="C652" s="32">
        <v>0</v>
      </c>
      <c r="D652" s="32">
        <f>C652</f>
        <v>0</v>
      </c>
      <c r="E652" s="32">
        <f>D652</f>
        <v>0</v>
      </c>
      <c r="H652" s="41">
        <f t="shared" si="82"/>
        <v>0</v>
      </c>
    </row>
    <row r="653" spans="1:10" hidden="1" outlineLevel="1">
      <c r="A653" s="165" t="s">
        <v>552</v>
      </c>
      <c r="B653" s="16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2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2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4">C655</f>
        <v>0</v>
      </c>
      <c r="E655" s="5">
        <f t="shared" si="84"/>
        <v>0</v>
      </c>
      <c r="H655" s="41">
        <f t="shared" si="82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4"/>
        <v>0</v>
      </c>
      <c r="E656" s="5">
        <f t="shared" si="84"/>
        <v>0</v>
      </c>
      <c r="H656" s="41">
        <f t="shared" si="82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4"/>
        <v>0</v>
      </c>
      <c r="E657" s="5">
        <f t="shared" si="84"/>
        <v>0</v>
      </c>
      <c r="H657" s="41">
        <f t="shared" si="82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4"/>
        <v>0</v>
      </c>
      <c r="E658" s="5">
        <f t="shared" si="84"/>
        <v>0</v>
      </c>
      <c r="H658" s="41">
        <f t="shared" si="82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4"/>
        <v>0</v>
      </c>
      <c r="E659" s="5">
        <f t="shared" si="84"/>
        <v>0</v>
      </c>
      <c r="H659" s="41">
        <f t="shared" si="82"/>
        <v>0</v>
      </c>
    </row>
    <row r="660" spans="1:8" hidden="1" outlineLevel="1">
      <c r="A660" s="165" t="s">
        <v>553</v>
      </c>
      <c r="B660" s="166"/>
      <c r="C660" s="32">
        <v>0</v>
      </c>
      <c r="D660" s="32">
        <f>C660</f>
        <v>0</v>
      </c>
      <c r="E660" s="32">
        <f>D660</f>
        <v>0</v>
      </c>
      <c r="H660" s="41">
        <f t="shared" si="82"/>
        <v>0</v>
      </c>
    </row>
    <row r="661" spans="1:8" hidden="1" outlineLevel="1">
      <c r="A661" s="165" t="s">
        <v>554</v>
      </c>
      <c r="B661" s="16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2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5">C662</f>
        <v>0</v>
      </c>
      <c r="E662" s="5">
        <f t="shared" si="85"/>
        <v>0</v>
      </c>
      <c r="H662" s="41">
        <f t="shared" si="82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5"/>
        <v>0</v>
      </c>
      <c r="E663" s="5">
        <f t="shared" si="85"/>
        <v>0</v>
      </c>
      <c r="H663" s="41">
        <f t="shared" si="82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5"/>
        <v>0</v>
      </c>
      <c r="E664" s="5">
        <f t="shared" si="85"/>
        <v>0</v>
      </c>
      <c r="H664" s="41">
        <f t="shared" si="82"/>
        <v>0</v>
      </c>
    </row>
    <row r="665" spans="1:8" hidden="1" outlineLevel="1">
      <c r="A665" s="165" t="s">
        <v>555</v>
      </c>
      <c r="B665" s="16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2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6">C666</f>
        <v>0</v>
      </c>
      <c r="E666" s="5">
        <f t="shared" si="86"/>
        <v>0</v>
      </c>
      <c r="H666" s="41">
        <f t="shared" si="82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6"/>
        <v>0</v>
      </c>
      <c r="E667" s="5">
        <f t="shared" si="86"/>
        <v>0</v>
      </c>
      <c r="H667" s="41">
        <f t="shared" si="82"/>
        <v>0</v>
      </c>
    </row>
    <row r="668" spans="1:8" hidden="1" outlineLevel="1">
      <c r="A668" s="165" t="s">
        <v>556</v>
      </c>
      <c r="B668" s="166"/>
      <c r="C668" s="32">
        <v>0</v>
      </c>
      <c r="D668" s="32">
        <f t="shared" si="86"/>
        <v>0</v>
      </c>
      <c r="E668" s="32">
        <f t="shared" si="86"/>
        <v>0</v>
      </c>
      <c r="H668" s="41">
        <f t="shared" si="82"/>
        <v>0</v>
      </c>
    </row>
    <row r="669" spans="1:8" hidden="1" outlineLevel="1" collapsed="1">
      <c r="A669" s="165" t="s">
        <v>557</v>
      </c>
      <c r="B669" s="166"/>
      <c r="C669" s="32">
        <v>0</v>
      </c>
      <c r="D669" s="32">
        <f t="shared" si="86"/>
        <v>0</v>
      </c>
      <c r="E669" s="32">
        <f t="shared" si="86"/>
        <v>0</v>
      </c>
      <c r="H669" s="41">
        <f t="shared" si="82"/>
        <v>0</v>
      </c>
    </row>
    <row r="670" spans="1:8" hidden="1" outlineLevel="1" collapsed="1">
      <c r="A670" s="165" t="s">
        <v>558</v>
      </c>
      <c r="B670" s="166"/>
      <c r="C670" s="32">
        <v>0</v>
      </c>
      <c r="D670" s="32">
        <f t="shared" si="86"/>
        <v>0</v>
      </c>
      <c r="E670" s="32">
        <f t="shared" si="86"/>
        <v>0</v>
      </c>
      <c r="H670" s="41">
        <f t="shared" si="82"/>
        <v>0</v>
      </c>
    </row>
    <row r="671" spans="1:8" hidden="1" outlineLevel="1">
      <c r="A671" s="165" t="s">
        <v>559</v>
      </c>
      <c r="B671" s="16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2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2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7">C673</f>
        <v>0</v>
      </c>
      <c r="E673" s="5">
        <f t="shared" si="87"/>
        <v>0</v>
      </c>
      <c r="H673" s="41">
        <f t="shared" si="82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7"/>
        <v>0</v>
      </c>
      <c r="E674" s="5">
        <f t="shared" si="87"/>
        <v>0</v>
      </c>
      <c r="H674" s="41">
        <f t="shared" si="82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7"/>
        <v>0</v>
      </c>
      <c r="E675" s="5">
        <f t="shared" si="87"/>
        <v>0</v>
      </c>
      <c r="H675" s="41">
        <f t="shared" si="82"/>
        <v>0</v>
      </c>
    </row>
    <row r="676" spans="1:8" hidden="1" outlineLevel="1">
      <c r="A676" s="165" t="s">
        <v>560</v>
      </c>
      <c r="B676" s="16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2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2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2"/>
        <v>0</v>
      </c>
    </row>
    <row r="679" spans="1:8" hidden="1" outlineLevel="1">
      <c r="A679" s="165" t="s">
        <v>561</v>
      </c>
      <c r="B679" s="16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2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2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8">C681</f>
        <v>0</v>
      </c>
      <c r="E681" s="5">
        <f t="shared" si="88"/>
        <v>0</v>
      </c>
      <c r="H681" s="41">
        <f t="shared" si="82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8"/>
        <v>0</v>
      </c>
      <c r="E682" s="5">
        <f t="shared" si="88"/>
        <v>0</v>
      </c>
      <c r="H682" s="41">
        <f t="shared" si="82"/>
        <v>0</v>
      </c>
    </row>
    <row r="683" spans="1:8" hidden="1" outlineLevel="1">
      <c r="A683" s="165" t="s">
        <v>562</v>
      </c>
      <c r="B683" s="16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2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9">C684</f>
        <v>0</v>
      </c>
      <c r="E684" s="5">
        <f t="shared" si="89"/>
        <v>0</v>
      </c>
      <c r="H684" s="41">
        <f t="shared" si="82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9"/>
        <v>0</v>
      </c>
      <c r="E685" s="5">
        <f t="shared" si="89"/>
        <v>0</v>
      </c>
      <c r="H685" s="41">
        <f t="shared" si="82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9"/>
        <v>0</v>
      </c>
      <c r="E686" s="5">
        <f t="shared" si="89"/>
        <v>0</v>
      </c>
      <c r="H686" s="41">
        <f t="shared" si="82"/>
        <v>0</v>
      </c>
    </row>
    <row r="687" spans="1:8" hidden="1" outlineLevel="1">
      <c r="A687" s="165" t="s">
        <v>563</v>
      </c>
      <c r="B687" s="16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2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2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90">C689</f>
        <v>0</v>
      </c>
      <c r="E689" s="5">
        <f t="shared" si="90"/>
        <v>0</v>
      </c>
      <c r="H689" s="41">
        <f t="shared" si="82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90"/>
        <v>0</v>
      </c>
      <c r="E690" s="5">
        <f t="shared" si="90"/>
        <v>0</v>
      </c>
      <c r="H690" s="41">
        <f t="shared" si="82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90"/>
        <v>0</v>
      </c>
      <c r="E691" s="5">
        <f t="shared" si="90"/>
        <v>0</v>
      </c>
      <c r="H691" s="41">
        <f t="shared" si="82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90"/>
        <v>0</v>
      </c>
      <c r="E692" s="5">
        <f t="shared" si="90"/>
        <v>0</v>
      </c>
      <c r="H692" s="41">
        <f t="shared" si="82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90"/>
        <v>0</v>
      </c>
      <c r="E693" s="5">
        <f t="shared" si="90"/>
        <v>0</v>
      </c>
      <c r="H693" s="41">
        <f t="shared" si="82"/>
        <v>0</v>
      </c>
    </row>
    <row r="694" spans="1:8" hidden="1" outlineLevel="1">
      <c r="A694" s="165" t="s">
        <v>564</v>
      </c>
      <c r="B694" s="16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2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2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1">C696</f>
        <v>0</v>
      </c>
      <c r="E696" s="5">
        <f t="shared" si="91"/>
        <v>0</v>
      </c>
      <c r="H696" s="41">
        <f t="shared" si="82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1"/>
        <v>0</v>
      </c>
      <c r="E697" s="5">
        <f t="shared" si="91"/>
        <v>0</v>
      </c>
      <c r="H697" s="41">
        <f t="shared" si="82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1"/>
        <v>0</v>
      </c>
      <c r="E698" s="5">
        <f t="shared" si="91"/>
        <v>0</v>
      </c>
      <c r="H698" s="41">
        <f t="shared" si="82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1"/>
        <v>0</v>
      </c>
      <c r="E699" s="5">
        <f t="shared" si="91"/>
        <v>0</v>
      </c>
      <c r="H699" s="41">
        <f t="shared" si="82"/>
        <v>0</v>
      </c>
    </row>
    <row r="700" spans="1:8" hidden="1" outlineLevel="1">
      <c r="A700" s="165" t="s">
        <v>565</v>
      </c>
      <c r="B700" s="16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2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2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2">C702</f>
        <v>0</v>
      </c>
      <c r="E702" s="5">
        <f t="shared" si="92"/>
        <v>0</v>
      </c>
      <c r="H702" s="41">
        <f t="shared" si="82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2"/>
        <v>0</v>
      </c>
      <c r="E703" s="5">
        <f t="shared" si="92"/>
        <v>0</v>
      </c>
      <c r="H703" s="41">
        <f t="shared" si="82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2"/>
        <v>0</v>
      </c>
      <c r="E704" s="5">
        <f t="shared" si="92"/>
        <v>0</v>
      </c>
      <c r="H704" s="41">
        <f t="shared" si="82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2"/>
        <v>0</v>
      </c>
      <c r="E705" s="5">
        <f t="shared" si="92"/>
        <v>0</v>
      </c>
      <c r="H705" s="41">
        <f t="shared" si="82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2"/>
        <v>0</v>
      </c>
      <c r="E706" s="5">
        <f t="shared" si="92"/>
        <v>0</v>
      </c>
      <c r="H706" s="41">
        <f t="shared" ref="H706:H726" si="93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2"/>
        <v>0</v>
      </c>
      <c r="E707" s="5">
        <f t="shared" si="92"/>
        <v>0</v>
      </c>
      <c r="H707" s="41">
        <f t="shared" si="93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2"/>
        <v>0</v>
      </c>
      <c r="E708" s="5">
        <f t="shared" si="92"/>
        <v>0</v>
      </c>
      <c r="H708" s="41">
        <f t="shared" si="93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2"/>
        <v>0</v>
      </c>
      <c r="E709" s="5">
        <f t="shared" si="92"/>
        <v>0</v>
      </c>
      <c r="H709" s="41">
        <f t="shared" si="93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2"/>
        <v>0</v>
      </c>
      <c r="E710" s="5">
        <f t="shared" si="92"/>
        <v>0</v>
      </c>
      <c r="H710" s="41">
        <f t="shared" si="93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2"/>
        <v>0</v>
      </c>
      <c r="E711" s="5">
        <f t="shared" si="92"/>
        <v>0</v>
      </c>
      <c r="H711" s="41">
        <f t="shared" si="93"/>
        <v>0</v>
      </c>
    </row>
    <row r="712" spans="1:10" hidden="1" outlineLevel="1">
      <c r="A712" s="165" t="s">
        <v>566</v>
      </c>
      <c r="B712" s="166"/>
      <c r="C712" s="31">
        <v>0</v>
      </c>
      <c r="D712" s="31">
        <f>C712</f>
        <v>0</v>
      </c>
      <c r="E712" s="31">
        <f>D712</f>
        <v>0</v>
      </c>
      <c r="H712" s="41">
        <f t="shared" si="93"/>
        <v>0</v>
      </c>
    </row>
    <row r="713" spans="1:10" hidden="1" outlineLevel="1">
      <c r="A713" s="165" t="s">
        <v>567</v>
      </c>
      <c r="B713" s="166"/>
      <c r="C713" s="32">
        <v>0</v>
      </c>
      <c r="D713" s="31">
        <f t="shared" ref="D713:E715" si="94">C713</f>
        <v>0</v>
      </c>
      <c r="E713" s="31">
        <f t="shared" si="94"/>
        <v>0</v>
      </c>
      <c r="H713" s="41">
        <f t="shared" si="93"/>
        <v>0</v>
      </c>
    </row>
    <row r="714" spans="1:10" hidden="1" outlineLevel="1">
      <c r="A714" s="165" t="s">
        <v>568</v>
      </c>
      <c r="B714" s="166"/>
      <c r="C714" s="32">
        <v>0</v>
      </c>
      <c r="D714" s="31">
        <f t="shared" si="94"/>
        <v>0</v>
      </c>
      <c r="E714" s="31">
        <f t="shared" si="94"/>
        <v>0</v>
      </c>
      <c r="H714" s="41">
        <f t="shared" si="93"/>
        <v>0</v>
      </c>
    </row>
    <row r="715" spans="1:10" hidden="1" outlineLevel="1">
      <c r="A715" s="165" t="s">
        <v>569</v>
      </c>
      <c r="B715" s="166"/>
      <c r="C715" s="32">
        <v>0</v>
      </c>
      <c r="D715" s="31">
        <f t="shared" si="94"/>
        <v>0</v>
      </c>
      <c r="E715" s="31">
        <f t="shared" si="94"/>
        <v>0</v>
      </c>
      <c r="H715" s="41">
        <f t="shared" si="93"/>
        <v>0</v>
      </c>
    </row>
    <row r="716" spans="1:10" collapsed="1">
      <c r="A716" s="171" t="s">
        <v>570</v>
      </c>
      <c r="B716" s="172"/>
      <c r="C716" s="36">
        <f>C717</f>
        <v>184984</v>
      </c>
      <c r="D716" s="36">
        <f>D717</f>
        <v>184984</v>
      </c>
      <c r="E716" s="36">
        <f>E717</f>
        <v>184984</v>
      </c>
      <c r="G716" s="39" t="s">
        <v>66</v>
      </c>
      <c r="H716" s="41">
        <f t="shared" si="93"/>
        <v>184984</v>
      </c>
      <c r="I716" s="42"/>
      <c r="J716" s="40" t="b">
        <f>AND(H716=I716)</f>
        <v>0</v>
      </c>
    </row>
    <row r="717" spans="1:10">
      <c r="A717" s="167" t="s">
        <v>571</v>
      </c>
      <c r="B717" s="168"/>
      <c r="C717" s="33">
        <f>C718+C722</f>
        <v>184984</v>
      </c>
      <c r="D717" s="33">
        <f>D718+D722</f>
        <v>184984</v>
      </c>
      <c r="E717" s="33">
        <f>E718+E722</f>
        <v>184984</v>
      </c>
      <c r="G717" s="39" t="s">
        <v>599</v>
      </c>
      <c r="H717" s="41">
        <f t="shared" si="93"/>
        <v>184984</v>
      </c>
      <c r="I717" s="42"/>
      <c r="J717" s="40" t="b">
        <f>AND(H717=I717)</f>
        <v>0</v>
      </c>
    </row>
    <row r="718" spans="1:10" hidden="1" outlineLevel="1" collapsed="1">
      <c r="A718" s="177" t="s">
        <v>851</v>
      </c>
      <c r="B718" s="178"/>
      <c r="C718" s="31">
        <f>SUM(C719:C721)</f>
        <v>184984</v>
      </c>
      <c r="D718" s="31">
        <f>SUM(D719:D721)</f>
        <v>184984</v>
      </c>
      <c r="E718" s="31">
        <f>SUM(E719:E721)</f>
        <v>184984</v>
      </c>
      <c r="H718" s="41">
        <f t="shared" si="93"/>
        <v>184984</v>
      </c>
    </row>
    <row r="719" spans="1:10" ht="15" hidden="1" customHeight="1" outlineLevel="2">
      <c r="A719" s="6">
        <v>10950</v>
      </c>
      <c r="B719" s="4" t="s">
        <v>572</v>
      </c>
      <c r="C719" s="5">
        <v>184984</v>
      </c>
      <c r="D719" s="5">
        <f>C719</f>
        <v>184984</v>
      </c>
      <c r="E719" s="5">
        <f>D719</f>
        <v>184984</v>
      </c>
      <c r="H719" s="41">
        <f t="shared" si="93"/>
        <v>184984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5">C720</f>
        <v>0</v>
      </c>
      <c r="E720" s="5">
        <f t="shared" si="95"/>
        <v>0</v>
      </c>
      <c r="H720" s="41">
        <f t="shared" si="93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5"/>
        <v>0</v>
      </c>
      <c r="E721" s="5">
        <f t="shared" si="95"/>
        <v>0</v>
      </c>
      <c r="H721" s="41">
        <f t="shared" si="93"/>
        <v>0</v>
      </c>
    </row>
    <row r="722" spans="1:10" hidden="1" outlineLevel="1">
      <c r="A722" s="177" t="s">
        <v>850</v>
      </c>
      <c r="B722" s="17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3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3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3"/>
        <v>0</v>
      </c>
    </row>
    <row r="725" spans="1:10" collapsed="1">
      <c r="A725" s="171" t="s">
        <v>577</v>
      </c>
      <c r="B725" s="172"/>
      <c r="C725" s="36">
        <f>C726</f>
        <v>27300</v>
      </c>
      <c r="D725" s="36">
        <f>D726</f>
        <v>27300</v>
      </c>
      <c r="E725" s="36">
        <f>E726</f>
        <v>27300</v>
      </c>
      <c r="G725" s="39" t="s">
        <v>216</v>
      </c>
      <c r="H725" s="41">
        <f t="shared" si="93"/>
        <v>27300</v>
      </c>
      <c r="I725" s="42"/>
      <c r="J725" s="40" t="b">
        <f>AND(H725=I725)</f>
        <v>0</v>
      </c>
    </row>
    <row r="726" spans="1:10">
      <c r="A726" s="167" t="s">
        <v>588</v>
      </c>
      <c r="B726" s="168"/>
      <c r="C726" s="33">
        <f>C727+C730+C733+C739+C741+C743+C750+C755+C760+C765+C767+C771+C777</f>
        <v>27300</v>
      </c>
      <c r="D726" s="33">
        <f>D727+D730+D733+D739+D741+D743+D750+D755+D760+D765+D767+D771+D777</f>
        <v>27300</v>
      </c>
      <c r="E726" s="33">
        <f>E727+E730+E733+E739+E741+E743+E750+E755+E760+E765+E767+E771+E777</f>
        <v>27300</v>
      </c>
      <c r="G726" s="39" t="s">
        <v>600</v>
      </c>
      <c r="H726" s="41">
        <f t="shared" si="93"/>
        <v>27300</v>
      </c>
      <c r="I726" s="42"/>
      <c r="J726" s="40" t="b">
        <f>AND(H726=I726)</f>
        <v>0</v>
      </c>
    </row>
    <row r="727" spans="1:10" hidden="1" outlineLevel="1">
      <c r="A727" s="177" t="s">
        <v>849</v>
      </c>
      <c r="B727" s="17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77" t="s">
        <v>848</v>
      </c>
      <c r="B730" s="178"/>
      <c r="C730" s="31">
        <f t="shared" ref="C730:E731" si="96">C731</f>
        <v>0</v>
      </c>
      <c r="D730" s="31">
        <f t="shared" si="96"/>
        <v>0</v>
      </c>
      <c r="E730" s="31">
        <f t="shared" si="96"/>
        <v>0</v>
      </c>
    </row>
    <row r="731" spans="1:10" hidden="1" outlineLevel="2">
      <c r="A731" s="6">
        <v>2</v>
      </c>
      <c r="B731" s="4" t="s">
        <v>822</v>
      </c>
      <c r="C731" s="5">
        <f t="shared" si="96"/>
        <v>0</v>
      </c>
      <c r="D731" s="5">
        <f t="shared" si="96"/>
        <v>0</v>
      </c>
      <c r="E731" s="5">
        <f t="shared" si="96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77" t="s">
        <v>846</v>
      </c>
      <c r="B733" s="17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7">C735</f>
        <v>0</v>
      </c>
      <c r="E735" s="30">
        <f t="shared" si="97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7"/>
        <v>0</v>
      </c>
      <c r="E736" s="30">
        <f t="shared" si="97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7"/>
        <v>0</v>
      </c>
      <c r="E737" s="5">
        <f t="shared" si="97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7"/>
        <v>0</v>
      </c>
      <c r="E738" s="5">
        <f t="shared" si="97"/>
        <v>0</v>
      </c>
    </row>
    <row r="739" spans="1:5" hidden="1" outlineLevel="1">
      <c r="A739" s="177" t="s">
        <v>843</v>
      </c>
      <c r="B739" s="178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77" t="s">
        <v>842</v>
      </c>
      <c r="B741" s="17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77" t="s">
        <v>841</v>
      </c>
      <c r="B743" s="17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8">C747</f>
        <v>0</v>
      </c>
      <c r="E747" s="30">
        <f t="shared" si="98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8"/>
        <v>0</v>
      </c>
      <c r="E748" s="5">
        <f t="shared" si="98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8"/>
        <v>0</v>
      </c>
      <c r="E749" s="5">
        <f t="shared" si="98"/>
        <v>0</v>
      </c>
    </row>
    <row r="750" spans="1:5" hidden="1" outlineLevel="1">
      <c r="A750" s="177" t="s">
        <v>836</v>
      </c>
      <c r="B750" s="17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99">C752</f>
        <v>0</v>
      </c>
      <c r="E752" s="124">
        <f t="shared" si="99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99"/>
        <v>0</v>
      </c>
      <c r="E753" s="124">
        <f t="shared" si="99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9"/>
        <v>0</v>
      </c>
      <c r="E754" s="5">
        <f t="shared" si="99"/>
        <v>0</v>
      </c>
    </row>
    <row r="755" spans="1:5" hidden="1" outlineLevel="1">
      <c r="A755" s="177" t="s">
        <v>834</v>
      </c>
      <c r="B755" s="178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100">C758</f>
        <v>0</v>
      </c>
      <c r="E758" s="30">
        <f t="shared" si="100"/>
        <v>0</v>
      </c>
    </row>
    <row r="759" spans="1:5" hidden="1" outlineLevel="3">
      <c r="A759" s="29"/>
      <c r="B759" s="28" t="s">
        <v>831</v>
      </c>
      <c r="C759" s="30"/>
      <c r="D759" s="30">
        <f t="shared" si="100"/>
        <v>0</v>
      </c>
      <c r="E759" s="30">
        <f t="shared" si="100"/>
        <v>0</v>
      </c>
    </row>
    <row r="760" spans="1:5" hidden="1" outlineLevel="1">
      <c r="A760" s="177" t="s">
        <v>830</v>
      </c>
      <c r="B760" s="17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1">C762</f>
        <v>0</v>
      </c>
      <c r="E762" s="30">
        <f t="shared" si="101"/>
        <v>0</v>
      </c>
    </row>
    <row r="763" spans="1:5" hidden="1" outlineLevel="3">
      <c r="A763" s="29"/>
      <c r="B763" s="28" t="s">
        <v>819</v>
      </c>
      <c r="C763" s="30"/>
      <c r="D763" s="30">
        <f t="shared" si="101"/>
        <v>0</v>
      </c>
      <c r="E763" s="30">
        <f t="shared" si="101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1"/>
        <v>0</v>
      </c>
      <c r="E764" s="5">
        <f t="shared" si="101"/>
        <v>0</v>
      </c>
    </row>
    <row r="765" spans="1:5" hidden="1" outlineLevel="1">
      <c r="A765" s="177" t="s">
        <v>828</v>
      </c>
      <c r="B765" s="17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77" t="s">
        <v>826</v>
      </c>
      <c r="B767" s="178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77" t="s">
        <v>823</v>
      </c>
      <c r="B771" s="178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2">C774</f>
        <v>0</v>
      </c>
      <c r="E774" s="30">
        <f t="shared" si="102"/>
        <v>0</v>
      </c>
    </row>
    <row r="775" spans="1:5" hidden="1" outlineLevel="3">
      <c r="A775" s="29"/>
      <c r="B775" s="28" t="s">
        <v>819</v>
      </c>
      <c r="C775" s="30"/>
      <c r="D775" s="30">
        <f t="shared" si="102"/>
        <v>0</v>
      </c>
      <c r="E775" s="30">
        <f t="shared" si="102"/>
        <v>0</v>
      </c>
    </row>
    <row r="776" spans="1:5" hidden="1" outlineLevel="3">
      <c r="A776" s="29"/>
      <c r="B776" s="28" t="s">
        <v>818</v>
      </c>
      <c r="C776" s="30"/>
      <c r="D776" s="30">
        <f t="shared" si="102"/>
        <v>0</v>
      </c>
      <c r="E776" s="30">
        <f t="shared" si="102"/>
        <v>0</v>
      </c>
    </row>
    <row r="777" spans="1:5" hidden="1" outlineLevel="1">
      <c r="A777" s="177" t="s">
        <v>817</v>
      </c>
      <c r="B777" s="178"/>
      <c r="C777" s="31">
        <f>C778</f>
        <v>27300</v>
      </c>
      <c r="D777" s="31">
        <f>D778</f>
        <v>27300</v>
      </c>
      <c r="E777" s="31">
        <f>E778</f>
        <v>27300</v>
      </c>
    </row>
    <row r="778" spans="1:5" hidden="1" outlineLevel="2">
      <c r="A778" s="6"/>
      <c r="B778" s="4" t="s">
        <v>816</v>
      </c>
      <c r="C778" s="5">
        <v>27300</v>
      </c>
      <c r="D778" s="5">
        <f>C778</f>
        <v>27300</v>
      </c>
      <c r="E778" s="5">
        <f>D778</f>
        <v>27300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80"/>
  <sheetViews>
    <sheetView rightToLeft="1" topLeftCell="B61" workbookViewId="0">
      <selection activeCell="C45" sqref="C45"/>
    </sheetView>
  </sheetViews>
  <sheetFormatPr baseColWidth="10" defaultColWidth="9.140625" defaultRowHeight="15"/>
  <cols>
    <col min="1" max="1" width="70.7109375" customWidth="1"/>
    <col min="2" max="2" width="29.85546875" customWidth="1"/>
    <col min="3" max="3" width="27.8554687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79" t="s">
        <v>864</v>
      </c>
      <c r="B1" s="179" t="s">
        <v>865</v>
      </c>
      <c r="C1" s="179" t="s">
        <v>866</v>
      </c>
      <c r="D1" s="182" t="s">
        <v>613</v>
      </c>
      <c r="E1" s="183"/>
      <c r="F1" s="183"/>
      <c r="G1" s="183"/>
      <c r="H1" s="183"/>
      <c r="I1" s="184"/>
    </row>
    <row r="2" spans="1:9">
      <c r="A2" s="180"/>
      <c r="B2" s="180"/>
      <c r="C2" s="180"/>
      <c r="D2" s="179" t="s">
        <v>625</v>
      </c>
      <c r="E2" s="179" t="s">
        <v>626</v>
      </c>
      <c r="F2" s="185" t="s">
        <v>867</v>
      </c>
      <c r="G2" s="185" t="s">
        <v>868</v>
      </c>
      <c r="H2" s="187" t="s">
        <v>869</v>
      </c>
      <c r="I2" s="188"/>
    </row>
    <row r="3" spans="1:9">
      <c r="A3" s="181"/>
      <c r="B3" s="181"/>
      <c r="C3" s="181"/>
      <c r="D3" s="181"/>
      <c r="E3" s="181"/>
      <c r="F3" s="186"/>
      <c r="G3" s="186"/>
      <c r="H3" s="146" t="s">
        <v>870</v>
      </c>
      <c r="I3" s="147" t="s">
        <v>871</v>
      </c>
    </row>
    <row r="4" spans="1:9">
      <c r="A4" s="148" t="s">
        <v>872</v>
      </c>
      <c r="B4" s="148"/>
      <c r="C4" s="148">
        <f t="shared" ref="C4:I4" si="0">C5+C16+C19+C22+C25+C28+C31</f>
        <v>732.92200000000003</v>
      </c>
      <c r="D4" s="148">
        <f t="shared" si="0"/>
        <v>520.92200000000003</v>
      </c>
      <c r="E4" s="148">
        <f t="shared" si="0"/>
        <v>120</v>
      </c>
      <c r="F4" s="148">
        <f t="shared" si="0"/>
        <v>0</v>
      </c>
      <c r="G4" s="148">
        <f t="shared" si="0"/>
        <v>92</v>
      </c>
      <c r="H4" s="148">
        <f t="shared" si="0"/>
        <v>0</v>
      </c>
      <c r="I4" s="148">
        <f t="shared" si="0"/>
        <v>0</v>
      </c>
    </row>
    <row r="5" spans="1:9">
      <c r="A5" s="149" t="s">
        <v>873</v>
      </c>
      <c r="B5" s="150"/>
      <c r="C5" s="150">
        <f>SUM(C6:C15)</f>
        <v>732.92200000000003</v>
      </c>
      <c r="D5" s="150">
        <f>SUM(D6:D15)</f>
        <v>520.92200000000003</v>
      </c>
      <c r="E5" s="150">
        <f t="shared" ref="E5:I5" si="1">SUM(E6:E9)</f>
        <v>120</v>
      </c>
      <c r="F5" s="150">
        <f t="shared" si="1"/>
        <v>0</v>
      </c>
      <c r="G5" s="150">
        <f t="shared" si="1"/>
        <v>92</v>
      </c>
      <c r="H5" s="150">
        <f t="shared" si="1"/>
        <v>0</v>
      </c>
      <c r="I5" s="150">
        <f t="shared" si="1"/>
        <v>0</v>
      </c>
    </row>
    <row r="6" spans="1:9">
      <c r="A6" s="10" t="s">
        <v>894</v>
      </c>
      <c r="B6" s="10">
        <v>2016</v>
      </c>
      <c r="C6" s="10">
        <v>104</v>
      </c>
      <c r="D6" s="10">
        <v>104</v>
      </c>
      <c r="E6" s="10"/>
      <c r="F6" s="10"/>
      <c r="G6" s="10"/>
      <c r="H6" s="10"/>
      <c r="I6" s="10"/>
    </row>
    <row r="7" spans="1:9">
      <c r="A7" s="10" t="s">
        <v>874</v>
      </c>
      <c r="B7" s="10">
        <v>2016</v>
      </c>
      <c r="C7" s="10">
        <v>312</v>
      </c>
      <c r="D7" s="10">
        <v>100</v>
      </c>
      <c r="E7" s="10">
        <v>120</v>
      </c>
      <c r="F7" s="10"/>
      <c r="G7" s="10">
        <v>92</v>
      </c>
      <c r="H7" s="10"/>
      <c r="I7" s="10"/>
    </row>
    <row r="8" spans="1:9">
      <c r="A8" s="10" t="s">
        <v>895</v>
      </c>
      <c r="B8" s="10">
        <v>2016</v>
      </c>
      <c r="C8" s="10">
        <v>255</v>
      </c>
      <c r="D8" s="10">
        <v>255</v>
      </c>
      <c r="E8" s="10"/>
      <c r="F8" s="10"/>
      <c r="G8" s="10"/>
      <c r="H8" s="10"/>
      <c r="I8" s="10"/>
    </row>
    <row r="9" spans="1:9">
      <c r="A9" s="10" t="s">
        <v>896</v>
      </c>
      <c r="B9" s="10">
        <v>2016</v>
      </c>
      <c r="C9" s="10">
        <v>13.465999999999999</v>
      </c>
      <c r="D9" s="10">
        <v>13.465999999999999</v>
      </c>
      <c r="E9" s="10"/>
      <c r="F9" s="10"/>
      <c r="G9" s="10"/>
      <c r="H9" s="10"/>
      <c r="I9" s="10"/>
    </row>
    <row r="10" spans="1:9">
      <c r="A10" s="10" t="s">
        <v>897</v>
      </c>
      <c r="B10" s="10">
        <v>2016</v>
      </c>
      <c r="C10" s="10">
        <v>5.4710000000000001</v>
      </c>
      <c r="D10" s="10">
        <v>5.4710000000000001</v>
      </c>
      <c r="E10" s="10"/>
      <c r="F10" s="10"/>
      <c r="G10" s="10"/>
      <c r="H10" s="10"/>
      <c r="I10" s="10"/>
    </row>
    <row r="11" spans="1:9">
      <c r="A11" s="10" t="s">
        <v>898</v>
      </c>
      <c r="B11" s="10">
        <v>2016</v>
      </c>
      <c r="C11" s="10">
        <v>10.984999999999999</v>
      </c>
      <c r="D11" s="10">
        <v>10.984999999999999</v>
      </c>
      <c r="E11" s="10"/>
      <c r="F11" s="10"/>
      <c r="G11" s="10"/>
      <c r="H11" s="10"/>
      <c r="I11" s="10"/>
    </row>
    <row r="12" spans="1:9">
      <c r="A12" s="10" t="s">
        <v>899</v>
      </c>
      <c r="B12" s="10">
        <v>2016</v>
      </c>
      <c r="C12" s="10">
        <v>3.5</v>
      </c>
      <c r="D12" s="10">
        <v>3.5</v>
      </c>
      <c r="E12" s="10"/>
      <c r="F12" s="10"/>
      <c r="G12" s="10"/>
      <c r="H12" s="10"/>
      <c r="I12" s="10"/>
    </row>
    <row r="13" spans="1:9">
      <c r="A13" s="10" t="s">
        <v>900</v>
      </c>
      <c r="B13" s="10">
        <v>2016</v>
      </c>
      <c r="C13" s="10">
        <v>11</v>
      </c>
      <c r="D13" s="10">
        <v>11</v>
      </c>
      <c r="E13" s="10"/>
      <c r="F13" s="10"/>
      <c r="G13" s="10"/>
      <c r="H13" s="10"/>
      <c r="I13" s="10"/>
    </row>
    <row r="14" spans="1:9">
      <c r="A14" s="10" t="s">
        <v>901</v>
      </c>
      <c r="B14" s="10">
        <v>2016</v>
      </c>
      <c r="C14" s="10">
        <v>10</v>
      </c>
      <c r="D14" s="10">
        <v>10</v>
      </c>
      <c r="E14" s="10"/>
      <c r="F14" s="10"/>
      <c r="G14" s="10"/>
      <c r="H14" s="10"/>
      <c r="I14" s="10"/>
    </row>
    <row r="15" spans="1:9">
      <c r="A15" s="10" t="s">
        <v>902</v>
      </c>
      <c r="B15" s="10">
        <v>2016</v>
      </c>
      <c r="C15" s="10">
        <v>7.5</v>
      </c>
      <c r="D15" s="10">
        <v>7.5</v>
      </c>
      <c r="E15" s="10"/>
      <c r="F15" s="10"/>
      <c r="G15" s="10"/>
      <c r="H15" s="10"/>
      <c r="I15" s="10"/>
    </row>
    <row r="16" spans="1:9">
      <c r="A16" s="149" t="s">
        <v>875</v>
      </c>
      <c r="B16" s="149"/>
      <c r="C16" s="149">
        <f t="shared" ref="C16:I16" si="2">SUM(C17:C18)</f>
        <v>0</v>
      </c>
      <c r="D16" s="149">
        <f t="shared" si="2"/>
        <v>0</v>
      </c>
      <c r="E16" s="149">
        <f t="shared" si="2"/>
        <v>0</v>
      </c>
      <c r="F16" s="149">
        <f t="shared" si="2"/>
        <v>0</v>
      </c>
      <c r="G16" s="149">
        <f t="shared" si="2"/>
        <v>0</v>
      </c>
      <c r="H16" s="149">
        <f t="shared" si="2"/>
        <v>0</v>
      </c>
      <c r="I16" s="149">
        <f t="shared" si="2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49" t="s">
        <v>876</v>
      </c>
      <c r="B19" s="149"/>
      <c r="C19" s="149">
        <f t="shared" ref="C19:I19" si="3">SUM(C20:C21)</f>
        <v>0</v>
      </c>
      <c r="D19" s="149">
        <f t="shared" si="3"/>
        <v>0</v>
      </c>
      <c r="E19" s="149">
        <f t="shared" si="3"/>
        <v>0</v>
      </c>
      <c r="F19" s="149">
        <f t="shared" si="3"/>
        <v>0</v>
      </c>
      <c r="G19" s="149">
        <f t="shared" si="3"/>
        <v>0</v>
      </c>
      <c r="H19" s="149">
        <f t="shared" si="3"/>
        <v>0</v>
      </c>
      <c r="I19" s="149">
        <f t="shared" si="3"/>
        <v>0</v>
      </c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49" t="s">
        <v>877</v>
      </c>
      <c r="B22" s="149"/>
      <c r="C22" s="149">
        <f t="shared" ref="C22:I22" si="4">SUM(C23:C24)</f>
        <v>0</v>
      </c>
      <c r="D22" s="149">
        <f t="shared" si="4"/>
        <v>0</v>
      </c>
      <c r="E22" s="149">
        <f t="shared" si="4"/>
        <v>0</v>
      </c>
      <c r="F22" s="149">
        <f t="shared" si="4"/>
        <v>0</v>
      </c>
      <c r="G22" s="149">
        <f t="shared" si="4"/>
        <v>0</v>
      </c>
      <c r="H22" s="149">
        <f t="shared" si="4"/>
        <v>0</v>
      </c>
      <c r="I22" s="149">
        <f t="shared" si="4"/>
        <v>0</v>
      </c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49" t="s">
        <v>878</v>
      </c>
      <c r="B25" s="149"/>
      <c r="C25" s="149">
        <f t="shared" ref="C25:I25" si="5">SUM(C26:C27)</f>
        <v>0</v>
      </c>
      <c r="D25" s="149">
        <f t="shared" si="5"/>
        <v>0</v>
      </c>
      <c r="E25" s="149">
        <f t="shared" si="5"/>
        <v>0</v>
      </c>
      <c r="F25" s="149">
        <f t="shared" si="5"/>
        <v>0</v>
      </c>
      <c r="G25" s="149">
        <f t="shared" si="5"/>
        <v>0</v>
      </c>
      <c r="H25" s="149">
        <f t="shared" si="5"/>
        <v>0</v>
      </c>
      <c r="I25" s="149">
        <f t="shared" si="5"/>
        <v>0</v>
      </c>
    </row>
    <row r="26" spans="1:9">
      <c r="A26" s="10"/>
      <c r="B26" s="10"/>
      <c r="C26" s="10"/>
      <c r="D26" s="10"/>
      <c r="E26" s="10"/>
      <c r="F26" s="10"/>
      <c r="G26" s="10"/>
      <c r="H26" s="10"/>
      <c r="I26" s="10"/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49" t="s">
        <v>879</v>
      </c>
      <c r="B28" s="149"/>
      <c r="C28" s="149">
        <f t="shared" ref="C28:I28" si="6">SUM(C29:C30)</f>
        <v>0</v>
      </c>
      <c r="D28" s="149">
        <f t="shared" si="6"/>
        <v>0</v>
      </c>
      <c r="E28" s="149">
        <f t="shared" si="6"/>
        <v>0</v>
      </c>
      <c r="F28" s="149">
        <f t="shared" si="6"/>
        <v>0</v>
      </c>
      <c r="G28" s="149">
        <f t="shared" si="6"/>
        <v>0</v>
      </c>
      <c r="H28" s="149">
        <f t="shared" si="6"/>
        <v>0</v>
      </c>
      <c r="I28" s="149">
        <f t="shared" si="6"/>
        <v>0</v>
      </c>
    </row>
    <row r="29" spans="1:9">
      <c r="A29" s="10"/>
      <c r="B29" s="10"/>
      <c r="C29" s="10"/>
      <c r="D29" s="10"/>
      <c r="E29" s="10"/>
      <c r="F29" s="10"/>
      <c r="G29" s="10"/>
      <c r="H29" s="10"/>
      <c r="I29" s="10"/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49" t="s">
        <v>880</v>
      </c>
      <c r="B31" s="149"/>
      <c r="C31" s="149">
        <f t="shared" ref="C31:I31" si="7">C32+C35</f>
        <v>0</v>
      </c>
      <c r="D31" s="149">
        <f t="shared" si="7"/>
        <v>0</v>
      </c>
      <c r="E31" s="149">
        <f t="shared" si="7"/>
        <v>0</v>
      </c>
      <c r="F31" s="149">
        <f t="shared" si="7"/>
        <v>0</v>
      </c>
      <c r="G31" s="149">
        <f t="shared" si="7"/>
        <v>0</v>
      </c>
      <c r="H31" s="149">
        <f t="shared" si="7"/>
        <v>0</v>
      </c>
      <c r="I31" s="149">
        <f t="shared" si="7"/>
        <v>0</v>
      </c>
    </row>
    <row r="32" spans="1:9">
      <c r="A32" s="151" t="s">
        <v>881</v>
      </c>
      <c r="B32" s="151"/>
      <c r="C32" s="151">
        <f t="shared" ref="C32:I32" si="8">SUM(C33:C34)</f>
        <v>0</v>
      </c>
      <c r="D32" s="151">
        <f t="shared" si="8"/>
        <v>0</v>
      </c>
      <c r="E32" s="151">
        <f t="shared" si="8"/>
        <v>0</v>
      </c>
      <c r="F32" s="151">
        <f t="shared" si="8"/>
        <v>0</v>
      </c>
      <c r="G32" s="151">
        <f t="shared" si="8"/>
        <v>0</v>
      </c>
      <c r="H32" s="151">
        <f t="shared" si="8"/>
        <v>0</v>
      </c>
      <c r="I32" s="151">
        <f t="shared" si="8"/>
        <v>0</v>
      </c>
    </row>
    <row r="33" spans="1:9">
      <c r="A33" s="10"/>
      <c r="B33" s="10"/>
      <c r="C33" s="10"/>
      <c r="D33" s="10"/>
      <c r="E33" s="10"/>
      <c r="F33" s="10"/>
      <c r="G33" s="10"/>
      <c r="H33" s="10"/>
      <c r="I33" s="10"/>
    </row>
    <row r="34" spans="1:9">
      <c r="A34" s="10"/>
      <c r="B34" s="10"/>
      <c r="C34" s="10"/>
      <c r="D34" s="10"/>
      <c r="E34" s="10"/>
      <c r="F34" s="10"/>
      <c r="G34" s="10"/>
      <c r="H34" s="10"/>
      <c r="I34" s="10"/>
    </row>
    <row r="35" spans="1:9">
      <c r="A35" s="151" t="s">
        <v>882</v>
      </c>
      <c r="B35" s="151"/>
      <c r="C35" s="151">
        <f t="shared" ref="C35:I35" si="9">SUM(C36:C37)</f>
        <v>0</v>
      </c>
      <c r="D35" s="151">
        <f t="shared" si="9"/>
        <v>0</v>
      </c>
      <c r="E35" s="151">
        <f t="shared" si="9"/>
        <v>0</v>
      </c>
      <c r="F35" s="151">
        <f t="shared" si="9"/>
        <v>0</v>
      </c>
      <c r="G35" s="151">
        <f t="shared" si="9"/>
        <v>0</v>
      </c>
      <c r="H35" s="151">
        <f t="shared" si="9"/>
        <v>0</v>
      </c>
      <c r="I35" s="151">
        <f t="shared" si="9"/>
        <v>0</v>
      </c>
    </row>
    <row r="36" spans="1:9">
      <c r="A36" s="10"/>
      <c r="B36" s="10"/>
      <c r="C36" s="10"/>
      <c r="D36" s="10"/>
      <c r="E36" s="10"/>
      <c r="F36" s="10"/>
      <c r="G36" s="10"/>
      <c r="H36" s="10"/>
      <c r="I36" s="10"/>
    </row>
    <row r="37" spans="1:9">
      <c r="A37" s="10"/>
      <c r="B37" s="10"/>
      <c r="C37" s="10"/>
      <c r="D37" s="10"/>
      <c r="E37" s="10"/>
      <c r="F37" s="10"/>
      <c r="G37" s="10"/>
      <c r="H37" s="10"/>
      <c r="I37" s="10"/>
    </row>
    <row r="38" spans="1:9">
      <c r="A38" s="152" t="s">
        <v>883</v>
      </c>
      <c r="B38" s="152"/>
      <c r="C38" s="152">
        <f t="shared" ref="C38:I38" si="10">C39+C54+C57+C60+C63+C66+C69+C76+C79</f>
        <v>503.74699999999996</v>
      </c>
      <c r="D38" s="152">
        <f t="shared" si="10"/>
        <v>287.70500000000004</v>
      </c>
      <c r="E38" s="152">
        <f t="shared" si="10"/>
        <v>170.76499999999999</v>
      </c>
      <c r="F38" s="152">
        <f t="shared" si="10"/>
        <v>45.277000000000001</v>
      </c>
      <c r="G38" s="152">
        <f t="shared" si="10"/>
        <v>0</v>
      </c>
      <c r="H38" s="152">
        <f t="shared" si="10"/>
        <v>0</v>
      </c>
      <c r="I38" s="152">
        <f t="shared" si="10"/>
        <v>0</v>
      </c>
    </row>
    <row r="39" spans="1:9">
      <c r="A39" s="149" t="s">
        <v>873</v>
      </c>
      <c r="B39" s="149"/>
      <c r="C39" s="149">
        <f t="shared" ref="C39:I39" si="11">SUM(C40:C53)</f>
        <v>503.74699999999996</v>
      </c>
      <c r="D39" s="149">
        <f t="shared" si="11"/>
        <v>287.70500000000004</v>
      </c>
      <c r="E39" s="149">
        <f t="shared" si="11"/>
        <v>170.76499999999999</v>
      </c>
      <c r="F39" s="149">
        <f t="shared" si="11"/>
        <v>45.277000000000001</v>
      </c>
      <c r="G39" s="149">
        <f t="shared" si="11"/>
        <v>0</v>
      </c>
      <c r="H39" s="149">
        <f t="shared" si="11"/>
        <v>0</v>
      </c>
      <c r="I39" s="149">
        <f t="shared" si="11"/>
        <v>0</v>
      </c>
    </row>
    <row r="40" spans="1:9">
      <c r="A40" s="10" t="s">
        <v>903</v>
      </c>
      <c r="B40" s="10">
        <v>2015</v>
      </c>
      <c r="C40" s="10">
        <v>82.063999999999993</v>
      </c>
      <c r="D40" s="10">
        <v>22.064</v>
      </c>
      <c r="E40" s="10">
        <v>60</v>
      </c>
      <c r="F40" s="10"/>
      <c r="G40" s="10"/>
      <c r="H40" s="10"/>
      <c r="I40" s="10"/>
    </row>
    <row r="41" spans="1:9">
      <c r="A41" s="10" t="s">
        <v>904</v>
      </c>
      <c r="B41" s="10">
        <v>2015</v>
      </c>
      <c r="C41" s="10">
        <v>72.179000000000002</v>
      </c>
      <c r="D41" s="10">
        <v>12.179</v>
      </c>
      <c r="E41" s="10">
        <v>60</v>
      </c>
      <c r="F41" s="10"/>
      <c r="G41" s="10"/>
      <c r="H41" s="10"/>
      <c r="I41" s="10"/>
    </row>
    <row r="42" spans="1:9">
      <c r="A42" s="10" t="s">
        <v>905</v>
      </c>
      <c r="B42" s="10">
        <v>2015</v>
      </c>
      <c r="C42" s="10">
        <v>40.057000000000002</v>
      </c>
      <c r="D42" s="10">
        <v>40.057000000000002</v>
      </c>
      <c r="E42" s="10"/>
      <c r="F42" s="10"/>
      <c r="G42" s="10"/>
      <c r="H42" s="10"/>
      <c r="I42" s="10"/>
    </row>
    <row r="43" spans="1:9">
      <c r="A43" s="10" t="s">
        <v>906</v>
      </c>
      <c r="B43" s="10">
        <v>2015</v>
      </c>
      <c r="C43" s="10">
        <v>10.5</v>
      </c>
      <c r="D43" s="10">
        <v>10.5</v>
      </c>
      <c r="E43" s="10"/>
      <c r="F43" s="10"/>
      <c r="G43" s="10"/>
      <c r="H43" s="10"/>
      <c r="I43" s="10"/>
    </row>
    <row r="44" spans="1:9">
      <c r="A44" s="10" t="s">
        <v>907</v>
      </c>
      <c r="B44" s="10">
        <v>2015</v>
      </c>
      <c r="C44" s="10">
        <v>141.042</v>
      </c>
      <c r="D44" s="10">
        <v>45</v>
      </c>
      <c r="E44" s="10">
        <v>50.765000000000001</v>
      </c>
      <c r="F44" s="10">
        <v>45.277000000000001</v>
      </c>
      <c r="G44" s="10"/>
      <c r="H44" s="10"/>
      <c r="I44" s="10"/>
    </row>
    <row r="45" spans="1:9">
      <c r="A45" s="10" t="s">
        <v>874</v>
      </c>
      <c r="B45" s="10">
        <v>2015</v>
      </c>
      <c r="C45" s="10">
        <v>146.61699999999999</v>
      </c>
      <c r="D45" s="10">
        <v>146.61699999999999</v>
      </c>
      <c r="E45" s="10"/>
      <c r="F45" s="10"/>
      <c r="G45" s="10"/>
      <c r="H45" s="10"/>
      <c r="I45" s="10"/>
    </row>
    <row r="46" spans="1:9">
      <c r="A46" s="10" t="s">
        <v>647</v>
      </c>
      <c r="B46" s="10">
        <v>2015</v>
      </c>
      <c r="C46" s="10">
        <v>11.288</v>
      </c>
      <c r="D46" s="10">
        <v>11.288</v>
      </c>
      <c r="E46" s="10"/>
      <c r="F46" s="10"/>
      <c r="G46" s="10"/>
      <c r="H46" s="10"/>
      <c r="I46" s="10"/>
    </row>
    <row r="47" spans="1:9">
      <c r="A47" s="10" t="s">
        <v>884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10" t="s">
        <v>885</v>
      </c>
      <c r="B48" s="10"/>
      <c r="C48" s="10"/>
      <c r="D48" s="10"/>
      <c r="E48" s="10"/>
      <c r="F48" s="10"/>
      <c r="G48" s="10"/>
      <c r="H48" s="10"/>
      <c r="I48" s="10"/>
    </row>
    <row r="49" spans="1:9">
      <c r="A49" s="10" t="s">
        <v>886</v>
      </c>
      <c r="B49" s="10"/>
      <c r="C49" s="10"/>
      <c r="D49" s="10"/>
      <c r="E49" s="10"/>
      <c r="F49" s="10"/>
      <c r="G49" s="10"/>
      <c r="H49" s="10"/>
      <c r="I49" s="10"/>
    </row>
    <row r="50" spans="1:9">
      <c r="A50" s="10" t="s">
        <v>887</v>
      </c>
      <c r="B50" s="10"/>
      <c r="C50" s="10"/>
      <c r="D50" s="10"/>
      <c r="E50" s="10"/>
      <c r="F50" s="10"/>
      <c r="G50" s="10"/>
      <c r="H50" s="10"/>
      <c r="I50" s="10"/>
    </row>
    <row r="51" spans="1:9">
      <c r="A51" s="10" t="s">
        <v>888</v>
      </c>
      <c r="B51" s="10"/>
      <c r="C51" s="10"/>
      <c r="D51" s="10"/>
      <c r="E51" s="10"/>
      <c r="F51" s="10"/>
      <c r="G51" s="10"/>
      <c r="H51" s="10"/>
      <c r="I51" s="10"/>
    </row>
    <row r="52" spans="1:9">
      <c r="A52" s="153" t="s">
        <v>889</v>
      </c>
      <c r="B52" s="153"/>
      <c r="C52" s="153"/>
      <c r="D52" s="153"/>
      <c r="E52" s="153"/>
      <c r="F52" s="153"/>
      <c r="G52" s="153"/>
      <c r="H52" s="153"/>
      <c r="I52" s="153"/>
    </row>
    <row r="53" spans="1:9">
      <c r="A53" s="10" t="s">
        <v>890</v>
      </c>
      <c r="B53" s="10"/>
      <c r="C53" s="10"/>
      <c r="D53" s="10"/>
      <c r="E53" s="10"/>
      <c r="F53" s="10"/>
      <c r="G53" s="10"/>
      <c r="H53" s="10"/>
      <c r="I53" s="10"/>
    </row>
    <row r="54" spans="1:9">
      <c r="A54" s="149" t="s">
        <v>875</v>
      </c>
      <c r="B54" s="149"/>
      <c r="C54" s="149">
        <f t="shared" ref="C54:I54" si="12">SUM(C55:C56)</f>
        <v>0</v>
      </c>
      <c r="D54" s="149">
        <f t="shared" si="12"/>
        <v>0</v>
      </c>
      <c r="E54" s="149">
        <f t="shared" si="12"/>
        <v>0</v>
      </c>
      <c r="F54" s="149">
        <f t="shared" si="12"/>
        <v>0</v>
      </c>
      <c r="G54" s="149">
        <f t="shared" si="12"/>
        <v>0</v>
      </c>
      <c r="H54" s="149">
        <f t="shared" si="12"/>
        <v>0</v>
      </c>
      <c r="I54" s="149">
        <f t="shared" si="12"/>
        <v>0</v>
      </c>
    </row>
    <row r="55" spans="1:9">
      <c r="A55" s="10"/>
      <c r="B55" s="10"/>
      <c r="C55" s="10"/>
      <c r="D55" s="10"/>
      <c r="E55" s="10"/>
      <c r="F55" s="10"/>
      <c r="G55" s="10"/>
      <c r="H55" s="10"/>
      <c r="I55" s="10"/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149" t="s">
        <v>876</v>
      </c>
      <c r="B57" s="149"/>
      <c r="C57" s="149">
        <f t="shared" ref="C57:I57" si="13">SUM(C58:C59)</f>
        <v>0</v>
      </c>
      <c r="D57" s="149">
        <f t="shared" si="13"/>
        <v>0</v>
      </c>
      <c r="E57" s="149">
        <f t="shared" si="13"/>
        <v>0</v>
      </c>
      <c r="F57" s="149">
        <f t="shared" si="13"/>
        <v>0</v>
      </c>
      <c r="G57" s="149">
        <f t="shared" si="13"/>
        <v>0</v>
      </c>
      <c r="H57" s="149">
        <f t="shared" si="13"/>
        <v>0</v>
      </c>
      <c r="I57" s="149">
        <f t="shared" si="13"/>
        <v>0</v>
      </c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49" t="s">
        <v>877</v>
      </c>
      <c r="B60" s="149"/>
      <c r="C60" s="149">
        <f t="shared" ref="C60:I60" si="14">SUM(C61:C62)</f>
        <v>0</v>
      </c>
      <c r="D60" s="149">
        <f t="shared" si="14"/>
        <v>0</v>
      </c>
      <c r="E60" s="149">
        <f t="shared" si="14"/>
        <v>0</v>
      </c>
      <c r="F60" s="149">
        <f t="shared" si="14"/>
        <v>0</v>
      </c>
      <c r="G60" s="149">
        <f t="shared" si="14"/>
        <v>0</v>
      </c>
      <c r="H60" s="149">
        <f t="shared" si="14"/>
        <v>0</v>
      </c>
      <c r="I60" s="149">
        <f t="shared" si="14"/>
        <v>0</v>
      </c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149" t="s">
        <v>878</v>
      </c>
      <c r="B63" s="149"/>
      <c r="C63" s="149">
        <f t="shared" ref="C63:I63" si="15">SUM(C64:C65)</f>
        <v>0</v>
      </c>
      <c r="D63" s="149">
        <f t="shared" si="15"/>
        <v>0</v>
      </c>
      <c r="E63" s="149">
        <f t="shared" si="15"/>
        <v>0</v>
      </c>
      <c r="F63" s="149">
        <f t="shared" si="15"/>
        <v>0</v>
      </c>
      <c r="G63" s="149">
        <f t="shared" si="15"/>
        <v>0</v>
      </c>
      <c r="H63" s="149">
        <f t="shared" si="15"/>
        <v>0</v>
      </c>
      <c r="I63" s="149">
        <f t="shared" si="15"/>
        <v>0</v>
      </c>
    </row>
    <row r="64" spans="1:9">
      <c r="A64" s="10"/>
      <c r="B64" s="10"/>
      <c r="C64" s="10"/>
      <c r="D64" s="10"/>
      <c r="E64" s="10"/>
      <c r="F64" s="10"/>
      <c r="G64" s="10"/>
      <c r="H64" s="10"/>
      <c r="I64" s="10"/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49" t="s">
        <v>879</v>
      </c>
      <c r="B66" s="149"/>
      <c r="C66" s="149">
        <f t="shared" ref="C66:H66" si="16">SUM(C67:C68)</f>
        <v>0</v>
      </c>
      <c r="D66" s="149">
        <f t="shared" si="16"/>
        <v>0</v>
      </c>
      <c r="E66" s="149">
        <f t="shared" si="16"/>
        <v>0</v>
      </c>
      <c r="F66" s="149">
        <f t="shared" si="16"/>
        <v>0</v>
      </c>
      <c r="G66" s="149">
        <f t="shared" si="16"/>
        <v>0</v>
      </c>
      <c r="H66" s="149">
        <f t="shared" si="16"/>
        <v>0</v>
      </c>
      <c r="I66" s="149"/>
    </row>
    <row r="67" spans="1:9">
      <c r="A67" s="10"/>
      <c r="B67" s="10"/>
      <c r="C67" s="10"/>
      <c r="D67" s="10"/>
      <c r="E67" s="10"/>
      <c r="F67" s="10"/>
      <c r="G67" s="10"/>
      <c r="H67" s="10"/>
      <c r="I67" s="10"/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49" t="s">
        <v>880</v>
      </c>
      <c r="B69" s="149"/>
      <c r="C69" s="149">
        <f t="shared" ref="C69:I69" si="17">C70+C73</f>
        <v>0</v>
      </c>
      <c r="D69" s="149">
        <f t="shared" si="17"/>
        <v>0</v>
      </c>
      <c r="E69" s="149">
        <f t="shared" si="17"/>
        <v>0</v>
      </c>
      <c r="F69" s="149">
        <f t="shared" si="17"/>
        <v>0</v>
      </c>
      <c r="G69" s="149">
        <f t="shared" si="17"/>
        <v>0</v>
      </c>
      <c r="H69" s="149">
        <f t="shared" si="17"/>
        <v>0</v>
      </c>
      <c r="I69" s="149">
        <f t="shared" si="17"/>
        <v>0</v>
      </c>
    </row>
    <row r="70" spans="1:9">
      <c r="A70" s="151" t="s">
        <v>881</v>
      </c>
      <c r="B70" s="151"/>
      <c r="C70" s="151">
        <f t="shared" ref="C70:I70" si="18">SUM(C71:C72)</f>
        <v>0</v>
      </c>
      <c r="D70" s="151">
        <f t="shared" si="18"/>
        <v>0</v>
      </c>
      <c r="E70" s="151">
        <f t="shared" si="18"/>
        <v>0</v>
      </c>
      <c r="F70" s="151">
        <f t="shared" si="18"/>
        <v>0</v>
      </c>
      <c r="G70" s="151">
        <f t="shared" si="18"/>
        <v>0</v>
      </c>
      <c r="H70" s="151">
        <f t="shared" si="18"/>
        <v>0</v>
      </c>
      <c r="I70" s="151">
        <f t="shared" si="18"/>
        <v>0</v>
      </c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151" t="s">
        <v>882</v>
      </c>
      <c r="B73" s="151"/>
      <c r="C73" s="151">
        <f t="shared" ref="C73:I73" si="19">SUM(C74:C75)</f>
        <v>0</v>
      </c>
      <c r="D73" s="151">
        <f t="shared" si="19"/>
        <v>0</v>
      </c>
      <c r="E73" s="151">
        <f t="shared" si="19"/>
        <v>0</v>
      </c>
      <c r="F73" s="151">
        <f t="shared" si="19"/>
        <v>0</v>
      </c>
      <c r="G73" s="151">
        <f t="shared" si="19"/>
        <v>0</v>
      </c>
      <c r="H73" s="151">
        <f t="shared" si="19"/>
        <v>0</v>
      </c>
      <c r="I73" s="151">
        <f t="shared" si="19"/>
        <v>0</v>
      </c>
    </row>
    <row r="74" spans="1:9">
      <c r="A74" s="10"/>
      <c r="B74" s="10"/>
      <c r="C74" s="10"/>
      <c r="D74" s="10"/>
      <c r="E74" s="10"/>
      <c r="F74" s="10"/>
      <c r="G74" s="10"/>
      <c r="H74" s="10"/>
      <c r="I74" s="10"/>
    </row>
    <row r="75" spans="1:9">
      <c r="A75" s="10"/>
      <c r="B75" s="10"/>
      <c r="C75" s="10"/>
      <c r="D75" s="10"/>
      <c r="E75" s="10"/>
      <c r="F75" s="10"/>
      <c r="G75" s="10"/>
      <c r="H75" s="10"/>
      <c r="I75" s="10"/>
    </row>
    <row r="76" spans="1:9">
      <c r="A76" s="149" t="s">
        <v>891</v>
      </c>
      <c r="B76" s="149"/>
      <c r="C76" s="149">
        <f t="shared" ref="C76:I76" si="20">SUM(C77:C78)</f>
        <v>0</v>
      </c>
      <c r="D76" s="149">
        <f t="shared" si="20"/>
        <v>0</v>
      </c>
      <c r="E76" s="149">
        <f t="shared" si="20"/>
        <v>0</v>
      </c>
      <c r="F76" s="149">
        <f t="shared" si="20"/>
        <v>0</v>
      </c>
      <c r="G76" s="149">
        <f t="shared" si="20"/>
        <v>0</v>
      </c>
      <c r="H76" s="149">
        <f t="shared" si="20"/>
        <v>0</v>
      </c>
      <c r="I76" s="149">
        <f t="shared" si="20"/>
        <v>0</v>
      </c>
    </row>
    <row r="77" spans="1:9">
      <c r="A77" s="10"/>
      <c r="B77" s="10"/>
      <c r="C77" s="10"/>
      <c r="D77" s="10"/>
      <c r="E77" s="10"/>
      <c r="F77" s="10"/>
      <c r="G77" s="10"/>
      <c r="H77" s="10"/>
      <c r="I77" s="10"/>
    </row>
    <row r="78" spans="1:9">
      <c r="A78" s="10"/>
      <c r="B78" s="10"/>
      <c r="C78" s="10"/>
      <c r="D78" s="10"/>
      <c r="E78" s="10"/>
      <c r="F78" s="10"/>
      <c r="G78" s="10"/>
      <c r="H78" s="10"/>
      <c r="I78" s="10"/>
    </row>
    <row r="79" spans="1:9">
      <c r="A79" s="149" t="s">
        <v>892</v>
      </c>
      <c r="B79" s="149"/>
      <c r="C79" s="149"/>
      <c r="D79" s="149"/>
      <c r="E79" s="149"/>
      <c r="F79" s="149"/>
      <c r="G79" s="149"/>
      <c r="H79" s="149"/>
      <c r="I79" s="149"/>
    </row>
    <row r="80" spans="1:9">
      <c r="A80" s="149" t="s">
        <v>893</v>
      </c>
      <c r="B80" s="149"/>
      <c r="C80" s="149">
        <f>C38+C4</f>
        <v>1236.6689999999999</v>
      </c>
      <c r="D80" s="149">
        <f t="shared" ref="D80:I80" si="21">D79+D76+D69+D66+D63+D60+D57+D54+D39+D31+D28+D25+D22+D19+D16+D5</f>
        <v>808.62700000000007</v>
      </c>
      <c r="E80" s="149">
        <f t="shared" si="21"/>
        <v>290.76499999999999</v>
      </c>
      <c r="F80" s="149">
        <f t="shared" si="21"/>
        <v>45.277000000000001</v>
      </c>
      <c r="G80" s="149">
        <f t="shared" si="21"/>
        <v>92</v>
      </c>
      <c r="H80" s="149">
        <f t="shared" si="21"/>
        <v>0</v>
      </c>
      <c r="I80" s="149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74"/>
  <sheetViews>
    <sheetView rightToLeft="1" tabSelected="1" topLeftCell="B1" workbookViewId="0">
      <selection activeCell="H12" sqref="H12"/>
    </sheetView>
  </sheetViews>
  <sheetFormatPr baseColWidth="10" defaultColWidth="9.140625" defaultRowHeight="15"/>
  <cols>
    <col min="1" max="1" width="70.7109375" customWidth="1"/>
    <col min="2" max="2" width="29.85546875" customWidth="1"/>
    <col min="3" max="3" width="27.8554687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79" t="s">
        <v>864</v>
      </c>
      <c r="B1" s="179" t="s">
        <v>865</v>
      </c>
      <c r="C1" s="179" t="s">
        <v>866</v>
      </c>
      <c r="D1" s="182" t="s">
        <v>613</v>
      </c>
      <c r="E1" s="183"/>
      <c r="F1" s="183"/>
      <c r="G1" s="183"/>
      <c r="H1" s="183"/>
      <c r="I1" s="184"/>
    </row>
    <row r="2" spans="1:9">
      <c r="A2" s="180"/>
      <c r="B2" s="180"/>
      <c r="C2" s="180"/>
      <c r="D2" s="179" t="s">
        <v>625</v>
      </c>
      <c r="E2" s="179" t="s">
        <v>626</v>
      </c>
      <c r="F2" s="185" t="s">
        <v>867</v>
      </c>
      <c r="G2" s="185" t="s">
        <v>868</v>
      </c>
      <c r="H2" s="187" t="s">
        <v>869</v>
      </c>
      <c r="I2" s="188"/>
    </row>
    <row r="3" spans="1:9">
      <c r="A3" s="181"/>
      <c r="B3" s="181"/>
      <c r="C3" s="181"/>
      <c r="D3" s="181"/>
      <c r="E3" s="181"/>
      <c r="F3" s="186"/>
      <c r="G3" s="186"/>
      <c r="H3" s="146" t="s">
        <v>870</v>
      </c>
      <c r="I3" s="147" t="s">
        <v>871</v>
      </c>
    </row>
    <row r="4" spans="1:9">
      <c r="A4" s="148" t="s">
        <v>872</v>
      </c>
      <c r="B4" s="148"/>
      <c r="C4" s="148">
        <f t="shared" ref="C4:I4" si="0">C5+C10+C13+C16+C19+C22+C25</f>
        <v>1304</v>
      </c>
      <c r="D4" s="148">
        <f t="shared" si="0"/>
        <v>300</v>
      </c>
      <c r="E4" s="148">
        <f t="shared" si="0"/>
        <v>312</v>
      </c>
      <c r="F4" s="148">
        <f t="shared" si="0"/>
        <v>0</v>
      </c>
      <c r="G4" s="148">
        <f t="shared" si="0"/>
        <v>92</v>
      </c>
      <c r="H4" s="148">
        <f t="shared" si="0"/>
        <v>600</v>
      </c>
      <c r="I4" s="148">
        <f t="shared" si="0"/>
        <v>0</v>
      </c>
    </row>
    <row r="5" spans="1:9">
      <c r="A5" s="149" t="s">
        <v>873</v>
      </c>
      <c r="B5" s="150"/>
      <c r="C5" s="150">
        <f t="shared" ref="C5:I5" si="1">SUM(C6:C9)</f>
        <v>638</v>
      </c>
      <c r="D5" s="150">
        <f t="shared" si="1"/>
        <v>234</v>
      </c>
      <c r="E5" s="150">
        <f t="shared" si="1"/>
        <v>312</v>
      </c>
      <c r="F5" s="150">
        <f t="shared" si="1"/>
        <v>0</v>
      </c>
      <c r="G5" s="150">
        <f t="shared" si="1"/>
        <v>92</v>
      </c>
      <c r="H5" s="150">
        <f t="shared" si="1"/>
        <v>0</v>
      </c>
      <c r="I5" s="150">
        <f t="shared" si="1"/>
        <v>0</v>
      </c>
    </row>
    <row r="6" spans="1:9">
      <c r="A6" s="10" t="s">
        <v>921</v>
      </c>
      <c r="B6" s="10">
        <v>2017</v>
      </c>
      <c r="C6" s="10">
        <v>100</v>
      </c>
      <c r="D6" s="10">
        <v>100</v>
      </c>
      <c r="E6" s="10"/>
      <c r="F6" s="10"/>
      <c r="G6" s="10"/>
      <c r="H6" s="10"/>
      <c r="I6" s="10"/>
    </row>
    <row r="7" spans="1:9">
      <c r="A7" s="10" t="s">
        <v>647</v>
      </c>
      <c r="B7" s="10">
        <v>2017</v>
      </c>
      <c r="C7" s="10">
        <v>34</v>
      </c>
      <c r="D7" s="10">
        <v>34</v>
      </c>
      <c r="E7" s="10"/>
      <c r="F7" s="10"/>
      <c r="G7" s="10"/>
      <c r="H7" s="10"/>
      <c r="I7" s="10"/>
    </row>
    <row r="8" spans="1:9">
      <c r="A8" s="10" t="s">
        <v>895</v>
      </c>
      <c r="B8" s="10">
        <v>2017</v>
      </c>
      <c r="C8" s="10">
        <v>504</v>
      </c>
      <c r="D8" s="10">
        <v>100</v>
      </c>
      <c r="E8" s="10">
        <v>312</v>
      </c>
      <c r="F8" s="10"/>
      <c r="G8" s="10">
        <v>92</v>
      </c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9" t="s">
        <v>875</v>
      </c>
      <c r="B10" s="149"/>
      <c r="C10" s="149">
        <f t="shared" ref="C10:I10" si="2">SUM(C11:C12)</f>
        <v>666</v>
      </c>
      <c r="D10" s="149">
        <f t="shared" si="2"/>
        <v>66</v>
      </c>
      <c r="E10" s="149">
        <f t="shared" si="2"/>
        <v>0</v>
      </c>
      <c r="F10" s="149">
        <f t="shared" si="2"/>
        <v>0</v>
      </c>
      <c r="G10" s="149">
        <f t="shared" si="2"/>
        <v>0</v>
      </c>
      <c r="H10" s="149">
        <f t="shared" si="2"/>
        <v>600</v>
      </c>
      <c r="I10" s="149">
        <f t="shared" si="2"/>
        <v>0</v>
      </c>
    </row>
    <row r="11" spans="1:9">
      <c r="A11" s="10" t="s">
        <v>922</v>
      </c>
      <c r="B11" s="10">
        <v>2017</v>
      </c>
      <c r="C11" s="10">
        <v>666</v>
      </c>
      <c r="D11" s="10">
        <v>66</v>
      </c>
      <c r="E11" s="10"/>
      <c r="F11" s="10"/>
      <c r="G11" s="10"/>
      <c r="H11" s="10">
        <v>600</v>
      </c>
      <c r="I11" s="10"/>
    </row>
    <row r="12" spans="1:9">
      <c r="A12" s="10"/>
      <c r="B12" s="10"/>
      <c r="C12" s="10"/>
      <c r="D12" s="10"/>
      <c r="E12" s="10"/>
      <c r="F12" s="10"/>
      <c r="G12" s="10"/>
      <c r="H12" s="10"/>
      <c r="I12" s="10"/>
    </row>
    <row r="13" spans="1:9">
      <c r="A13" s="149" t="s">
        <v>876</v>
      </c>
      <c r="B13" s="149"/>
      <c r="C13" s="149">
        <f t="shared" ref="C13:I13" si="3">SUM(C14:C15)</f>
        <v>0</v>
      </c>
      <c r="D13" s="149">
        <f t="shared" si="3"/>
        <v>0</v>
      </c>
      <c r="E13" s="149">
        <f t="shared" si="3"/>
        <v>0</v>
      </c>
      <c r="F13" s="149">
        <f t="shared" si="3"/>
        <v>0</v>
      </c>
      <c r="G13" s="149">
        <f t="shared" si="3"/>
        <v>0</v>
      </c>
      <c r="H13" s="149">
        <f t="shared" si="3"/>
        <v>0</v>
      </c>
      <c r="I13" s="149">
        <f t="shared" si="3"/>
        <v>0</v>
      </c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149" t="s">
        <v>877</v>
      </c>
      <c r="B16" s="149"/>
      <c r="C16" s="149">
        <f t="shared" ref="C16:I16" si="4">SUM(C17:C18)</f>
        <v>0</v>
      </c>
      <c r="D16" s="149">
        <f t="shared" si="4"/>
        <v>0</v>
      </c>
      <c r="E16" s="149">
        <f t="shared" si="4"/>
        <v>0</v>
      </c>
      <c r="F16" s="149">
        <f t="shared" si="4"/>
        <v>0</v>
      </c>
      <c r="G16" s="149">
        <f t="shared" si="4"/>
        <v>0</v>
      </c>
      <c r="H16" s="149">
        <f t="shared" si="4"/>
        <v>0</v>
      </c>
      <c r="I16" s="149">
        <f t="shared" si="4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49" t="s">
        <v>878</v>
      </c>
      <c r="B19" s="149"/>
      <c r="C19" s="149">
        <f t="shared" ref="C19:I19" si="5">SUM(C20:C21)</f>
        <v>0</v>
      </c>
      <c r="D19" s="149">
        <f t="shared" si="5"/>
        <v>0</v>
      </c>
      <c r="E19" s="149">
        <f t="shared" si="5"/>
        <v>0</v>
      </c>
      <c r="F19" s="149">
        <f t="shared" si="5"/>
        <v>0</v>
      </c>
      <c r="G19" s="149">
        <f t="shared" si="5"/>
        <v>0</v>
      </c>
      <c r="H19" s="149">
        <f t="shared" si="5"/>
        <v>0</v>
      </c>
      <c r="I19" s="149">
        <f t="shared" si="5"/>
        <v>0</v>
      </c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49" t="s">
        <v>879</v>
      </c>
      <c r="B22" s="149"/>
      <c r="C22" s="149">
        <f t="shared" ref="C22:I22" si="6">SUM(C23:C24)</f>
        <v>0</v>
      </c>
      <c r="D22" s="149">
        <f t="shared" si="6"/>
        <v>0</v>
      </c>
      <c r="E22" s="149">
        <f t="shared" si="6"/>
        <v>0</v>
      </c>
      <c r="F22" s="149">
        <f t="shared" si="6"/>
        <v>0</v>
      </c>
      <c r="G22" s="149">
        <f t="shared" si="6"/>
        <v>0</v>
      </c>
      <c r="H22" s="149">
        <f t="shared" si="6"/>
        <v>0</v>
      </c>
      <c r="I22" s="149">
        <f t="shared" si="6"/>
        <v>0</v>
      </c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49" t="s">
        <v>880</v>
      </c>
      <c r="B25" s="149"/>
      <c r="C25" s="149">
        <f t="shared" ref="C25:I25" si="7">C26+C29</f>
        <v>0</v>
      </c>
      <c r="D25" s="149">
        <f t="shared" si="7"/>
        <v>0</v>
      </c>
      <c r="E25" s="149">
        <f t="shared" si="7"/>
        <v>0</v>
      </c>
      <c r="F25" s="149">
        <f t="shared" si="7"/>
        <v>0</v>
      </c>
      <c r="G25" s="149">
        <f t="shared" si="7"/>
        <v>0</v>
      </c>
      <c r="H25" s="149">
        <f t="shared" si="7"/>
        <v>0</v>
      </c>
      <c r="I25" s="149">
        <f t="shared" si="7"/>
        <v>0</v>
      </c>
    </row>
    <row r="26" spans="1:9">
      <c r="A26" s="151" t="s">
        <v>881</v>
      </c>
      <c r="B26" s="151"/>
      <c r="C26" s="151">
        <f t="shared" ref="C26:I26" si="8">SUM(C27:C28)</f>
        <v>0</v>
      </c>
      <c r="D26" s="151">
        <f t="shared" si="8"/>
        <v>0</v>
      </c>
      <c r="E26" s="151">
        <f t="shared" si="8"/>
        <v>0</v>
      </c>
      <c r="F26" s="151">
        <f t="shared" si="8"/>
        <v>0</v>
      </c>
      <c r="G26" s="151">
        <f t="shared" si="8"/>
        <v>0</v>
      </c>
      <c r="H26" s="151">
        <f t="shared" si="8"/>
        <v>0</v>
      </c>
      <c r="I26" s="151">
        <f t="shared" si="8"/>
        <v>0</v>
      </c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51" t="s">
        <v>882</v>
      </c>
      <c r="B29" s="151"/>
      <c r="C29" s="151">
        <f t="shared" ref="C29:I29" si="9">SUM(C30:C31)</f>
        <v>0</v>
      </c>
      <c r="D29" s="151">
        <f t="shared" si="9"/>
        <v>0</v>
      </c>
      <c r="E29" s="151">
        <f t="shared" si="9"/>
        <v>0</v>
      </c>
      <c r="F29" s="151">
        <f t="shared" si="9"/>
        <v>0</v>
      </c>
      <c r="G29" s="151">
        <f t="shared" si="9"/>
        <v>0</v>
      </c>
      <c r="H29" s="151">
        <f t="shared" si="9"/>
        <v>0</v>
      </c>
      <c r="I29" s="151">
        <f t="shared" si="9"/>
        <v>0</v>
      </c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52" t="s">
        <v>883</v>
      </c>
      <c r="B32" s="152"/>
      <c r="C32" s="152">
        <f t="shared" ref="C32:I32" si="10">C33+C48+C51+C54+C57+C60+C63+C70+C73</f>
        <v>564.63900000000001</v>
      </c>
      <c r="D32" s="152">
        <f t="shared" si="10"/>
        <v>278.59699999999998</v>
      </c>
      <c r="E32" s="152">
        <f t="shared" si="10"/>
        <v>148.76499999999999</v>
      </c>
      <c r="F32" s="152">
        <f t="shared" si="10"/>
        <v>45.277000000000001</v>
      </c>
      <c r="G32" s="152">
        <f t="shared" si="10"/>
        <v>92</v>
      </c>
      <c r="H32" s="152">
        <f t="shared" si="10"/>
        <v>0</v>
      </c>
      <c r="I32" s="152">
        <f t="shared" si="10"/>
        <v>0</v>
      </c>
    </row>
    <row r="33" spans="1:9">
      <c r="A33" s="149" t="s">
        <v>873</v>
      </c>
      <c r="B33" s="149"/>
      <c r="C33" s="149">
        <f t="shared" ref="C33:I33" si="11">SUM(C34:C47)</f>
        <v>564.63900000000001</v>
      </c>
      <c r="D33" s="149">
        <f t="shared" si="11"/>
        <v>278.59699999999998</v>
      </c>
      <c r="E33" s="149">
        <f t="shared" si="11"/>
        <v>148.76499999999999</v>
      </c>
      <c r="F33" s="149">
        <f t="shared" si="11"/>
        <v>45.277000000000001</v>
      </c>
      <c r="G33" s="149">
        <f t="shared" si="11"/>
        <v>92</v>
      </c>
      <c r="H33" s="149">
        <f t="shared" si="11"/>
        <v>0</v>
      </c>
      <c r="I33" s="149">
        <f t="shared" si="11"/>
        <v>0</v>
      </c>
    </row>
    <row r="34" spans="1:9">
      <c r="A34" s="10" t="s">
        <v>894</v>
      </c>
      <c r="B34" s="10">
        <v>2016</v>
      </c>
      <c r="C34" s="10">
        <v>115.288</v>
      </c>
      <c r="D34" s="10">
        <v>115.288</v>
      </c>
      <c r="E34" s="10"/>
      <c r="F34" s="10"/>
      <c r="G34" s="10"/>
      <c r="H34" s="10"/>
      <c r="I34" s="10"/>
    </row>
    <row r="35" spans="1:9">
      <c r="A35" s="10" t="s">
        <v>874</v>
      </c>
      <c r="B35" s="10">
        <v>2016</v>
      </c>
      <c r="C35" s="10">
        <v>290</v>
      </c>
      <c r="D35" s="10">
        <v>100</v>
      </c>
      <c r="E35" s="10">
        <v>98</v>
      </c>
      <c r="F35" s="10"/>
      <c r="G35" s="10">
        <v>92</v>
      </c>
      <c r="H35" s="10"/>
      <c r="I35" s="10"/>
    </row>
    <row r="36" spans="1:9">
      <c r="A36" s="10" t="s">
        <v>874</v>
      </c>
      <c r="B36" s="10">
        <v>2015</v>
      </c>
      <c r="C36" s="10">
        <v>22.148</v>
      </c>
      <c r="D36" s="10">
        <v>22.148</v>
      </c>
      <c r="E36" s="10"/>
      <c r="F36" s="10"/>
      <c r="G36" s="10"/>
      <c r="H36" s="10"/>
      <c r="I36" s="10"/>
    </row>
    <row r="37" spans="1:9">
      <c r="A37" s="10" t="s">
        <v>917</v>
      </c>
      <c r="B37" s="10">
        <v>2015</v>
      </c>
      <c r="C37" s="10">
        <v>137.203</v>
      </c>
      <c r="D37" s="10">
        <v>41.161000000000001</v>
      </c>
      <c r="E37" s="10">
        <v>50.765000000000001</v>
      </c>
      <c r="F37" s="10">
        <v>45.277000000000001</v>
      </c>
      <c r="G37" s="10"/>
      <c r="H37" s="10"/>
      <c r="I37" s="10"/>
    </row>
    <row r="38" spans="1:9">
      <c r="A38" s="10" t="s">
        <v>918</v>
      </c>
      <c r="B38" s="10"/>
      <c r="C38" s="10"/>
      <c r="D38" s="10"/>
      <c r="E38" s="10"/>
      <c r="F38" s="10"/>
      <c r="G38" s="10"/>
      <c r="H38" s="10"/>
      <c r="I38" s="10"/>
    </row>
    <row r="39" spans="1:9">
      <c r="A39" s="10" t="s">
        <v>919</v>
      </c>
      <c r="B39" s="10"/>
      <c r="C39" s="10"/>
      <c r="D39" s="10"/>
      <c r="E39" s="10"/>
      <c r="F39" s="10"/>
      <c r="G39" s="10"/>
      <c r="H39" s="10"/>
      <c r="I39" s="10"/>
    </row>
    <row r="40" spans="1:9">
      <c r="A40" s="10" t="s">
        <v>920</v>
      </c>
      <c r="B40" s="10"/>
      <c r="C40" s="10"/>
      <c r="D40" s="10"/>
      <c r="E40" s="10"/>
      <c r="F40" s="10"/>
      <c r="G40" s="10"/>
      <c r="H40" s="10"/>
      <c r="I40" s="10"/>
    </row>
    <row r="41" spans="1:9">
      <c r="A41" s="10" t="s">
        <v>884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885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886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887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888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153" t="s">
        <v>889</v>
      </c>
      <c r="B46" s="153"/>
      <c r="C46" s="153"/>
      <c r="D46" s="153"/>
      <c r="E46" s="153"/>
      <c r="F46" s="153"/>
      <c r="G46" s="153"/>
      <c r="H46" s="153"/>
      <c r="I46" s="153"/>
    </row>
    <row r="47" spans="1:9">
      <c r="A47" s="10" t="s">
        <v>890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149" t="s">
        <v>875</v>
      </c>
      <c r="B48" s="149"/>
      <c r="C48" s="149">
        <f t="shared" ref="C48:I48" si="12">SUM(C49:C50)</f>
        <v>0</v>
      </c>
      <c r="D48" s="149">
        <f t="shared" si="12"/>
        <v>0</v>
      </c>
      <c r="E48" s="149">
        <f t="shared" si="12"/>
        <v>0</v>
      </c>
      <c r="F48" s="149">
        <f t="shared" si="12"/>
        <v>0</v>
      </c>
      <c r="G48" s="149">
        <f t="shared" si="12"/>
        <v>0</v>
      </c>
      <c r="H48" s="149">
        <f t="shared" si="12"/>
        <v>0</v>
      </c>
      <c r="I48" s="149">
        <f t="shared" si="12"/>
        <v>0</v>
      </c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49" t="s">
        <v>876</v>
      </c>
      <c r="B51" s="149"/>
      <c r="C51" s="149">
        <f t="shared" ref="C51:I51" si="13">SUM(C52:C53)</f>
        <v>0</v>
      </c>
      <c r="D51" s="149">
        <f t="shared" si="13"/>
        <v>0</v>
      </c>
      <c r="E51" s="149">
        <f t="shared" si="13"/>
        <v>0</v>
      </c>
      <c r="F51" s="149">
        <f t="shared" si="13"/>
        <v>0</v>
      </c>
      <c r="G51" s="149">
        <f t="shared" si="13"/>
        <v>0</v>
      </c>
      <c r="H51" s="149">
        <f t="shared" si="13"/>
        <v>0</v>
      </c>
      <c r="I51" s="149">
        <f t="shared" si="13"/>
        <v>0</v>
      </c>
    </row>
    <row r="52" spans="1:9">
      <c r="A52" s="10"/>
      <c r="B52" s="10"/>
      <c r="C52" s="10"/>
      <c r="D52" s="10"/>
      <c r="E52" s="10"/>
      <c r="F52" s="10"/>
      <c r="G52" s="10"/>
      <c r="H52" s="10"/>
      <c r="I52" s="10"/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149" t="s">
        <v>877</v>
      </c>
      <c r="B54" s="149"/>
      <c r="C54" s="149">
        <f t="shared" ref="C54:I54" si="14">SUM(C55:C56)</f>
        <v>0</v>
      </c>
      <c r="D54" s="149">
        <f t="shared" si="14"/>
        <v>0</v>
      </c>
      <c r="E54" s="149">
        <f t="shared" si="14"/>
        <v>0</v>
      </c>
      <c r="F54" s="149">
        <f t="shared" si="14"/>
        <v>0</v>
      </c>
      <c r="G54" s="149">
        <f t="shared" si="14"/>
        <v>0</v>
      </c>
      <c r="H54" s="149">
        <f t="shared" si="14"/>
        <v>0</v>
      </c>
      <c r="I54" s="149">
        <f t="shared" si="14"/>
        <v>0</v>
      </c>
    </row>
    <row r="55" spans="1:9">
      <c r="A55" s="10"/>
      <c r="B55" s="10"/>
      <c r="C55" s="10"/>
      <c r="D55" s="10"/>
      <c r="E55" s="10"/>
      <c r="F55" s="10"/>
      <c r="G55" s="10"/>
      <c r="H55" s="10"/>
      <c r="I55" s="10"/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149" t="s">
        <v>878</v>
      </c>
      <c r="B57" s="149"/>
      <c r="C57" s="149">
        <f t="shared" ref="C57:I57" si="15">SUM(C58:C59)</f>
        <v>0</v>
      </c>
      <c r="D57" s="149">
        <f t="shared" si="15"/>
        <v>0</v>
      </c>
      <c r="E57" s="149">
        <f t="shared" si="15"/>
        <v>0</v>
      </c>
      <c r="F57" s="149">
        <f t="shared" si="15"/>
        <v>0</v>
      </c>
      <c r="G57" s="149">
        <f t="shared" si="15"/>
        <v>0</v>
      </c>
      <c r="H57" s="149">
        <f t="shared" si="15"/>
        <v>0</v>
      </c>
      <c r="I57" s="149">
        <f t="shared" si="15"/>
        <v>0</v>
      </c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49" t="s">
        <v>879</v>
      </c>
      <c r="B60" s="149"/>
      <c r="C60" s="149">
        <f t="shared" ref="C60:H60" si="16">SUM(C61:C62)</f>
        <v>0</v>
      </c>
      <c r="D60" s="149">
        <f t="shared" si="16"/>
        <v>0</v>
      </c>
      <c r="E60" s="149">
        <f t="shared" si="16"/>
        <v>0</v>
      </c>
      <c r="F60" s="149">
        <f t="shared" si="16"/>
        <v>0</v>
      </c>
      <c r="G60" s="149">
        <f t="shared" si="16"/>
        <v>0</v>
      </c>
      <c r="H60" s="149">
        <f t="shared" si="16"/>
        <v>0</v>
      </c>
      <c r="I60" s="149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149" t="s">
        <v>880</v>
      </c>
      <c r="B63" s="149"/>
      <c r="C63" s="149">
        <f t="shared" ref="C63:I63" si="17">C64+C67</f>
        <v>0</v>
      </c>
      <c r="D63" s="149">
        <f t="shared" si="17"/>
        <v>0</v>
      </c>
      <c r="E63" s="149">
        <f t="shared" si="17"/>
        <v>0</v>
      </c>
      <c r="F63" s="149">
        <f t="shared" si="17"/>
        <v>0</v>
      </c>
      <c r="G63" s="149">
        <f t="shared" si="17"/>
        <v>0</v>
      </c>
      <c r="H63" s="149">
        <f t="shared" si="17"/>
        <v>0</v>
      </c>
      <c r="I63" s="149">
        <f t="shared" si="17"/>
        <v>0</v>
      </c>
    </row>
    <row r="64" spans="1:9">
      <c r="A64" s="151" t="s">
        <v>881</v>
      </c>
      <c r="B64" s="151"/>
      <c r="C64" s="151">
        <f t="shared" ref="C64:I64" si="18">SUM(C65:C66)</f>
        <v>0</v>
      </c>
      <c r="D64" s="151">
        <f t="shared" si="18"/>
        <v>0</v>
      </c>
      <c r="E64" s="151">
        <f t="shared" si="18"/>
        <v>0</v>
      </c>
      <c r="F64" s="151">
        <f t="shared" si="18"/>
        <v>0</v>
      </c>
      <c r="G64" s="151">
        <f t="shared" si="18"/>
        <v>0</v>
      </c>
      <c r="H64" s="151">
        <f t="shared" si="18"/>
        <v>0</v>
      </c>
      <c r="I64" s="151">
        <f t="shared" si="18"/>
        <v>0</v>
      </c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151" t="s">
        <v>882</v>
      </c>
      <c r="B67" s="151"/>
      <c r="C67" s="151">
        <f t="shared" ref="C67:I67" si="19">SUM(C68:C69)</f>
        <v>0</v>
      </c>
      <c r="D67" s="151">
        <f t="shared" si="19"/>
        <v>0</v>
      </c>
      <c r="E67" s="151">
        <f t="shared" si="19"/>
        <v>0</v>
      </c>
      <c r="F67" s="151">
        <f t="shared" si="19"/>
        <v>0</v>
      </c>
      <c r="G67" s="151">
        <f t="shared" si="19"/>
        <v>0</v>
      </c>
      <c r="H67" s="151">
        <f t="shared" si="19"/>
        <v>0</v>
      </c>
      <c r="I67" s="151">
        <f t="shared" si="19"/>
        <v>0</v>
      </c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49" t="s">
        <v>891</v>
      </c>
      <c r="B70" s="149"/>
      <c r="C70" s="149">
        <f t="shared" ref="C70:I70" si="20">SUM(C71:C72)</f>
        <v>0</v>
      </c>
      <c r="D70" s="149">
        <f t="shared" si="20"/>
        <v>0</v>
      </c>
      <c r="E70" s="149">
        <f t="shared" si="20"/>
        <v>0</v>
      </c>
      <c r="F70" s="149">
        <f t="shared" si="20"/>
        <v>0</v>
      </c>
      <c r="G70" s="149">
        <f t="shared" si="20"/>
        <v>0</v>
      </c>
      <c r="H70" s="149">
        <f t="shared" si="20"/>
        <v>0</v>
      </c>
      <c r="I70" s="149">
        <f t="shared" si="20"/>
        <v>0</v>
      </c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149" t="s">
        <v>892</v>
      </c>
      <c r="B73" s="149"/>
      <c r="C73" s="149"/>
      <c r="D73" s="149"/>
      <c r="E73" s="149"/>
      <c r="F73" s="149"/>
      <c r="G73" s="149"/>
      <c r="H73" s="149"/>
      <c r="I73" s="149"/>
    </row>
    <row r="74" spans="1:9">
      <c r="A74" s="149" t="s">
        <v>893</v>
      </c>
      <c r="B74" s="149"/>
      <c r="C74" s="149">
        <f>C32+C4</f>
        <v>1868.6390000000001</v>
      </c>
      <c r="D74" s="149">
        <f t="shared" ref="D74:I74" si="21">D73+D70+D63+D60+D57+D54+D51+D48+D33+D25+D22+D19+D16+D13+D10+D5</f>
        <v>578.59699999999998</v>
      </c>
      <c r="E74" s="149">
        <f t="shared" si="21"/>
        <v>460.76499999999999</v>
      </c>
      <c r="F74" s="149">
        <f t="shared" si="21"/>
        <v>45.277000000000001</v>
      </c>
      <c r="G74" s="149">
        <f t="shared" si="21"/>
        <v>184</v>
      </c>
      <c r="H74" s="149">
        <f t="shared" si="21"/>
        <v>600</v>
      </c>
      <c r="I74" s="149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31"/>
  <sheetViews>
    <sheetView rightToLeft="1" topLeftCell="B1" workbookViewId="0">
      <selection activeCell="C20" sqref="C20"/>
    </sheetView>
  </sheetViews>
  <sheetFormatPr baseColWidth="10" defaultColWidth="9.140625" defaultRowHeight="15"/>
  <cols>
    <col min="1" max="1" width="56.140625" customWidth="1"/>
    <col min="2" max="2" width="34.140625" customWidth="1"/>
    <col min="3" max="3" width="35.140625" customWidth="1"/>
    <col min="4" max="4" width="30.7109375" customWidth="1"/>
    <col min="5" max="5" width="42.28515625" style="241" customWidth="1"/>
  </cols>
  <sheetData>
    <row r="1" spans="1:5">
      <c r="A1" s="221" t="s">
        <v>908</v>
      </c>
      <c r="B1" s="221" t="s">
        <v>909</v>
      </c>
      <c r="C1" s="221" t="s">
        <v>910</v>
      </c>
      <c r="D1" s="221" t="s">
        <v>911</v>
      </c>
      <c r="E1" s="238" t="s">
        <v>912</v>
      </c>
    </row>
    <row r="2" spans="1:5">
      <c r="A2" s="222" t="s">
        <v>913</v>
      </c>
      <c r="B2" s="223">
        <v>2011</v>
      </c>
      <c r="C2" s="224"/>
      <c r="D2" s="224"/>
      <c r="E2" s="239"/>
    </row>
    <row r="3" spans="1:5">
      <c r="A3" s="225"/>
      <c r="B3" s="223">
        <v>2012</v>
      </c>
      <c r="C3" s="224"/>
      <c r="D3" s="224"/>
      <c r="E3" s="239"/>
    </row>
    <row r="4" spans="1:5">
      <c r="A4" s="225"/>
      <c r="B4" s="223">
        <v>2013</v>
      </c>
      <c r="C4" s="224"/>
      <c r="D4" s="224"/>
      <c r="E4" s="239"/>
    </row>
    <row r="5" spans="1:5">
      <c r="A5" s="225"/>
      <c r="B5" s="223">
        <v>2014</v>
      </c>
      <c r="C5" s="224"/>
      <c r="D5" s="224"/>
      <c r="E5" s="239"/>
    </row>
    <row r="6" spans="1:5">
      <c r="A6" s="225"/>
      <c r="B6" s="223">
        <v>2015</v>
      </c>
      <c r="C6" s="224"/>
      <c r="D6" s="224"/>
      <c r="E6" s="239"/>
    </row>
    <row r="7" spans="1:5">
      <c r="A7" s="226"/>
      <c r="B7" s="223">
        <v>2016</v>
      </c>
      <c r="C7" s="224">
        <v>353743</v>
      </c>
      <c r="D7" s="224">
        <v>119443</v>
      </c>
      <c r="E7" s="239">
        <f>D7/C7</f>
        <v>0.33765473804428636</v>
      </c>
    </row>
    <row r="8" spans="1:5">
      <c r="A8" s="227" t="s">
        <v>914</v>
      </c>
      <c r="B8" s="228">
        <v>2011</v>
      </c>
      <c r="C8" s="229"/>
      <c r="D8" s="229"/>
      <c r="E8" s="240"/>
    </row>
    <row r="9" spans="1:5">
      <c r="A9" s="230"/>
      <c r="B9" s="228">
        <v>2012</v>
      </c>
      <c r="C9" s="229"/>
      <c r="D9" s="229"/>
      <c r="E9" s="240"/>
    </row>
    <row r="10" spans="1:5">
      <c r="A10" s="230"/>
      <c r="B10" s="228">
        <v>2013</v>
      </c>
      <c r="C10" s="229"/>
      <c r="D10" s="229"/>
      <c r="E10" s="240"/>
    </row>
    <row r="11" spans="1:5">
      <c r="A11" s="230"/>
      <c r="B11" s="228">
        <v>2014</v>
      </c>
      <c r="C11" s="229"/>
      <c r="D11" s="229"/>
      <c r="E11" s="240"/>
    </row>
    <row r="12" spans="1:5">
      <c r="A12" s="230"/>
      <c r="B12" s="228">
        <v>2015</v>
      </c>
      <c r="C12" s="229"/>
      <c r="D12" s="229"/>
      <c r="E12" s="240"/>
    </row>
    <row r="13" spans="1:5">
      <c r="A13" s="231"/>
      <c r="B13" s="228">
        <v>2016</v>
      </c>
      <c r="C13" s="229">
        <v>97765</v>
      </c>
      <c r="D13" s="229">
        <v>9992</v>
      </c>
      <c r="E13" s="240">
        <f>D13/C13</f>
        <v>0.10220426533012837</v>
      </c>
    </row>
    <row r="14" spans="1:5">
      <c r="A14" s="222" t="s">
        <v>123</v>
      </c>
      <c r="B14" s="223">
        <v>2011</v>
      </c>
      <c r="C14" s="224"/>
      <c r="D14" s="224"/>
      <c r="E14" s="239"/>
    </row>
    <row r="15" spans="1:5">
      <c r="A15" s="225"/>
      <c r="B15" s="223">
        <v>2012</v>
      </c>
      <c r="C15" s="224"/>
      <c r="D15" s="224"/>
      <c r="E15" s="239"/>
    </row>
    <row r="16" spans="1:5">
      <c r="A16" s="225"/>
      <c r="B16" s="223">
        <v>2013</v>
      </c>
      <c r="C16" s="224"/>
      <c r="D16" s="224"/>
      <c r="E16" s="239"/>
    </row>
    <row r="17" spans="1:5">
      <c r="A17" s="225"/>
      <c r="B17" s="223">
        <v>2014</v>
      </c>
      <c r="C17" s="224"/>
      <c r="D17" s="224"/>
      <c r="E17" s="239"/>
    </row>
    <row r="18" spans="1:5">
      <c r="A18" s="225"/>
      <c r="B18" s="223">
        <v>2015</v>
      </c>
      <c r="C18" s="224"/>
      <c r="D18" s="224"/>
      <c r="E18" s="239"/>
    </row>
    <row r="19" spans="1:5">
      <c r="A19" s="226"/>
      <c r="B19" s="223">
        <v>2016</v>
      </c>
      <c r="C19" s="224">
        <v>72672</v>
      </c>
      <c r="D19" s="224">
        <v>105260</v>
      </c>
      <c r="E19" s="239">
        <f>D19/C19</f>
        <v>1.4484258036107442</v>
      </c>
    </row>
    <row r="20" spans="1:5">
      <c r="A20" s="232" t="s">
        <v>915</v>
      </c>
      <c r="B20" s="228">
        <v>2011</v>
      </c>
      <c r="C20" s="229"/>
      <c r="D20" s="229"/>
      <c r="E20" s="240"/>
    </row>
    <row r="21" spans="1:5">
      <c r="A21" s="233"/>
      <c r="B21" s="228">
        <v>2012</v>
      </c>
      <c r="C21" s="229"/>
      <c r="D21" s="229"/>
      <c r="E21" s="240"/>
    </row>
    <row r="22" spans="1:5">
      <c r="A22" s="233"/>
      <c r="B22" s="228">
        <v>2013</v>
      </c>
      <c r="C22" s="229"/>
      <c r="D22" s="229"/>
      <c r="E22" s="240"/>
    </row>
    <row r="23" spans="1:5">
      <c r="A23" s="233"/>
      <c r="B23" s="228">
        <v>2014</v>
      </c>
      <c r="C23" s="229"/>
      <c r="D23" s="229"/>
      <c r="E23" s="240"/>
    </row>
    <row r="24" spans="1:5">
      <c r="A24" s="233"/>
      <c r="B24" s="228">
        <v>2015</v>
      </c>
      <c r="C24" s="229"/>
      <c r="D24" s="229"/>
      <c r="E24" s="240"/>
    </row>
    <row r="25" spans="1:5">
      <c r="A25" s="234"/>
      <c r="B25" s="228">
        <v>2016</v>
      </c>
      <c r="C25" s="229"/>
      <c r="D25" s="229"/>
      <c r="E25" s="240"/>
    </row>
    <row r="26" spans="1:5">
      <c r="A26" s="235" t="s">
        <v>916</v>
      </c>
      <c r="B26" s="223">
        <v>2011</v>
      </c>
      <c r="C26" s="224">
        <f>C20+C14+C8+C2</f>
        <v>0</v>
      </c>
      <c r="D26" s="224">
        <f>D20+D14+D8+D2</f>
        <v>0</v>
      </c>
      <c r="E26" s="239">
        <f>E20+E14+E8+E2</f>
        <v>0</v>
      </c>
    </row>
    <row r="27" spans="1:5">
      <c r="A27" s="236"/>
      <c r="B27" s="223">
        <v>2012</v>
      </c>
      <c r="C27" s="224">
        <f>C21+C26+C15+C9+C3</f>
        <v>0</v>
      </c>
      <c r="D27" s="224">
        <f t="shared" ref="D27:E31" si="0">D21+D15+D9+D3</f>
        <v>0</v>
      </c>
      <c r="E27" s="239">
        <f t="shared" si="0"/>
        <v>0</v>
      </c>
    </row>
    <row r="28" spans="1:5">
      <c r="A28" s="236"/>
      <c r="B28" s="223">
        <v>2013</v>
      </c>
      <c r="C28" s="224">
        <f>C22+C16+C10+C4</f>
        <v>0</v>
      </c>
      <c r="D28" s="224">
        <f t="shared" si="0"/>
        <v>0</v>
      </c>
      <c r="E28" s="239">
        <f t="shared" si="0"/>
        <v>0</v>
      </c>
    </row>
    <row r="29" spans="1:5">
      <c r="A29" s="236"/>
      <c r="B29" s="223">
        <v>2014</v>
      </c>
      <c r="C29" s="224">
        <f>C23+C17+C11+C5</f>
        <v>0</v>
      </c>
      <c r="D29" s="224">
        <f t="shared" si="0"/>
        <v>0</v>
      </c>
      <c r="E29" s="239">
        <f t="shared" si="0"/>
        <v>0</v>
      </c>
    </row>
    <row r="30" spans="1:5">
      <c r="A30" s="236"/>
      <c r="B30" s="223">
        <v>2015</v>
      </c>
      <c r="C30" s="224">
        <f>C24+C18+C12+C6</f>
        <v>0</v>
      </c>
      <c r="D30" s="224">
        <f t="shared" si="0"/>
        <v>0</v>
      </c>
      <c r="E30" s="239">
        <f t="shared" si="0"/>
        <v>0</v>
      </c>
    </row>
    <row r="31" spans="1:5">
      <c r="A31" s="237"/>
      <c r="B31" s="223">
        <v>2016</v>
      </c>
      <c r="C31" s="224">
        <f>C25+C19+C13+C7</f>
        <v>524180</v>
      </c>
      <c r="D31" s="224">
        <f t="shared" si="0"/>
        <v>234695</v>
      </c>
      <c r="E31" s="239">
        <f t="shared" si="0"/>
        <v>1.8882848069851588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26</vt:i4>
      </vt:variant>
      <vt:variant>
        <vt:lpstr>Plages nommées</vt:lpstr>
      </vt:variant>
      <vt:variant>
        <vt:i4>3</vt:i4>
      </vt:variant>
    </vt:vector>
  </HeadingPairs>
  <TitlesOfParts>
    <vt:vector size="29" baseType="lpstr">
      <vt:lpstr>ميزانية 2012</vt:lpstr>
      <vt:lpstr>ميزانية 2013</vt:lpstr>
      <vt:lpstr>ميزانية 2014</vt:lpstr>
      <vt:lpstr>ميزانية 2015</vt:lpstr>
      <vt:lpstr>ميزانية 2016</vt:lpstr>
      <vt:lpstr>ميزانية 2017</vt:lpstr>
      <vt:lpstr>PIA 2016</vt:lpstr>
      <vt:lpstr>PIA 2017</vt:lpstr>
      <vt:lpstr>الجباية المحلية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 </vt:lpstr>
      <vt:lpstr>النشاط البلدي 2017 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DELL</cp:lastModifiedBy>
  <cp:lastPrinted>2014-06-12T19:00:37Z</cp:lastPrinted>
  <dcterms:created xsi:type="dcterms:W3CDTF">2014-03-25T08:27:56Z</dcterms:created>
  <dcterms:modified xsi:type="dcterms:W3CDTF">2018-01-23T15:02:56Z</dcterms:modified>
</cp:coreProperties>
</file>