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730" windowHeight="11760" tabRatio="963"/>
  </bookViews>
  <sheets>
    <sheet name="ميزانية 2012" sheetId="27" r:id="rId1"/>
    <sheet name="ميزانية 2013" sheetId="26" r:id="rId2"/>
    <sheet name="ميزانية 2014" sheetId="31" r:id="rId3"/>
    <sheet name="ميزانية 2015" sheetId="33" r:id="rId4"/>
    <sheet name="ميزانية 2016" sheetId="32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4" r:id="rId13"/>
    <sheet name="النشاط البلدي 2016" sheetId="35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definedNames>
    <definedName name="_xlnm.Print_Area" localSheetId="17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8" i="33"/>
  <c r="D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E769" s="1"/>
  <c r="E768" s="1"/>
  <c r="E767" s="1"/>
  <c r="C768"/>
  <c r="C767" s="1"/>
  <c r="D766"/>
  <c r="E766" s="1"/>
  <c r="E765" s="1"/>
  <c r="C765"/>
  <c r="E764"/>
  <c r="D764"/>
  <c r="D763"/>
  <c r="E763" s="1"/>
  <c r="E762"/>
  <c r="E761" s="1"/>
  <c r="E760" s="1"/>
  <c r="D762"/>
  <c r="D761" s="1"/>
  <c r="D760" s="1"/>
  <c r="C761"/>
  <c r="C760" s="1"/>
  <c r="D759"/>
  <c r="E759" s="1"/>
  <c r="E758"/>
  <c r="D758"/>
  <c r="D757"/>
  <c r="E757" s="1"/>
  <c r="D756"/>
  <c r="D755" s="1"/>
  <c r="C756"/>
  <c r="C755" s="1"/>
  <c r="D754"/>
  <c r="E753"/>
  <c r="D753"/>
  <c r="D752"/>
  <c r="C751"/>
  <c r="C750" s="1"/>
  <c r="E749"/>
  <c r="D749"/>
  <c r="E748"/>
  <c r="D748"/>
  <c r="E747"/>
  <c r="E746" s="1"/>
  <c r="D747"/>
  <c r="D746" s="1"/>
  <c r="C746"/>
  <c r="D745"/>
  <c r="C744"/>
  <c r="C743" s="1"/>
  <c r="D742"/>
  <c r="C741"/>
  <c r="D740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D727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E718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E705"/>
  <c r="D705"/>
  <c r="H704"/>
  <c r="D704"/>
  <c r="E704" s="1"/>
  <c r="H703"/>
  <c r="E703"/>
  <c r="D703"/>
  <c r="H702"/>
  <c r="D702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D687"/>
  <c r="C687"/>
  <c r="H687" s="1"/>
  <c r="H686"/>
  <c r="D686"/>
  <c r="E686" s="1"/>
  <c r="H685"/>
  <c r="E685"/>
  <c r="D685"/>
  <c r="H684"/>
  <c r="D684"/>
  <c r="E684" s="1"/>
  <c r="E683" s="1"/>
  <c r="C683"/>
  <c r="H683" s="1"/>
  <c r="H682"/>
  <c r="D682"/>
  <c r="E682" s="1"/>
  <c r="H681"/>
  <c r="D681"/>
  <c r="E681" s="1"/>
  <c r="H680"/>
  <c r="E680"/>
  <c r="E679" s="1"/>
  <c r="D680"/>
  <c r="D679" s="1"/>
  <c r="C679"/>
  <c r="H679" s="1"/>
  <c r="H678"/>
  <c r="D678"/>
  <c r="E678" s="1"/>
  <c r="H677"/>
  <c r="E677"/>
  <c r="E676" s="1"/>
  <c r="D677"/>
  <c r="D676" s="1"/>
  <c r="C676"/>
  <c r="H676" s="1"/>
  <c r="H675"/>
  <c r="D675"/>
  <c r="E675" s="1"/>
  <c r="H674"/>
  <c r="E674"/>
  <c r="D674"/>
  <c r="H673"/>
  <c r="D673"/>
  <c r="E673" s="1"/>
  <c r="H672"/>
  <c r="E672"/>
  <c r="D672"/>
  <c r="D671"/>
  <c r="C671"/>
  <c r="H671" s="1"/>
  <c r="H670"/>
  <c r="D670"/>
  <c r="E670" s="1"/>
  <c r="H669"/>
  <c r="E669"/>
  <c r="D669"/>
  <c r="H668"/>
  <c r="D668"/>
  <c r="E668" s="1"/>
  <c r="H667"/>
  <c r="D667"/>
  <c r="E667" s="1"/>
  <c r="H666"/>
  <c r="D666"/>
  <c r="E666" s="1"/>
  <c r="C665"/>
  <c r="H665" s="1"/>
  <c r="H664"/>
  <c r="E664"/>
  <c r="D664"/>
  <c r="H663"/>
  <c r="D663"/>
  <c r="E663" s="1"/>
  <c r="H662"/>
  <c r="E662"/>
  <c r="D662"/>
  <c r="D661"/>
  <c r="C661"/>
  <c r="H661" s="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E643"/>
  <c r="D643"/>
  <c r="D642" s="1"/>
  <c r="C642"/>
  <c r="H642" s="1"/>
  <c r="J642" s="1"/>
  <c r="H641"/>
  <c r="D641"/>
  <c r="E641" s="1"/>
  <c r="H640"/>
  <c r="E640"/>
  <c r="D640"/>
  <c r="H639"/>
  <c r="D639"/>
  <c r="E639" s="1"/>
  <c r="D638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E619"/>
  <c r="D619"/>
  <c r="H618"/>
  <c r="D618"/>
  <c r="E618" s="1"/>
  <c r="H617"/>
  <c r="D617"/>
  <c r="E617" s="1"/>
  <c r="C616"/>
  <c r="H616" s="1"/>
  <c r="H615"/>
  <c r="E615"/>
  <c r="D615"/>
  <c r="H614"/>
  <c r="D614"/>
  <c r="H613"/>
  <c r="D613"/>
  <c r="E613" s="1"/>
  <c r="H612"/>
  <c r="D612"/>
  <c r="E612" s="1"/>
  <c r="H611"/>
  <c r="D611"/>
  <c r="E611" s="1"/>
  <c r="H610"/>
  <c r="C610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E604"/>
  <c r="D604"/>
  <c r="C603"/>
  <c r="H603" s="1"/>
  <c r="H602"/>
  <c r="D602"/>
  <c r="E602" s="1"/>
  <c r="H601"/>
  <c r="E601"/>
  <c r="D601"/>
  <c r="H600"/>
  <c r="D600"/>
  <c r="E600" s="1"/>
  <c r="C599"/>
  <c r="H599" s="1"/>
  <c r="H598"/>
  <c r="D598"/>
  <c r="E598" s="1"/>
  <c r="H597"/>
  <c r="D597"/>
  <c r="E597" s="1"/>
  <c r="H596"/>
  <c r="D596"/>
  <c r="H595"/>
  <c r="C595"/>
  <c r="H594"/>
  <c r="D594"/>
  <c r="E594" s="1"/>
  <c r="H593"/>
  <c r="D593"/>
  <c r="H592"/>
  <c r="C592"/>
  <c r="H591"/>
  <c r="D591"/>
  <c r="E591" s="1"/>
  <c r="H590"/>
  <c r="D590"/>
  <c r="E590" s="1"/>
  <c r="H589"/>
  <c r="D589"/>
  <c r="E589" s="1"/>
  <c r="H588"/>
  <c r="E588"/>
  <c r="E587" s="1"/>
  <c r="D588"/>
  <c r="D587" s="1"/>
  <c r="C587"/>
  <c r="H587" s="1"/>
  <c r="H586"/>
  <c r="D586"/>
  <c r="E586" s="1"/>
  <c r="H585"/>
  <c r="E585"/>
  <c r="D585"/>
  <c r="H584"/>
  <c r="D584"/>
  <c r="E584" s="1"/>
  <c r="H583"/>
  <c r="E583"/>
  <c r="D583"/>
  <c r="H582"/>
  <c r="D582"/>
  <c r="E582" s="1"/>
  <c r="E581" s="1"/>
  <c r="C581"/>
  <c r="H581" s="1"/>
  <c r="H580"/>
  <c r="D580"/>
  <c r="E580" s="1"/>
  <c r="H579"/>
  <c r="D579"/>
  <c r="E579" s="1"/>
  <c r="H578"/>
  <c r="E578"/>
  <c r="E577" s="1"/>
  <c r="D578"/>
  <c r="D577" s="1"/>
  <c r="C577"/>
  <c r="H577" s="1"/>
  <c r="H576"/>
  <c r="D576"/>
  <c r="E576" s="1"/>
  <c r="H575"/>
  <c r="E575"/>
  <c r="D575"/>
  <c r="H574"/>
  <c r="D574"/>
  <c r="E574" s="1"/>
  <c r="H573"/>
  <c r="E573"/>
  <c r="D573"/>
  <c r="H572"/>
  <c r="D572"/>
  <c r="E572" s="1"/>
  <c r="H571"/>
  <c r="D571"/>
  <c r="E571" s="1"/>
  <c r="H570"/>
  <c r="D570"/>
  <c r="E570" s="1"/>
  <c r="C569"/>
  <c r="H569" s="1"/>
  <c r="H568"/>
  <c r="E568"/>
  <c r="D568"/>
  <c r="H567"/>
  <c r="D567"/>
  <c r="E567" s="1"/>
  <c r="H566"/>
  <c r="E566"/>
  <c r="D566"/>
  <c r="H565"/>
  <c r="D565"/>
  <c r="E565" s="1"/>
  <c r="H564"/>
  <c r="D564"/>
  <c r="E564" s="1"/>
  <c r="H563"/>
  <c r="D563"/>
  <c r="E563" s="1"/>
  <c r="C562"/>
  <c r="H562" s="1"/>
  <c r="H558"/>
  <c r="D558"/>
  <c r="H557"/>
  <c r="E557"/>
  <c r="D557"/>
  <c r="H556"/>
  <c r="C556"/>
  <c r="H555"/>
  <c r="D555"/>
  <c r="E555" s="1"/>
  <c r="H554"/>
  <c r="E554"/>
  <c r="D554"/>
  <c r="H553"/>
  <c r="E553"/>
  <c r="D553"/>
  <c r="D552" s="1"/>
  <c r="C552"/>
  <c r="H552" s="1"/>
  <c r="H549"/>
  <c r="D549"/>
  <c r="E549" s="1"/>
  <c r="H548"/>
  <c r="E548"/>
  <c r="D548"/>
  <c r="E547"/>
  <c r="D547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E527"/>
  <c r="D527"/>
  <c r="H526"/>
  <c r="D526"/>
  <c r="E526" s="1"/>
  <c r="H525"/>
  <c r="E525"/>
  <c r="D525"/>
  <c r="H524"/>
  <c r="D524"/>
  <c r="E524" s="1"/>
  <c r="H523"/>
  <c r="E523"/>
  <c r="D523"/>
  <c r="H522"/>
  <c r="C522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E514"/>
  <c r="E513" s="1"/>
  <c r="D514"/>
  <c r="H513"/>
  <c r="C513"/>
  <c r="H512"/>
  <c r="D512"/>
  <c r="E512" s="1"/>
  <c r="H511"/>
  <c r="D511"/>
  <c r="E511" s="1"/>
  <c r="H510"/>
  <c r="D510"/>
  <c r="E510" s="1"/>
  <c r="C509"/>
  <c r="H509" s="1"/>
  <c r="H508"/>
  <c r="E508"/>
  <c r="D508"/>
  <c r="H507"/>
  <c r="D507"/>
  <c r="E507" s="1"/>
  <c r="H506"/>
  <c r="D506"/>
  <c r="E506" s="1"/>
  <c r="H505"/>
  <c r="D505"/>
  <c r="E505" s="1"/>
  <c r="C504"/>
  <c r="H504" s="1"/>
  <c r="H503"/>
  <c r="E503"/>
  <c r="D503"/>
  <c r="H502"/>
  <c r="D502"/>
  <c r="E502" s="1"/>
  <c r="H501"/>
  <c r="E501"/>
  <c r="D501"/>
  <c r="H500"/>
  <c r="D500"/>
  <c r="E500" s="1"/>
  <c r="H499"/>
  <c r="D499"/>
  <c r="E499" s="1"/>
  <c r="H498"/>
  <c r="D498"/>
  <c r="E498" s="1"/>
  <c r="C497"/>
  <c r="H497" s="1"/>
  <c r="H496"/>
  <c r="E496"/>
  <c r="D496"/>
  <c r="H495"/>
  <c r="D495"/>
  <c r="E495" s="1"/>
  <c r="C494"/>
  <c r="H494" s="1"/>
  <c r="H493"/>
  <c r="D493"/>
  <c r="E493" s="1"/>
  <c r="H492"/>
  <c r="D492"/>
  <c r="E492" s="1"/>
  <c r="C491"/>
  <c r="H491" s="1"/>
  <c r="H490"/>
  <c r="E490"/>
  <c r="D490"/>
  <c r="H489"/>
  <c r="D489"/>
  <c r="E489" s="1"/>
  <c r="H488"/>
  <c r="E488"/>
  <c r="D488"/>
  <c r="H487"/>
  <c r="D487"/>
  <c r="E487" s="1"/>
  <c r="E486" s="1"/>
  <c r="C486"/>
  <c r="H486" s="1"/>
  <c r="H485"/>
  <c r="D485"/>
  <c r="E485" s="1"/>
  <c r="H482"/>
  <c r="H481"/>
  <c r="D481"/>
  <c r="E481" s="1"/>
  <c r="H480"/>
  <c r="E480"/>
  <c r="D480"/>
  <c r="H479"/>
  <c r="D479"/>
  <c r="H478"/>
  <c r="D478"/>
  <c r="E478" s="1"/>
  <c r="H477"/>
  <c r="C477"/>
  <c r="H476"/>
  <c r="D476"/>
  <c r="H475"/>
  <c r="D475"/>
  <c r="E475" s="1"/>
  <c r="H474"/>
  <c r="C474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E467"/>
  <c r="D467"/>
  <c r="H466"/>
  <c r="D466"/>
  <c r="E466" s="1"/>
  <c r="H465"/>
  <c r="D465"/>
  <c r="E465" s="1"/>
  <c r="H464"/>
  <c r="D464"/>
  <c r="E464" s="1"/>
  <c r="C463"/>
  <c r="H463" s="1"/>
  <c r="H462"/>
  <c r="E462"/>
  <c r="D462"/>
  <c r="H461"/>
  <c r="D461"/>
  <c r="E461" s="1"/>
  <c r="H460"/>
  <c r="E460"/>
  <c r="D460"/>
  <c r="D459"/>
  <c r="C459"/>
  <c r="H459" s="1"/>
  <c r="H458"/>
  <c r="D458"/>
  <c r="E458" s="1"/>
  <c r="H457"/>
  <c r="E457"/>
  <c r="D457"/>
  <c r="H456"/>
  <c r="D456"/>
  <c r="E456" s="1"/>
  <c r="C455"/>
  <c r="H455" s="1"/>
  <c r="H454"/>
  <c r="D454"/>
  <c r="E454" s="1"/>
  <c r="H453"/>
  <c r="D453"/>
  <c r="E453" s="1"/>
  <c r="H452"/>
  <c r="E452"/>
  <c r="D452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E443"/>
  <c r="D443"/>
  <c r="H442"/>
  <c r="D442"/>
  <c r="E442" s="1"/>
  <c r="H441"/>
  <c r="D441"/>
  <c r="E441" s="1"/>
  <c r="H440"/>
  <c r="D440"/>
  <c r="E440" s="1"/>
  <c r="H439"/>
  <c r="E439"/>
  <c r="D439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E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E414"/>
  <c r="D414"/>
  <c r="H413"/>
  <c r="D413"/>
  <c r="E413" s="1"/>
  <c r="C412"/>
  <c r="H412" s="1"/>
  <c r="H411"/>
  <c r="D411"/>
  <c r="E411" s="1"/>
  <c r="H410"/>
  <c r="D410"/>
  <c r="E410" s="1"/>
  <c r="E409" s="1"/>
  <c r="C409"/>
  <c r="H409" s="1"/>
  <c r="H408"/>
  <c r="D408"/>
  <c r="E408" s="1"/>
  <c r="H407"/>
  <c r="D407"/>
  <c r="E407" s="1"/>
  <c r="H406"/>
  <c r="E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H395"/>
  <c r="C395"/>
  <c r="H394"/>
  <c r="D394"/>
  <c r="E394" s="1"/>
  <c r="H393"/>
  <c r="D393"/>
  <c r="H392"/>
  <c r="C392"/>
  <c r="H391"/>
  <c r="D391"/>
  <c r="E391" s="1"/>
  <c r="H390"/>
  <c r="D390"/>
  <c r="E390" s="1"/>
  <c r="H389"/>
  <c r="D389"/>
  <c r="E389" s="1"/>
  <c r="C388"/>
  <c r="H388" s="1"/>
  <c r="H387"/>
  <c r="E387"/>
  <c r="D387"/>
  <c r="H386"/>
  <c r="D386"/>
  <c r="E386" s="1"/>
  <c r="H385"/>
  <c r="D385"/>
  <c r="E385" s="1"/>
  <c r="H384"/>
  <c r="D384"/>
  <c r="E384" s="1"/>
  <c r="H383"/>
  <c r="D383"/>
  <c r="H382"/>
  <c r="C382"/>
  <c r="H381"/>
  <c r="D381"/>
  <c r="E381" s="1"/>
  <c r="H380"/>
  <c r="D380"/>
  <c r="E380" s="1"/>
  <c r="H379"/>
  <c r="D379"/>
  <c r="E379" s="1"/>
  <c r="C378"/>
  <c r="H378" s="1"/>
  <c r="H377"/>
  <c r="E377"/>
  <c r="D377"/>
  <c r="H376"/>
  <c r="D376"/>
  <c r="E376" s="1"/>
  <c r="H375"/>
  <c r="D375"/>
  <c r="E375" s="1"/>
  <c r="H374"/>
  <c r="D374"/>
  <c r="E374" s="1"/>
  <c r="E373" s="1"/>
  <c r="C373"/>
  <c r="H373" s="1"/>
  <c r="H372"/>
  <c r="D372"/>
  <c r="E372" s="1"/>
  <c r="H371"/>
  <c r="D371"/>
  <c r="E371" s="1"/>
  <c r="H370"/>
  <c r="E370"/>
  <c r="D370"/>
  <c r="H369"/>
  <c r="D369"/>
  <c r="E369" s="1"/>
  <c r="C368"/>
  <c r="H368" s="1"/>
  <c r="H367"/>
  <c r="D367"/>
  <c r="E367" s="1"/>
  <c r="H366"/>
  <c r="D366"/>
  <c r="E366" s="1"/>
  <c r="H365"/>
  <c r="D365"/>
  <c r="D362" s="1"/>
  <c r="H364"/>
  <c r="D364"/>
  <c r="E364" s="1"/>
  <c r="H363"/>
  <c r="E363"/>
  <c r="D363"/>
  <c r="C362"/>
  <c r="H362" s="1"/>
  <c r="H361"/>
  <c r="D361"/>
  <c r="E361" s="1"/>
  <c r="H360"/>
  <c r="E360"/>
  <c r="D360"/>
  <c r="H359"/>
  <c r="D359"/>
  <c r="E359" s="1"/>
  <c r="H358"/>
  <c r="D358"/>
  <c r="E358" s="1"/>
  <c r="H357"/>
  <c r="D357"/>
  <c r="C357"/>
  <c r="H356"/>
  <c r="D356"/>
  <c r="E356" s="1"/>
  <c r="H355"/>
  <c r="D355"/>
  <c r="E355" s="1"/>
  <c r="H354"/>
  <c r="D354"/>
  <c r="E354" s="1"/>
  <c r="E353" s="1"/>
  <c r="C353"/>
  <c r="H353" s="1"/>
  <c r="H352"/>
  <c r="D352"/>
  <c r="E352" s="1"/>
  <c r="H351"/>
  <c r="D351"/>
  <c r="E351" s="1"/>
  <c r="H350"/>
  <c r="E350"/>
  <c r="D350"/>
  <c r="H349"/>
  <c r="D349"/>
  <c r="E349" s="1"/>
  <c r="C348"/>
  <c r="H348" s="1"/>
  <c r="H347"/>
  <c r="D347"/>
  <c r="E347" s="1"/>
  <c r="H346"/>
  <c r="D346"/>
  <c r="E346" s="1"/>
  <c r="H345"/>
  <c r="D345"/>
  <c r="D344" s="1"/>
  <c r="C344"/>
  <c r="H344" s="1"/>
  <c r="H343"/>
  <c r="D343"/>
  <c r="E343" s="1"/>
  <c r="H342"/>
  <c r="E342"/>
  <c r="D342"/>
  <c r="H341"/>
  <c r="D341"/>
  <c r="E341" s="1"/>
  <c r="C340"/>
  <c r="H340" s="1"/>
  <c r="H338"/>
  <c r="D338"/>
  <c r="E338" s="1"/>
  <c r="H337"/>
  <c r="E337"/>
  <c r="D337"/>
  <c r="H336"/>
  <c r="D336"/>
  <c r="E336" s="1"/>
  <c r="H335"/>
  <c r="E335"/>
  <c r="D335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E316"/>
  <c r="D316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E291"/>
  <c r="D291"/>
  <c r="H290"/>
  <c r="D290"/>
  <c r="E290" s="1"/>
  <c r="E289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D265"/>
  <c r="C265"/>
  <c r="H265" s="1"/>
  <c r="H264"/>
  <c r="D264"/>
  <c r="E264" s="1"/>
  <c r="C263"/>
  <c r="H262"/>
  <c r="D262"/>
  <c r="E262" s="1"/>
  <c r="H261"/>
  <c r="E261"/>
  <c r="D261"/>
  <c r="D260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/>
  <c r="E237"/>
  <c r="E236" s="1"/>
  <c r="E235" s="1"/>
  <c r="D237"/>
  <c r="D236"/>
  <c r="D235" s="1"/>
  <c r="C236"/>
  <c r="C235" s="1"/>
  <c r="E234"/>
  <c r="E233" s="1"/>
  <c r="D234"/>
  <c r="D233"/>
  <c r="C233"/>
  <c r="C228" s="1"/>
  <c r="E232"/>
  <c r="D232"/>
  <c r="D231"/>
  <c r="E231" s="1"/>
  <c r="E230"/>
  <c r="D230"/>
  <c r="C229"/>
  <c r="E227"/>
  <c r="D227"/>
  <c r="D226"/>
  <c r="E226" s="1"/>
  <c r="D225"/>
  <c r="E225" s="1"/>
  <c r="D224"/>
  <c r="E224" s="1"/>
  <c r="C223"/>
  <c r="C222" s="1"/>
  <c r="D221"/>
  <c r="E221" s="1"/>
  <c r="E220" s="1"/>
  <c r="C220"/>
  <c r="C215" s="1"/>
  <c r="D219"/>
  <c r="E219" s="1"/>
  <c r="D218"/>
  <c r="E217"/>
  <c r="D217"/>
  <c r="C216"/>
  <c r="D214"/>
  <c r="E214" s="1"/>
  <c r="E213" s="1"/>
  <c r="D213"/>
  <c r="C213"/>
  <c r="D212"/>
  <c r="E212" s="1"/>
  <c r="E211"/>
  <c r="D211"/>
  <c r="C211"/>
  <c r="D210"/>
  <c r="E210" s="1"/>
  <c r="D209"/>
  <c r="E209" s="1"/>
  <c r="D208"/>
  <c r="E208" s="1"/>
  <c r="C207"/>
  <c r="D206"/>
  <c r="E205"/>
  <c r="D205"/>
  <c r="C204"/>
  <c r="C203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/>
  <c r="D196"/>
  <c r="D195" s="1"/>
  <c r="C195"/>
  <c r="D194"/>
  <c r="E194" s="1"/>
  <c r="E193" s="1"/>
  <c r="D193"/>
  <c r="C193"/>
  <c r="D192"/>
  <c r="E192" s="1"/>
  <c r="D191"/>
  <c r="E191" s="1"/>
  <c r="D190"/>
  <c r="E190" s="1"/>
  <c r="C189"/>
  <c r="C188" s="1"/>
  <c r="D187"/>
  <c r="E187" s="1"/>
  <c r="E186"/>
  <c r="D186"/>
  <c r="D185"/>
  <c r="D184" s="1"/>
  <c r="C185"/>
  <c r="C184"/>
  <c r="D183"/>
  <c r="E183" s="1"/>
  <c r="E182" s="1"/>
  <c r="C182"/>
  <c r="D181"/>
  <c r="E181" s="1"/>
  <c r="E180" s="1"/>
  <c r="D180"/>
  <c r="C180"/>
  <c r="C179" s="1"/>
  <c r="H176"/>
  <c r="D176"/>
  <c r="E176" s="1"/>
  <c r="H175"/>
  <c r="D175"/>
  <c r="E175" s="1"/>
  <c r="H174"/>
  <c r="D174"/>
  <c r="C174"/>
  <c r="H173"/>
  <c r="D173"/>
  <c r="E173" s="1"/>
  <c r="H172"/>
  <c r="E172"/>
  <c r="D172"/>
  <c r="H171"/>
  <c r="D171"/>
  <c r="D170" s="1"/>
  <c r="C171"/>
  <c r="C170" s="1"/>
  <c r="H170" s="1"/>
  <c r="J170" s="1"/>
  <c r="H169"/>
  <c r="E169"/>
  <c r="D169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D160" s="1"/>
  <c r="H160"/>
  <c r="C160"/>
  <c r="H159"/>
  <c r="D159"/>
  <c r="E159" s="1"/>
  <c r="H158"/>
  <c r="D158"/>
  <c r="D157" s="1"/>
  <c r="H157"/>
  <c r="C157"/>
  <c r="H156"/>
  <c r="D156"/>
  <c r="E156" s="1"/>
  <c r="H155"/>
  <c r="D155"/>
  <c r="D154" s="1"/>
  <c r="H154"/>
  <c r="C154"/>
  <c r="C153"/>
  <c r="H153" s="1"/>
  <c r="J153" s="1"/>
  <c r="H151"/>
  <c r="D151"/>
  <c r="E151" s="1"/>
  <c r="H150"/>
  <c r="D150"/>
  <c r="D149" s="1"/>
  <c r="C149"/>
  <c r="H149" s="1"/>
  <c r="H148"/>
  <c r="D148"/>
  <c r="E148" s="1"/>
  <c r="H147"/>
  <c r="D147"/>
  <c r="D146" s="1"/>
  <c r="C146"/>
  <c r="H146" s="1"/>
  <c r="H145"/>
  <c r="D145"/>
  <c r="E145" s="1"/>
  <c r="H144"/>
  <c r="D144"/>
  <c r="D143" s="1"/>
  <c r="C143"/>
  <c r="H143" s="1"/>
  <c r="H142"/>
  <c r="D142"/>
  <c r="E142" s="1"/>
  <c r="H14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D132" s="1"/>
  <c r="C132"/>
  <c r="H132" s="1"/>
  <c r="H131"/>
  <c r="D131"/>
  <c r="E131" s="1"/>
  <c r="H130"/>
  <c r="D130"/>
  <c r="D129" s="1"/>
  <c r="C129"/>
  <c r="H129" s="1"/>
  <c r="H128"/>
  <c r="D128"/>
  <c r="E128" s="1"/>
  <c r="H127"/>
  <c r="D127"/>
  <c r="D126" s="1"/>
  <c r="C126"/>
  <c r="H126" s="1"/>
  <c r="H125"/>
  <c r="D125"/>
  <c r="E125" s="1"/>
  <c r="H124"/>
  <c r="D124"/>
  <c r="D123" s="1"/>
  <c r="C123"/>
  <c r="H123" s="1"/>
  <c r="H122"/>
  <c r="D122"/>
  <c r="E122" s="1"/>
  <c r="H121"/>
  <c r="D121"/>
  <c r="D120" s="1"/>
  <c r="C120"/>
  <c r="H120" s="1"/>
  <c r="H119"/>
  <c r="D119"/>
  <c r="E119" s="1"/>
  <c r="H118"/>
  <c r="D118"/>
  <c r="D117" s="1"/>
  <c r="D116" s="1"/>
  <c r="C117"/>
  <c r="H117" s="1"/>
  <c r="C116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H61"/>
  <c r="J61" s="1"/>
  <c r="D6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D1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153" l="1"/>
  <c r="E250"/>
  <c r="E315"/>
  <c r="D395"/>
  <c r="E396"/>
  <c r="E395" s="1"/>
  <c r="E479"/>
  <c r="D477"/>
  <c r="D592"/>
  <c r="E593"/>
  <c r="E592" s="1"/>
  <c r="E702"/>
  <c r="D700"/>
  <c r="D751"/>
  <c r="E752"/>
  <c r="E751" s="1"/>
  <c r="E118"/>
  <c r="E117" s="1"/>
  <c r="E121"/>
  <c r="E120" s="1"/>
  <c r="E124"/>
  <c r="E123" s="1"/>
  <c r="E127"/>
  <c r="E126" s="1"/>
  <c r="E130"/>
  <c r="E129" s="1"/>
  <c r="E133"/>
  <c r="E132" s="1"/>
  <c r="E141"/>
  <c r="E140" s="1"/>
  <c r="E144"/>
  <c r="E143" s="1"/>
  <c r="E147"/>
  <c r="E146" s="1"/>
  <c r="E150"/>
  <c r="E149" s="1"/>
  <c r="E167"/>
  <c r="E196"/>
  <c r="E195" s="1"/>
  <c r="E206"/>
  <c r="D204"/>
  <c r="D250"/>
  <c r="E305"/>
  <c r="E368"/>
  <c r="E404"/>
  <c r="E558"/>
  <c r="D556"/>
  <c r="D551" s="1"/>
  <c r="D550" s="1"/>
  <c r="D603"/>
  <c r="E742"/>
  <c r="E741" s="1"/>
  <c r="D741"/>
  <c r="E11"/>
  <c r="E61"/>
  <c r="E68"/>
  <c r="D97"/>
  <c r="E136"/>
  <c r="E135" s="1"/>
  <c r="E155"/>
  <c r="E154" s="1"/>
  <c r="E158"/>
  <c r="E157" s="1"/>
  <c r="E161"/>
  <c r="E160" s="1"/>
  <c r="E185"/>
  <c r="E184" s="1"/>
  <c r="E218"/>
  <c r="D216"/>
  <c r="D244"/>
  <c r="D243" s="1"/>
  <c r="H315"/>
  <c r="C314"/>
  <c r="H314" s="1"/>
  <c r="E345"/>
  <c r="E344" s="1"/>
  <c r="E365"/>
  <c r="D382"/>
  <c r="E383"/>
  <c r="E382" s="1"/>
  <c r="D392"/>
  <c r="E393"/>
  <c r="E392" s="1"/>
  <c r="E417"/>
  <c r="E416" s="1"/>
  <c r="E476"/>
  <c r="D474"/>
  <c r="D595"/>
  <c r="E596"/>
  <c r="E595" s="1"/>
  <c r="E603"/>
  <c r="E614"/>
  <c r="D610"/>
  <c r="E756"/>
  <c r="E755" s="1"/>
  <c r="E164"/>
  <c r="D182"/>
  <c r="D179" s="1"/>
  <c r="C178"/>
  <c r="E241"/>
  <c r="E239" s="1"/>
  <c r="E238" s="1"/>
  <c r="D239"/>
  <c r="D238" s="1"/>
  <c r="D315"/>
  <c r="C444"/>
  <c r="H444" s="1"/>
  <c r="D531"/>
  <c r="E532"/>
  <c r="E531" s="1"/>
  <c r="D739"/>
  <c r="E740"/>
  <c r="E739" s="1"/>
  <c r="E745"/>
  <c r="E744" s="1"/>
  <c r="E743" s="1"/>
  <c r="D744"/>
  <c r="D743" s="1"/>
  <c r="E754"/>
  <c r="D750"/>
  <c r="E223"/>
  <c r="E222" s="1"/>
  <c r="E229"/>
  <c r="E228" s="1"/>
  <c r="E328"/>
  <c r="E399"/>
  <c r="E412"/>
  <c r="E422"/>
  <c r="E429"/>
  <c r="E450"/>
  <c r="E494"/>
  <c r="E544"/>
  <c r="E599"/>
  <c r="E638"/>
  <c r="E694"/>
  <c r="E727"/>
  <c r="D731"/>
  <c r="D730" s="1"/>
  <c r="D734"/>
  <c r="D733" s="1"/>
  <c r="D772"/>
  <c r="D771" s="1"/>
  <c r="E179"/>
  <c r="D229"/>
  <c r="D228" s="1"/>
  <c r="E260"/>
  <c r="E302"/>
  <c r="E308"/>
  <c r="E378"/>
  <c r="E388"/>
  <c r="E445"/>
  <c r="C528"/>
  <c r="H528" s="1"/>
  <c r="E642"/>
  <c r="E646"/>
  <c r="E734"/>
  <c r="E491"/>
  <c r="E484" s="1"/>
  <c r="E497"/>
  <c r="E665"/>
  <c r="E116"/>
  <c r="E115" s="1"/>
  <c r="E97"/>
  <c r="E67" s="1"/>
  <c r="E204"/>
  <c r="E331"/>
  <c r="E362"/>
  <c r="E459"/>
  <c r="E463"/>
  <c r="E504"/>
  <c r="E552"/>
  <c r="E562"/>
  <c r="E569"/>
  <c r="E661"/>
  <c r="E671"/>
  <c r="E722"/>
  <c r="E717" s="1"/>
  <c r="E716" s="1"/>
  <c r="E4"/>
  <c r="E38"/>
  <c r="E163"/>
  <c r="E171"/>
  <c r="E170" s="1"/>
  <c r="E174"/>
  <c r="E189"/>
  <c r="E188" s="1"/>
  <c r="E207"/>
  <c r="E216"/>
  <c r="E244"/>
  <c r="E243" s="1"/>
  <c r="E298"/>
  <c r="E357"/>
  <c r="E468"/>
  <c r="E474"/>
  <c r="E477"/>
  <c r="E509"/>
  <c r="E522"/>
  <c r="E556"/>
  <c r="E616"/>
  <c r="E653"/>
  <c r="E687"/>
  <c r="E700"/>
  <c r="E733"/>
  <c r="C726"/>
  <c r="E772"/>
  <c r="E771" s="1"/>
  <c r="H178"/>
  <c r="J178" s="1"/>
  <c r="C177"/>
  <c r="H177" s="1"/>
  <c r="J177" s="1"/>
  <c r="E265"/>
  <c r="E263" s="1"/>
  <c r="E259" s="1"/>
  <c r="E610"/>
  <c r="E628"/>
  <c r="E750"/>
  <c r="E215"/>
  <c r="E314"/>
  <c r="E348"/>
  <c r="E340" s="1"/>
  <c r="E455"/>
  <c r="E444" s="1"/>
  <c r="E528"/>
  <c r="E538"/>
  <c r="D4"/>
  <c r="C67"/>
  <c r="H67" s="1"/>
  <c r="J67" s="1"/>
  <c r="D136"/>
  <c r="D135" s="1"/>
  <c r="D115" s="1"/>
  <c r="C152"/>
  <c r="H152" s="1"/>
  <c r="J152" s="1"/>
  <c r="C163"/>
  <c r="H163" s="1"/>
  <c r="J163" s="1"/>
  <c r="D167"/>
  <c r="D207"/>
  <c r="D203" s="1"/>
  <c r="C561"/>
  <c r="D569"/>
  <c r="D599"/>
  <c r="D646"/>
  <c r="D665"/>
  <c r="D765"/>
  <c r="D726" s="1"/>
  <c r="D725" s="1"/>
  <c r="D768"/>
  <c r="D767" s="1"/>
  <c r="E778"/>
  <c r="E777" s="1"/>
  <c r="E726" s="1"/>
  <c r="E725" s="1"/>
  <c r="D189"/>
  <c r="D188" s="1"/>
  <c r="D220"/>
  <c r="D215" s="1"/>
  <c r="D223"/>
  <c r="D222" s="1"/>
  <c r="H263"/>
  <c r="D296"/>
  <c r="D302"/>
  <c r="D308"/>
  <c r="D328"/>
  <c r="D412"/>
  <c r="D422"/>
  <c r="D445"/>
  <c r="D450"/>
  <c r="D455"/>
  <c r="C484"/>
  <c r="D486"/>
  <c r="D491"/>
  <c r="D497"/>
  <c r="H544"/>
  <c r="D628"/>
  <c r="D718"/>
  <c r="D717" s="1"/>
  <c r="D716" s="1"/>
  <c r="C3"/>
  <c r="D38"/>
  <c r="D68"/>
  <c r="D67" s="1"/>
  <c r="C135"/>
  <c r="H135" s="1"/>
  <c r="J135" s="1"/>
  <c r="D164"/>
  <c r="D163" s="1"/>
  <c r="D152" s="1"/>
  <c r="D513"/>
  <c r="D522"/>
  <c r="C551"/>
  <c r="D562"/>
  <c r="D581"/>
  <c r="D616"/>
  <c r="D653"/>
  <c r="D683"/>
  <c r="D289"/>
  <c r="D263" s="1"/>
  <c r="D305"/>
  <c r="D325"/>
  <c r="D331"/>
  <c r="C339"/>
  <c r="H339" s="1"/>
  <c r="J339" s="1"/>
  <c r="D348"/>
  <c r="D353"/>
  <c r="D368"/>
  <c r="D373"/>
  <c r="D378"/>
  <c r="D388"/>
  <c r="D399"/>
  <c r="D404"/>
  <c r="D409"/>
  <c r="D429"/>
  <c r="D463"/>
  <c r="D468"/>
  <c r="D494"/>
  <c r="D504"/>
  <c r="D509"/>
  <c r="D529"/>
  <c r="D528" s="1"/>
  <c r="D544"/>
  <c r="D538" s="1"/>
  <c r="D694"/>
  <c r="C717"/>
  <c r="E778" i="32"/>
  <c r="E777" s="1"/>
  <c r="D778"/>
  <c r="D777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E769" s="1"/>
  <c r="C768"/>
  <c r="C767" s="1"/>
  <c r="D766"/>
  <c r="E766" s="1"/>
  <c r="E765" s="1"/>
  <c r="D765"/>
  <c r="C765"/>
  <c r="D764"/>
  <c r="E764" s="1"/>
  <c r="E763"/>
  <c r="D763"/>
  <c r="D762"/>
  <c r="E762" s="1"/>
  <c r="E761" s="1"/>
  <c r="D761"/>
  <c r="D760" s="1"/>
  <c r="C761"/>
  <c r="C760" s="1"/>
  <c r="E759"/>
  <c r="D759"/>
  <c r="D758"/>
  <c r="E758" s="1"/>
  <c r="E757"/>
  <c r="D757"/>
  <c r="D756" s="1"/>
  <c r="D755" s="1"/>
  <c r="C756"/>
  <c r="C755" s="1"/>
  <c r="E754"/>
  <c r="D754"/>
  <c r="D753"/>
  <c r="E753" s="1"/>
  <c r="E752"/>
  <c r="D752"/>
  <c r="D751" s="1"/>
  <c r="D750" s="1"/>
  <c r="C751"/>
  <c r="C750" s="1"/>
  <c r="D749"/>
  <c r="E749" s="1"/>
  <c r="E748"/>
  <c r="D748"/>
  <c r="D747"/>
  <c r="D746" s="1"/>
  <c r="C746"/>
  <c r="D745"/>
  <c r="E745" s="1"/>
  <c r="E744" s="1"/>
  <c r="C744"/>
  <c r="C743" s="1"/>
  <c r="D742"/>
  <c r="E742" s="1"/>
  <c r="E741" s="1"/>
  <c r="D741"/>
  <c r="C741"/>
  <c r="D740"/>
  <c r="E740" s="1"/>
  <c r="E739" s="1"/>
  <c r="D739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C731"/>
  <c r="C730"/>
  <c r="D729"/>
  <c r="E729" s="1"/>
  <c r="D728"/>
  <c r="E728" s="1"/>
  <c r="C727"/>
  <c r="H724"/>
  <c r="D724"/>
  <c r="E724" s="1"/>
  <c r="H723"/>
  <c r="D723"/>
  <c r="E723" s="1"/>
  <c r="H722"/>
  <c r="C722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E705"/>
  <c r="D705"/>
  <c r="H704"/>
  <c r="D704"/>
  <c r="E704" s="1"/>
  <c r="H703"/>
  <c r="D703"/>
  <c r="E703" s="1"/>
  <c r="H702"/>
  <c r="D702"/>
  <c r="E702" s="1"/>
  <c r="H701"/>
  <c r="D701"/>
  <c r="D700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D683" s="1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E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E666"/>
  <c r="D666"/>
  <c r="D665"/>
  <c r="C665"/>
  <c r="H665" s="1"/>
  <c r="H664"/>
  <c r="D664"/>
  <c r="E664" s="1"/>
  <c r="H663"/>
  <c r="E663"/>
  <c r="D663"/>
  <c r="H662"/>
  <c r="D662"/>
  <c r="E662" s="1"/>
  <c r="E661" s="1"/>
  <c r="C661"/>
  <c r="H661" s="1"/>
  <c r="H660"/>
  <c r="D660"/>
  <c r="E660" s="1"/>
  <c r="H659"/>
  <c r="D659"/>
  <c r="E659" s="1"/>
  <c r="H658"/>
  <c r="E658"/>
  <c r="D658"/>
  <c r="H657"/>
  <c r="D657"/>
  <c r="E657" s="1"/>
  <c r="H656"/>
  <c r="E656"/>
  <c r="D656"/>
  <c r="H655"/>
  <c r="D655"/>
  <c r="E655" s="1"/>
  <c r="H654"/>
  <c r="D654"/>
  <c r="E654" s="1"/>
  <c r="H653"/>
  <c r="C653"/>
  <c r="H652"/>
  <c r="D652"/>
  <c r="E652" s="1"/>
  <c r="H651"/>
  <c r="E651"/>
  <c r="D651"/>
  <c r="H650"/>
  <c r="D650"/>
  <c r="E650" s="1"/>
  <c r="H649"/>
  <c r="D649"/>
  <c r="E649" s="1"/>
  <c r="H648"/>
  <c r="D648"/>
  <c r="E648" s="1"/>
  <c r="H647"/>
  <c r="E647"/>
  <c r="D647"/>
  <c r="D646" s="1"/>
  <c r="C646"/>
  <c r="H646" s="1"/>
  <c r="H644"/>
  <c r="D644"/>
  <c r="E644" s="1"/>
  <c r="H643"/>
  <c r="D643"/>
  <c r="E643" s="1"/>
  <c r="D642"/>
  <c r="C642"/>
  <c r="H642" s="1"/>
  <c r="J642" s="1"/>
  <c r="H641"/>
  <c r="D641"/>
  <c r="E641" s="1"/>
  <c r="H640"/>
  <c r="D640"/>
  <c r="E640" s="1"/>
  <c r="H639"/>
  <c r="D639"/>
  <c r="E639" s="1"/>
  <c r="H638"/>
  <c r="J638" s="1"/>
  <c r="C638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E630"/>
  <c r="D630"/>
  <c r="H629"/>
  <c r="D629"/>
  <c r="E629" s="1"/>
  <c r="C628"/>
  <c r="H628" s="1"/>
  <c r="H627"/>
  <c r="E627"/>
  <c r="D627"/>
  <c r="H626"/>
  <c r="D626"/>
  <c r="E626" s="1"/>
  <c r="H625"/>
  <c r="E625"/>
  <c r="D625"/>
  <c r="H624"/>
  <c r="D624"/>
  <c r="E624" s="1"/>
  <c r="H623"/>
  <c r="E623"/>
  <c r="D623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E617" s="1"/>
  <c r="D616"/>
  <c r="C616"/>
  <c r="H616" s="1"/>
  <c r="H615"/>
  <c r="D615"/>
  <c r="E615" s="1"/>
  <c r="H614"/>
  <c r="E614"/>
  <c r="D614"/>
  <c r="H613"/>
  <c r="D613"/>
  <c r="E613" s="1"/>
  <c r="H612"/>
  <c r="E612"/>
  <c r="D612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E605"/>
  <c r="D605"/>
  <c r="H604"/>
  <c r="D604"/>
  <c r="E604" s="1"/>
  <c r="C603"/>
  <c r="H603" s="1"/>
  <c r="H602"/>
  <c r="E602"/>
  <c r="D602"/>
  <c r="H601"/>
  <c r="D601"/>
  <c r="E601" s="1"/>
  <c r="H600"/>
  <c r="D600"/>
  <c r="E600" s="1"/>
  <c r="E599" s="1"/>
  <c r="C599"/>
  <c r="H599" s="1"/>
  <c r="H598"/>
  <c r="D598"/>
  <c r="E598" s="1"/>
  <c r="H597"/>
  <c r="E597"/>
  <c r="D597"/>
  <c r="H596"/>
  <c r="D596"/>
  <c r="E596" s="1"/>
  <c r="C595"/>
  <c r="H595" s="1"/>
  <c r="H594"/>
  <c r="E594"/>
  <c r="D594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E582"/>
  <c r="E581" s="1"/>
  <c r="D582"/>
  <c r="D581"/>
  <c r="C581"/>
  <c r="H581" s="1"/>
  <c r="H580"/>
  <c r="D580"/>
  <c r="E580" s="1"/>
  <c r="H579"/>
  <c r="E579"/>
  <c r="D579"/>
  <c r="H578"/>
  <c r="D578"/>
  <c r="E578" s="1"/>
  <c r="E577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E572"/>
  <c r="D572"/>
  <c r="H571"/>
  <c r="D571"/>
  <c r="E571" s="1"/>
  <c r="H570"/>
  <c r="D570"/>
  <c r="E570" s="1"/>
  <c r="H569"/>
  <c r="C569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D562" s="1"/>
  <c r="H562"/>
  <c r="C562"/>
  <c r="C561"/>
  <c r="H561" s="1"/>
  <c r="J561" s="1"/>
  <c r="H558"/>
  <c r="D558"/>
  <c r="E558" s="1"/>
  <c r="H557"/>
  <c r="D557"/>
  <c r="E557" s="1"/>
  <c r="C556"/>
  <c r="H556" s="1"/>
  <c r="H555"/>
  <c r="E555"/>
  <c r="D555"/>
  <c r="H554"/>
  <c r="D554"/>
  <c r="E554" s="1"/>
  <c r="H553"/>
  <c r="E553"/>
  <c r="D553"/>
  <c r="D552"/>
  <c r="C552"/>
  <c r="C551" s="1"/>
  <c r="H551" s="1"/>
  <c r="J551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C544"/>
  <c r="C538" s="1"/>
  <c r="H538" s="1"/>
  <c r="H543"/>
  <c r="E543"/>
  <c r="D543"/>
  <c r="H542"/>
  <c r="D542"/>
  <c r="E542" s="1"/>
  <c r="H541"/>
  <c r="E541"/>
  <c r="D541"/>
  <c r="H540"/>
  <c r="D540"/>
  <c r="E540" s="1"/>
  <c r="H539"/>
  <c r="E539"/>
  <c r="D539"/>
  <c r="H537"/>
  <c r="D537"/>
  <c r="E537" s="1"/>
  <c r="H536"/>
  <c r="D536"/>
  <c r="E536" s="1"/>
  <c r="H535"/>
  <c r="D535"/>
  <c r="E535" s="1"/>
  <c r="H534"/>
  <c r="E534"/>
  <c r="D534"/>
  <c r="H533"/>
  <c r="D533"/>
  <c r="E533" s="1"/>
  <c r="H532"/>
  <c r="E532"/>
  <c r="D532"/>
  <c r="D53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E523"/>
  <c r="D523"/>
  <c r="D522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E514"/>
  <c r="D514"/>
  <c r="D513" s="1"/>
  <c r="C513"/>
  <c r="H513" s="1"/>
  <c r="H512"/>
  <c r="D512"/>
  <c r="E512" s="1"/>
  <c r="H511"/>
  <c r="E511"/>
  <c r="D51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E503"/>
  <c r="D503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E490"/>
  <c r="D490"/>
  <c r="H489"/>
  <c r="D489"/>
  <c r="E489" s="1"/>
  <c r="H488"/>
  <c r="D488"/>
  <c r="E488" s="1"/>
  <c r="H487"/>
  <c r="D487"/>
  <c r="E487" s="1"/>
  <c r="C486"/>
  <c r="H486" s="1"/>
  <c r="H485"/>
  <c r="E485"/>
  <c r="D485"/>
  <c r="H482"/>
  <c r="H481"/>
  <c r="D481"/>
  <c r="E481" s="1"/>
  <c r="H480"/>
  <c r="D480"/>
  <c r="E480" s="1"/>
  <c r="H479"/>
  <c r="D479"/>
  <c r="E479" s="1"/>
  <c r="H478"/>
  <c r="D478"/>
  <c r="D477" s="1"/>
  <c r="C477"/>
  <c r="H477" s="1"/>
  <c r="H476"/>
  <c r="D476"/>
  <c r="E476" s="1"/>
  <c r="H475"/>
  <c r="D475"/>
  <c r="D474" s="1"/>
  <c r="H474"/>
  <c r="C474"/>
  <c r="H473"/>
  <c r="D473"/>
  <c r="E473" s="1"/>
  <c r="H472"/>
  <c r="D472"/>
  <c r="E472" s="1"/>
  <c r="H471"/>
  <c r="D471"/>
  <c r="E471" s="1"/>
  <c r="H470"/>
  <c r="E470"/>
  <c r="D470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H459"/>
  <c r="C459"/>
  <c r="H458"/>
  <c r="D458"/>
  <c r="E458" s="1"/>
  <c r="H457"/>
  <c r="D457"/>
  <c r="E457" s="1"/>
  <c r="H456"/>
  <c r="D456"/>
  <c r="E456" s="1"/>
  <c r="C455"/>
  <c r="H455" s="1"/>
  <c r="H454"/>
  <c r="E454"/>
  <c r="D454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E447"/>
  <c r="D447"/>
  <c r="H446"/>
  <c r="D446"/>
  <c r="E446" s="1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E433"/>
  <c r="D433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E426"/>
  <c r="D426"/>
  <c r="H425"/>
  <c r="D425"/>
  <c r="E425" s="1"/>
  <c r="H424"/>
  <c r="E424"/>
  <c r="D424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E417"/>
  <c r="E416" s="1"/>
  <c r="D417"/>
  <c r="D416"/>
  <c r="C416"/>
  <c r="H416" s="1"/>
  <c r="H415"/>
  <c r="D415"/>
  <c r="E415" s="1"/>
  <c r="H414"/>
  <c r="E414"/>
  <c r="D414"/>
  <c r="H413"/>
  <c r="D413"/>
  <c r="E413" s="1"/>
  <c r="E412" s="1"/>
  <c r="C412"/>
  <c r="H412" s="1"/>
  <c r="H411"/>
  <c r="D411"/>
  <c r="E411" s="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E405" s="1"/>
  <c r="C404"/>
  <c r="H404" s="1"/>
  <c r="H403"/>
  <c r="E403"/>
  <c r="D403"/>
  <c r="H402"/>
  <c r="D402"/>
  <c r="E402" s="1"/>
  <c r="H401"/>
  <c r="E401"/>
  <c r="D401"/>
  <c r="H400"/>
  <c r="D400"/>
  <c r="E400" s="1"/>
  <c r="E399" s="1"/>
  <c r="C399"/>
  <c r="H399" s="1"/>
  <c r="H398"/>
  <c r="D398"/>
  <c r="E398" s="1"/>
  <c r="H397"/>
  <c r="D397"/>
  <c r="E397" s="1"/>
  <c r="H396"/>
  <c r="E396"/>
  <c r="E395" s="1"/>
  <c r="D396"/>
  <c r="D395" s="1"/>
  <c r="C395"/>
  <c r="H395" s="1"/>
  <c r="H394"/>
  <c r="D394"/>
  <c r="E394" s="1"/>
  <c r="H393"/>
  <c r="E393"/>
  <c r="E392" s="1"/>
  <c r="D393"/>
  <c r="D392" s="1"/>
  <c r="C392"/>
  <c r="H392" s="1"/>
  <c r="H391"/>
  <c r="D391"/>
  <c r="E391" s="1"/>
  <c r="H390"/>
  <c r="E390"/>
  <c r="D390"/>
  <c r="H389"/>
  <c r="D389"/>
  <c r="E389" s="1"/>
  <c r="C388"/>
  <c r="H388" s="1"/>
  <c r="H387"/>
  <c r="E387"/>
  <c r="D387"/>
  <c r="H386"/>
  <c r="D386"/>
  <c r="E386" s="1"/>
  <c r="H385"/>
  <c r="D385"/>
  <c r="E385" s="1"/>
  <c r="H384"/>
  <c r="D384"/>
  <c r="E384" s="1"/>
  <c r="H383"/>
  <c r="E383"/>
  <c r="D383"/>
  <c r="D382" s="1"/>
  <c r="C382"/>
  <c r="H382" s="1"/>
  <c r="H381"/>
  <c r="D381"/>
  <c r="E381" s="1"/>
  <c r="H380"/>
  <c r="E380"/>
  <c r="D380"/>
  <c r="H379"/>
  <c r="D379"/>
  <c r="E379" s="1"/>
  <c r="C378"/>
  <c r="H378" s="1"/>
  <c r="H377"/>
  <c r="E377"/>
  <c r="D377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E370"/>
  <c r="D370"/>
  <c r="H369"/>
  <c r="D369"/>
  <c r="E369" s="1"/>
  <c r="E368" s="1"/>
  <c r="C368"/>
  <c r="H368" s="1"/>
  <c r="H367"/>
  <c r="E367"/>
  <c r="D367"/>
  <c r="H366"/>
  <c r="D366"/>
  <c r="E366" s="1"/>
  <c r="H365"/>
  <c r="E365"/>
  <c r="D365"/>
  <c r="H364"/>
  <c r="D364"/>
  <c r="E364" s="1"/>
  <c r="H363"/>
  <c r="E363"/>
  <c r="D363"/>
  <c r="H362"/>
  <c r="C362"/>
  <c r="H361"/>
  <c r="D361"/>
  <c r="E361" s="1"/>
  <c r="H360"/>
  <c r="E360"/>
  <c r="D360"/>
  <c r="H359"/>
  <c r="D359"/>
  <c r="E359" s="1"/>
  <c r="H358"/>
  <c r="D358"/>
  <c r="D357" s="1"/>
  <c r="H357"/>
  <c r="C357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E350"/>
  <c r="D350"/>
  <c r="H349"/>
  <c r="D349"/>
  <c r="E349" s="1"/>
  <c r="C348"/>
  <c r="H348" s="1"/>
  <c r="H347"/>
  <c r="E347"/>
  <c r="D347"/>
  <c r="H346"/>
  <c r="D346"/>
  <c r="E346" s="1"/>
  <c r="H345"/>
  <c r="D345"/>
  <c r="E345" s="1"/>
  <c r="E344" s="1"/>
  <c r="C344"/>
  <c r="H344" s="1"/>
  <c r="H343"/>
  <c r="D343"/>
  <c r="E343" s="1"/>
  <c r="H342"/>
  <c r="E342"/>
  <c r="D342"/>
  <c r="H341"/>
  <c r="D341"/>
  <c r="E341" s="1"/>
  <c r="C340"/>
  <c r="H340" s="1"/>
  <c r="H338"/>
  <c r="D338"/>
  <c r="E338" s="1"/>
  <c r="H337"/>
  <c r="E337"/>
  <c r="D337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E330"/>
  <c r="D330"/>
  <c r="H329"/>
  <c r="D329"/>
  <c r="E329" s="1"/>
  <c r="C328"/>
  <c r="H328" s="1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E319"/>
  <c r="D319"/>
  <c r="H318"/>
  <c r="D318"/>
  <c r="E318" s="1"/>
  <c r="H317"/>
  <c r="D317"/>
  <c r="E317" s="1"/>
  <c r="H316"/>
  <c r="D316"/>
  <c r="E316" s="1"/>
  <c r="C315"/>
  <c r="H315" s="1"/>
  <c r="H313"/>
  <c r="E313"/>
  <c r="D313"/>
  <c r="H312"/>
  <c r="D312"/>
  <c r="E312" s="1"/>
  <c r="H311"/>
  <c r="E311"/>
  <c r="D311"/>
  <c r="H310"/>
  <c r="D310"/>
  <c r="E310" s="1"/>
  <c r="H309"/>
  <c r="D309"/>
  <c r="E309" s="1"/>
  <c r="H308"/>
  <c r="C308"/>
  <c r="H307"/>
  <c r="D307"/>
  <c r="E307" s="1"/>
  <c r="H306"/>
  <c r="E306"/>
  <c r="E305" s="1"/>
  <c r="D306"/>
  <c r="D305"/>
  <c r="C305"/>
  <c r="H305" s="1"/>
  <c r="H304"/>
  <c r="D304"/>
  <c r="E304" s="1"/>
  <c r="H303"/>
  <c r="E303"/>
  <c r="E302" s="1"/>
  <c r="D303"/>
  <c r="H302"/>
  <c r="H301"/>
  <c r="E301"/>
  <c r="D301"/>
  <c r="H300"/>
  <c r="D300"/>
  <c r="E300" s="1"/>
  <c r="H299"/>
  <c r="D299"/>
  <c r="E299" s="1"/>
  <c r="H298"/>
  <c r="C298"/>
  <c r="H297"/>
  <c r="D297"/>
  <c r="E297" s="1"/>
  <c r="E296" s="1"/>
  <c r="H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D290"/>
  <c r="E290" s="1"/>
  <c r="H289"/>
  <c r="C289"/>
  <c r="H288"/>
  <c r="D288"/>
  <c r="E288" s="1"/>
  <c r="H287"/>
  <c r="E287"/>
  <c r="D287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E264"/>
  <c r="D264"/>
  <c r="H262"/>
  <c r="D262"/>
  <c r="E262" s="1"/>
  <c r="H261"/>
  <c r="D261"/>
  <c r="E261" s="1"/>
  <c r="E260" s="1"/>
  <c r="H260"/>
  <c r="C260"/>
  <c r="D252"/>
  <c r="E252" s="1"/>
  <c r="D251"/>
  <c r="E251" s="1"/>
  <c r="E250" s="1"/>
  <c r="C250"/>
  <c r="D249"/>
  <c r="E249" s="1"/>
  <c r="E248"/>
  <c r="D248"/>
  <c r="D247"/>
  <c r="D244" s="1"/>
  <c r="D243" s="1"/>
  <c r="E246"/>
  <c r="D246"/>
  <c r="D245"/>
  <c r="E245" s="1"/>
  <c r="C244"/>
  <c r="C243" s="1"/>
  <c r="E242"/>
  <c r="D242"/>
  <c r="D241"/>
  <c r="E241" s="1"/>
  <c r="E239" s="1"/>
  <c r="E238" s="1"/>
  <c r="E240"/>
  <c r="D240"/>
  <c r="D239"/>
  <c r="D238" s="1"/>
  <c r="C239"/>
  <c r="C238" s="1"/>
  <c r="D237"/>
  <c r="D236" s="1"/>
  <c r="D235" s="1"/>
  <c r="C236"/>
  <c r="C235" s="1"/>
  <c r="E234"/>
  <c r="D234"/>
  <c r="E233"/>
  <c r="D233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D220"/>
  <c r="D215" s="1"/>
  <c r="C220"/>
  <c r="E219"/>
  <c r="D219"/>
  <c r="D218"/>
  <c r="E218" s="1"/>
  <c r="E216" s="1"/>
  <c r="E217"/>
  <c r="D217"/>
  <c r="D216"/>
  <c r="C216"/>
  <c r="D214"/>
  <c r="D213" s="1"/>
  <c r="C213"/>
  <c r="D212"/>
  <c r="E212" s="1"/>
  <c r="E211" s="1"/>
  <c r="C211"/>
  <c r="D210"/>
  <c r="E210" s="1"/>
  <c r="E209"/>
  <c r="D209"/>
  <c r="D208"/>
  <c r="E208" s="1"/>
  <c r="D207"/>
  <c r="C207"/>
  <c r="D206"/>
  <c r="E206" s="1"/>
  <c r="D205"/>
  <c r="E205" s="1"/>
  <c r="C204"/>
  <c r="C203" s="1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D189"/>
  <c r="C189"/>
  <c r="C188" s="1"/>
  <c r="D187"/>
  <c r="E187" s="1"/>
  <c r="D186"/>
  <c r="E186" s="1"/>
  <c r="E185" s="1"/>
  <c r="E184" s="1"/>
  <c r="C185"/>
  <c r="C184" s="1"/>
  <c r="D183"/>
  <c r="E183" s="1"/>
  <c r="E182" s="1"/>
  <c r="C182"/>
  <c r="E181"/>
  <c r="E180" s="1"/>
  <c r="D181"/>
  <c r="D180"/>
  <c r="C180"/>
  <c r="C179" s="1"/>
  <c r="H176"/>
  <c r="D176"/>
  <c r="E176" s="1"/>
  <c r="H175"/>
  <c r="E175"/>
  <c r="E174" s="1"/>
  <c r="D175"/>
  <c r="D174" s="1"/>
  <c r="C174"/>
  <c r="H174" s="1"/>
  <c r="H173"/>
  <c r="D173"/>
  <c r="E173" s="1"/>
  <c r="H172"/>
  <c r="E172"/>
  <c r="E171" s="1"/>
  <c r="E170" s="1"/>
  <c r="D172"/>
  <c r="D171" s="1"/>
  <c r="D170" s="1"/>
  <c r="C171"/>
  <c r="H171" s="1"/>
  <c r="H169"/>
  <c r="D169"/>
  <c r="E169" s="1"/>
  <c r="H168"/>
  <c r="D168"/>
  <c r="E168" s="1"/>
  <c r="C167"/>
  <c r="H167" s="1"/>
  <c r="H166"/>
  <c r="E166"/>
  <c r="D166"/>
  <c r="H165"/>
  <c r="D165"/>
  <c r="E165" s="1"/>
  <c r="E164" s="1"/>
  <c r="C164"/>
  <c r="H164" s="1"/>
  <c r="H162"/>
  <c r="D162"/>
  <c r="E162" s="1"/>
  <c r="H161"/>
  <c r="E161"/>
  <c r="E160" s="1"/>
  <c r="D161"/>
  <c r="D160"/>
  <c r="C160"/>
  <c r="H160" s="1"/>
  <c r="H159"/>
  <c r="D159"/>
  <c r="E159" s="1"/>
  <c r="H158"/>
  <c r="E158"/>
  <c r="E157" s="1"/>
  <c r="D158"/>
  <c r="D157"/>
  <c r="C157"/>
  <c r="H157" s="1"/>
  <c r="H156"/>
  <c r="D156"/>
  <c r="E156" s="1"/>
  <c r="H155"/>
  <c r="E155"/>
  <c r="E154" s="1"/>
  <c r="E153" s="1"/>
  <c r="D155"/>
  <c r="D154"/>
  <c r="C154"/>
  <c r="C153" s="1"/>
  <c r="H153" s="1"/>
  <c r="J153" s="1"/>
  <c r="H151"/>
  <c r="D151"/>
  <c r="E151" s="1"/>
  <c r="H150"/>
  <c r="D150"/>
  <c r="E150" s="1"/>
  <c r="C149"/>
  <c r="H149" s="1"/>
  <c r="H148"/>
  <c r="D148"/>
  <c r="E148" s="1"/>
  <c r="H147"/>
  <c r="D147"/>
  <c r="H146"/>
  <c r="C146"/>
  <c r="H145"/>
  <c r="D145"/>
  <c r="E145" s="1"/>
  <c r="H144"/>
  <c r="D144"/>
  <c r="H143"/>
  <c r="C143"/>
  <c r="H142"/>
  <c r="D142"/>
  <c r="E142" s="1"/>
  <c r="H141"/>
  <c r="D141"/>
  <c r="H140"/>
  <c r="C140"/>
  <c r="H139"/>
  <c r="D139"/>
  <c r="E139" s="1"/>
  <c r="H138"/>
  <c r="D138"/>
  <c r="E138" s="1"/>
  <c r="H137"/>
  <c r="D137"/>
  <c r="C136"/>
  <c r="H134"/>
  <c r="D134"/>
  <c r="E134" s="1"/>
  <c r="H133"/>
  <c r="D133"/>
  <c r="E133" s="1"/>
  <c r="H132"/>
  <c r="C132"/>
  <c r="H131"/>
  <c r="D131"/>
  <c r="E131" s="1"/>
  <c r="H130"/>
  <c r="D130"/>
  <c r="E130" s="1"/>
  <c r="H129"/>
  <c r="C129"/>
  <c r="H128"/>
  <c r="D128"/>
  <c r="E128" s="1"/>
  <c r="H127"/>
  <c r="E127"/>
  <c r="D127"/>
  <c r="C126"/>
  <c r="H126" s="1"/>
  <c r="H125"/>
  <c r="D125"/>
  <c r="E125" s="1"/>
  <c r="H124"/>
  <c r="E124"/>
  <c r="D124"/>
  <c r="C123"/>
  <c r="H123" s="1"/>
  <c r="H122"/>
  <c r="D122"/>
  <c r="E122" s="1"/>
  <c r="H121"/>
  <c r="D121"/>
  <c r="E121" s="1"/>
  <c r="H120"/>
  <c r="C120"/>
  <c r="H119"/>
  <c r="D119"/>
  <c r="E119" s="1"/>
  <c r="H118"/>
  <c r="D118"/>
  <c r="E118" s="1"/>
  <c r="H117"/>
  <c r="C117"/>
  <c r="C116" s="1"/>
  <c r="H116" s="1"/>
  <c r="J116" s="1"/>
  <c r="H113"/>
  <c r="E113"/>
  <c r="D113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E99"/>
  <c r="D99"/>
  <c r="H98"/>
  <c r="D98"/>
  <c r="E98" s="1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E89"/>
  <c r="D89"/>
  <c r="H88"/>
  <c r="D88"/>
  <c r="E88" s="1"/>
  <c r="H87"/>
  <c r="E87"/>
  <c r="D87"/>
  <c r="H86"/>
  <c r="D86"/>
  <c r="E86" s="1"/>
  <c r="H85"/>
  <c r="D85"/>
  <c r="E85" s="1"/>
  <c r="H84"/>
  <c r="D84"/>
  <c r="E84" s="1"/>
  <c r="H83"/>
  <c r="E83"/>
  <c r="D83"/>
  <c r="H82"/>
  <c r="D82"/>
  <c r="E82" s="1"/>
  <c r="H81"/>
  <c r="D81"/>
  <c r="E81" s="1"/>
  <c r="H80"/>
  <c r="D80"/>
  <c r="E80" s="1"/>
  <c r="H79"/>
  <c r="E79"/>
  <c r="D79"/>
  <c r="H78"/>
  <c r="D78"/>
  <c r="E78" s="1"/>
  <c r="H77"/>
  <c r="D77"/>
  <c r="E77" s="1"/>
  <c r="H76"/>
  <c r="D76"/>
  <c r="E76" s="1"/>
  <c r="H75"/>
  <c r="E75"/>
  <c r="D75"/>
  <c r="H74"/>
  <c r="D74"/>
  <c r="E74" s="1"/>
  <c r="H73"/>
  <c r="D73"/>
  <c r="E73" s="1"/>
  <c r="H72"/>
  <c r="D72"/>
  <c r="E72" s="1"/>
  <c r="H71"/>
  <c r="E71"/>
  <c r="D7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E49"/>
  <c r="D49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E11" l="1"/>
  <c r="D143"/>
  <c r="E144"/>
  <c r="D153"/>
  <c r="E207"/>
  <c r="E756"/>
  <c r="E755" s="1"/>
  <c r="D97"/>
  <c r="D140"/>
  <c r="E141"/>
  <c r="D146"/>
  <c r="E147"/>
  <c r="E760"/>
  <c r="D11"/>
  <c r="C170"/>
  <c r="H170" s="1"/>
  <c r="J170" s="1"/>
  <c r="C215"/>
  <c r="D250"/>
  <c r="D260"/>
  <c r="E325"/>
  <c r="D362"/>
  <c r="E404"/>
  <c r="C444"/>
  <c r="H444" s="1"/>
  <c r="D459"/>
  <c r="C528"/>
  <c r="H528" s="1"/>
  <c r="E544"/>
  <c r="E552"/>
  <c r="E551" s="1"/>
  <c r="E550" s="1"/>
  <c r="E556"/>
  <c r="C645"/>
  <c r="H645" s="1"/>
  <c r="J645" s="1"/>
  <c r="D653"/>
  <c r="E676"/>
  <c r="E751"/>
  <c r="D340" i="33"/>
  <c r="C259"/>
  <c r="H259" s="1"/>
  <c r="J259" s="1"/>
  <c r="C178" i="32"/>
  <c r="E315"/>
  <c r="E382"/>
  <c r="E422"/>
  <c r="E429"/>
  <c r="E450"/>
  <c r="E494"/>
  <c r="E513"/>
  <c r="E547"/>
  <c r="E587"/>
  <c r="E638"/>
  <c r="E646"/>
  <c r="E671"/>
  <c r="E684"/>
  <c r="E683" s="1"/>
  <c r="E687"/>
  <c r="E701"/>
  <c r="E743"/>
  <c r="E747"/>
  <c r="E746" s="1"/>
  <c r="E772"/>
  <c r="E771" s="1"/>
  <c r="D3" i="33"/>
  <c r="E3"/>
  <c r="E2" s="1"/>
  <c r="H154" i="32"/>
  <c r="E214"/>
  <c r="E213" s="1"/>
  <c r="D223"/>
  <c r="D222" s="1"/>
  <c r="E237"/>
  <c r="E236" s="1"/>
  <c r="E235" s="1"/>
  <c r="E247"/>
  <c r="E244" s="1"/>
  <c r="E243" s="1"/>
  <c r="E328"/>
  <c r="E358"/>
  <c r="E388"/>
  <c r="E475"/>
  <c r="E478"/>
  <c r="H552"/>
  <c r="E563"/>
  <c r="D731"/>
  <c r="D730" s="1"/>
  <c r="D734"/>
  <c r="D733" s="1"/>
  <c r="D178" i="33"/>
  <c r="D177" s="1"/>
  <c r="E483"/>
  <c r="E153"/>
  <c r="E152" s="1"/>
  <c r="E167" i="32"/>
  <c r="E163" s="1"/>
  <c r="E152" s="1"/>
  <c r="E194"/>
  <c r="E193" s="1"/>
  <c r="E215"/>
  <c r="E265"/>
  <c r="C314"/>
  <c r="H314" s="1"/>
  <c r="E353"/>
  <c r="E373"/>
  <c r="E409"/>
  <c r="E463"/>
  <c r="E491"/>
  <c r="E497"/>
  <c r="E504"/>
  <c r="D638"/>
  <c r="E642"/>
  <c r="E718"/>
  <c r="E734"/>
  <c r="E645" i="33"/>
  <c r="D114"/>
  <c r="H551"/>
  <c r="J551" s="1"/>
  <c r="C550"/>
  <c r="H550" s="1"/>
  <c r="J550" s="1"/>
  <c r="H3"/>
  <c r="J3" s="1"/>
  <c r="C2"/>
  <c r="H484"/>
  <c r="C483"/>
  <c r="H483" s="1"/>
  <c r="J483" s="1"/>
  <c r="D314"/>
  <c r="D259" s="1"/>
  <c r="D561"/>
  <c r="C115"/>
  <c r="E551"/>
  <c r="E550" s="1"/>
  <c r="H717"/>
  <c r="J717" s="1"/>
  <c r="C716"/>
  <c r="H716" s="1"/>
  <c r="J716" s="1"/>
  <c r="H726"/>
  <c r="J726" s="1"/>
  <c r="C725"/>
  <c r="H725" s="1"/>
  <c r="J725" s="1"/>
  <c r="D484"/>
  <c r="D483" s="1"/>
  <c r="D444"/>
  <c r="D339" s="1"/>
  <c r="D645"/>
  <c r="C258"/>
  <c r="E561"/>
  <c r="E560" s="1"/>
  <c r="E559" s="1"/>
  <c r="H561"/>
  <c r="J561" s="1"/>
  <c r="C560"/>
  <c r="D2"/>
  <c r="E339"/>
  <c r="E258" s="1"/>
  <c r="E257" s="1"/>
  <c r="E203"/>
  <c r="E178" s="1"/>
  <c r="E177" s="1"/>
  <c r="E114" s="1"/>
  <c r="D149" i="32"/>
  <c r="E38"/>
  <c r="E97"/>
  <c r="E4"/>
  <c r="E61"/>
  <c r="E68"/>
  <c r="D61"/>
  <c r="D4"/>
  <c r="C67"/>
  <c r="H67" s="1"/>
  <c r="J67" s="1"/>
  <c r="D117"/>
  <c r="D120"/>
  <c r="D123"/>
  <c r="D126"/>
  <c r="D129"/>
  <c r="D132"/>
  <c r="E179"/>
  <c r="E223"/>
  <c r="E222" s="1"/>
  <c r="E331"/>
  <c r="E314" s="1"/>
  <c r="E348"/>
  <c r="E455"/>
  <c r="E486"/>
  <c r="E522"/>
  <c r="E531"/>
  <c r="E528" s="1"/>
  <c r="E603"/>
  <c r="E610"/>
  <c r="E616"/>
  <c r="E628"/>
  <c r="E665"/>
  <c r="E750"/>
  <c r="E768"/>
  <c r="E767" s="1"/>
  <c r="E137"/>
  <c r="E136" s="1"/>
  <c r="D136"/>
  <c r="D135" s="1"/>
  <c r="E117"/>
  <c r="E120"/>
  <c r="E123"/>
  <c r="E126"/>
  <c r="E129"/>
  <c r="E132"/>
  <c r="E289"/>
  <c r="E263" s="1"/>
  <c r="E298"/>
  <c r="E308"/>
  <c r="E362"/>
  <c r="E538"/>
  <c r="E569"/>
  <c r="E653"/>
  <c r="E733"/>
  <c r="C3"/>
  <c r="D38"/>
  <c r="D68"/>
  <c r="D67" s="1"/>
  <c r="E140"/>
  <c r="E143"/>
  <c r="E146"/>
  <c r="E149"/>
  <c r="E189"/>
  <c r="E188" s="1"/>
  <c r="E204"/>
  <c r="E203" s="1"/>
  <c r="E229"/>
  <c r="E228" s="1"/>
  <c r="E357"/>
  <c r="E378"/>
  <c r="E445"/>
  <c r="E468"/>
  <c r="E474"/>
  <c r="E477"/>
  <c r="E509"/>
  <c r="E562"/>
  <c r="E595"/>
  <c r="E679"/>
  <c r="E645" s="1"/>
  <c r="E727"/>
  <c r="C726"/>
  <c r="H136"/>
  <c r="C135"/>
  <c r="H178"/>
  <c r="J178" s="1"/>
  <c r="C177"/>
  <c r="H177" s="1"/>
  <c r="J177" s="1"/>
  <c r="E484"/>
  <c r="E694"/>
  <c r="E700"/>
  <c r="E722"/>
  <c r="E717" s="1"/>
  <c r="E716" s="1"/>
  <c r="D182"/>
  <c r="D179" s="1"/>
  <c r="D185"/>
  <c r="D184" s="1"/>
  <c r="D195"/>
  <c r="D188" s="1"/>
  <c r="D198"/>
  <c r="D197" s="1"/>
  <c r="D201"/>
  <c r="D200" s="1"/>
  <c r="D204"/>
  <c r="D211"/>
  <c r="D229"/>
  <c r="D228" s="1"/>
  <c r="D289"/>
  <c r="D298"/>
  <c r="D302"/>
  <c r="D308"/>
  <c r="D344"/>
  <c r="D569"/>
  <c r="D599"/>
  <c r="D722"/>
  <c r="D727"/>
  <c r="D768"/>
  <c r="D767" s="1"/>
  <c r="C163"/>
  <c r="H163" s="1"/>
  <c r="J163" s="1"/>
  <c r="D167"/>
  <c r="C263"/>
  <c r="D265"/>
  <c r="D315"/>
  <c r="D314" s="1"/>
  <c r="D328"/>
  <c r="D412"/>
  <c r="D422"/>
  <c r="D445"/>
  <c r="D450"/>
  <c r="D455"/>
  <c r="C484"/>
  <c r="D486"/>
  <c r="D491"/>
  <c r="D497"/>
  <c r="H544"/>
  <c r="D547"/>
  <c r="C560"/>
  <c r="D595"/>
  <c r="D610"/>
  <c r="D628"/>
  <c r="D661"/>
  <c r="D671"/>
  <c r="D676"/>
  <c r="D687"/>
  <c r="D718"/>
  <c r="D744"/>
  <c r="D743" s="1"/>
  <c r="D164"/>
  <c r="D163" s="1"/>
  <c r="D152" s="1"/>
  <c r="D296"/>
  <c r="D325"/>
  <c r="D331"/>
  <c r="C339"/>
  <c r="H339" s="1"/>
  <c r="J339" s="1"/>
  <c r="D348"/>
  <c r="D353"/>
  <c r="D368"/>
  <c r="D373"/>
  <c r="D378"/>
  <c r="D388"/>
  <c r="D399"/>
  <c r="D404"/>
  <c r="D409"/>
  <c r="D429"/>
  <c r="D463"/>
  <c r="D468"/>
  <c r="D494"/>
  <c r="D504"/>
  <c r="D509"/>
  <c r="D529"/>
  <c r="D528" s="1"/>
  <c r="D544"/>
  <c r="D538" s="1"/>
  <c r="C550"/>
  <c r="H550" s="1"/>
  <c r="J550" s="1"/>
  <c r="D556"/>
  <c r="D551" s="1"/>
  <c r="D550" s="1"/>
  <c r="D577"/>
  <c r="D587"/>
  <c r="D592"/>
  <c r="D603"/>
  <c r="D679"/>
  <c r="D694"/>
  <c r="C717"/>
  <c r="C38" i="26"/>
  <c r="C38" i="27"/>
  <c r="S16" i="12"/>
  <c r="S15"/>
  <c r="S14"/>
  <c r="S13"/>
  <c r="S12"/>
  <c r="S11"/>
  <c r="S10"/>
  <c r="S9"/>
  <c r="S8"/>
  <c r="S7"/>
  <c r="S6"/>
  <c r="S5"/>
  <c r="S4"/>
  <c r="S3"/>
  <c r="C727" i="31"/>
  <c r="C731"/>
  <c r="C726"/>
  <c r="C725" s="1"/>
  <c r="C722"/>
  <c r="C718"/>
  <c r="C717"/>
  <c r="C716" s="1"/>
  <c r="C730"/>
  <c r="C734"/>
  <c r="C733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77"/>
  <c r="C569"/>
  <c r="C562"/>
  <c r="C561"/>
  <c r="C556"/>
  <c r="C552"/>
  <c r="C551" s="1"/>
  <c r="C550" s="1"/>
  <c r="C547"/>
  <c r="C544"/>
  <c r="C538" s="1"/>
  <c r="C531"/>
  <c r="C529"/>
  <c r="C528"/>
  <c r="C522"/>
  <c r="C513"/>
  <c r="C509"/>
  <c r="C504"/>
  <c r="C497"/>
  <c r="C494"/>
  <c r="C491"/>
  <c r="C486"/>
  <c r="C484" s="1"/>
  <c r="C483" s="1"/>
  <c r="C477"/>
  <c r="C474"/>
  <c r="C468"/>
  <c r="C463"/>
  <c r="C459"/>
  <c r="C455"/>
  <c r="C444" s="1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0" s="1"/>
  <c r="C339" s="1"/>
  <c r="C348"/>
  <c r="C344"/>
  <c r="C328"/>
  <c r="C315"/>
  <c r="C314"/>
  <c r="C263"/>
  <c r="C259" s="1"/>
  <c r="C260"/>
  <c r="C141"/>
  <c r="C140"/>
  <c r="C137"/>
  <c r="C134"/>
  <c r="C129" s="1"/>
  <c r="C130"/>
  <c r="C123"/>
  <c r="C116"/>
  <c r="C115" s="1"/>
  <c r="C114" s="1"/>
  <c r="H114" s="1"/>
  <c r="C97"/>
  <c r="C67" s="1"/>
  <c r="C68"/>
  <c r="C61"/>
  <c r="C38"/>
  <c r="C11"/>
  <c r="C4"/>
  <c r="C3" s="1"/>
  <c r="C2" s="1"/>
  <c r="C727" i="27"/>
  <c r="C726" s="1"/>
  <c r="C731"/>
  <c r="C722"/>
  <c r="C718"/>
  <c r="C717" s="1"/>
  <c r="C716" s="1"/>
  <c r="C730"/>
  <c r="C734"/>
  <c r="C733" s="1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77"/>
  <c r="C569"/>
  <c r="C562"/>
  <c r="C561" s="1"/>
  <c r="C556"/>
  <c r="C552"/>
  <c r="C551"/>
  <c r="C550"/>
  <c r="C547"/>
  <c r="C544"/>
  <c r="C538"/>
  <c r="C531"/>
  <c r="C529"/>
  <c r="C528" s="1"/>
  <c r="C522"/>
  <c r="C513"/>
  <c r="C509" s="1"/>
  <c r="C504"/>
  <c r="C497"/>
  <c r="C494"/>
  <c r="C484" s="1"/>
  <c r="C491"/>
  <c r="C486"/>
  <c r="C477"/>
  <c r="C474"/>
  <c r="C468"/>
  <c r="C463"/>
  <c r="C459"/>
  <c r="C455"/>
  <c r="C450"/>
  <c r="C445"/>
  <c r="C444" s="1"/>
  <c r="C429"/>
  <c r="C422"/>
  <c r="C412"/>
  <c r="C409"/>
  <c r="C404"/>
  <c r="C399"/>
  <c r="C395"/>
  <c r="C392"/>
  <c r="C388"/>
  <c r="C382"/>
  <c r="C378"/>
  <c r="C373"/>
  <c r="C368"/>
  <c r="C362"/>
  <c r="C357"/>
  <c r="C353"/>
  <c r="C348"/>
  <c r="C344"/>
  <c r="C340"/>
  <c r="C328"/>
  <c r="C315"/>
  <c r="C314"/>
  <c r="C259" s="1"/>
  <c r="C263"/>
  <c r="C260"/>
  <c r="C141"/>
  <c r="C140"/>
  <c r="C137"/>
  <c r="C129" s="1"/>
  <c r="C134"/>
  <c r="C130"/>
  <c r="C123"/>
  <c r="C116"/>
  <c r="C115" s="1"/>
  <c r="C114" s="1"/>
  <c r="C97"/>
  <c r="C67" s="1"/>
  <c r="C68"/>
  <c r="C61"/>
  <c r="C11"/>
  <c r="C4"/>
  <c r="C3" s="1"/>
  <c r="C2" s="1"/>
  <c r="H1" s="1"/>
  <c r="D778" i="31"/>
  <c r="D776"/>
  <c r="D775"/>
  <c r="E775" s="1"/>
  <c r="D774"/>
  <c r="E774"/>
  <c r="D773"/>
  <c r="E773" s="1"/>
  <c r="D770"/>
  <c r="D769"/>
  <c r="E769"/>
  <c r="D766"/>
  <c r="D764"/>
  <c r="E764"/>
  <c r="D763"/>
  <c r="E763" s="1"/>
  <c r="D762"/>
  <c r="D759"/>
  <c r="E759"/>
  <c r="D758"/>
  <c r="E758" s="1"/>
  <c r="D757"/>
  <c r="E757"/>
  <c r="E756" s="1"/>
  <c r="E755" s="1"/>
  <c r="D756"/>
  <c r="D755"/>
  <c r="D754"/>
  <c r="D753"/>
  <c r="E753"/>
  <c r="D752"/>
  <c r="D749"/>
  <c r="E749" s="1"/>
  <c r="D748"/>
  <c r="E748"/>
  <c r="D747"/>
  <c r="E747" s="1"/>
  <c r="E746" s="1"/>
  <c r="D746"/>
  <c r="D745"/>
  <c r="E745" s="1"/>
  <c r="E744" s="1"/>
  <c r="E743" s="1"/>
  <c r="D744"/>
  <c r="D742"/>
  <c r="D740"/>
  <c r="D738"/>
  <c r="E738" s="1"/>
  <c r="D737"/>
  <c r="E737"/>
  <c r="D736"/>
  <c r="E736" s="1"/>
  <c r="E734" s="1"/>
  <c r="D735"/>
  <c r="E735"/>
  <c r="D732"/>
  <c r="D729"/>
  <c r="E729"/>
  <c r="D728"/>
  <c r="D724"/>
  <c r="E724"/>
  <c r="D723"/>
  <c r="E723" s="1"/>
  <c r="D721"/>
  <c r="E721"/>
  <c r="D720"/>
  <c r="E720" s="1"/>
  <c r="D719"/>
  <c r="E719"/>
  <c r="D718"/>
  <c r="D715"/>
  <c r="E715" s="1"/>
  <c r="D714"/>
  <c r="E714"/>
  <c r="D713"/>
  <c r="E713" s="1"/>
  <c r="D711"/>
  <c r="E711" s="1"/>
  <c r="D710"/>
  <c r="E710"/>
  <c r="D709"/>
  <c r="E709" s="1"/>
  <c r="D708"/>
  <c r="E708"/>
  <c r="D707"/>
  <c r="E707" s="1"/>
  <c r="D706"/>
  <c r="E706"/>
  <c r="D705"/>
  <c r="E705"/>
  <c r="D704"/>
  <c r="E704"/>
  <c r="D703"/>
  <c r="E703"/>
  <c r="D702"/>
  <c r="E702"/>
  <c r="D701"/>
  <c r="E701"/>
  <c r="D700"/>
  <c r="D699"/>
  <c r="E699" s="1"/>
  <c r="D698"/>
  <c r="E698"/>
  <c r="D697"/>
  <c r="E697" s="1"/>
  <c r="D696"/>
  <c r="E696"/>
  <c r="D695"/>
  <c r="E695" s="1"/>
  <c r="D693"/>
  <c r="E693"/>
  <c r="D692"/>
  <c r="E692" s="1"/>
  <c r="D691"/>
  <c r="E691"/>
  <c r="D690"/>
  <c r="E690" s="1"/>
  <c r="D689"/>
  <c r="E689"/>
  <c r="D688"/>
  <c r="D686"/>
  <c r="E686"/>
  <c r="D685"/>
  <c r="E685" s="1"/>
  <c r="D684"/>
  <c r="D682"/>
  <c r="E682"/>
  <c r="D681"/>
  <c r="E681" s="1"/>
  <c r="D680"/>
  <c r="D678"/>
  <c r="E678" s="1"/>
  <c r="D677"/>
  <c r="E677"/>
  <c r="D676"/>
  <c r="D675"/>
  <c r="E675" s="1"/>
  <c r="D674"/>
  <c r="E674"/>
  <c r="D673"/>
  <c r="E673" s="1"/>
  <c r="D672"/>
  <c r="D670"/>
  <c r="E670" s="1"/>
  <c r="D669"/>
  <c r="E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
  <c r="D657"/>
  <c r="E657" s="1"/>
  <c r="D656"/>
  <c r="E656"/>
  <c r="D655"/>
  <c r="E655" s="1"/>
  <c r="D654"/>
  <c r="D652"/>
  <c r="E652"/>
  <c r="D651"/>
  <c r="E651" s="1"/>
  <c r="D650"/>
  <c r="E650"/>
  <c r="D649"/>
  <c r="E649" s="1"/>
  <c r="D648"/>
  <c r="E648"/>
  <c r="D647"/>
  <c r="E647" s="1"/>
  <c r="E646" s="1"/>
  <c r="D644"/>
  <c r="D643"/>
  <c r="E643" s="1"/>
  <c r="D641"/>
  <c r="E641"/>
  <c r="D640"/>
  <c r="E640" s="1"/>
  <c r="D639"/>
  <c r="D637"/>
  <c r="E637" s="1"/>
  <c r="D636"/>
  <c r="E636"/>
  <c r="D635"/>
  <c r="E635" s="1"/>
  <c r="D634"/>
  <c r="E634"/>
  <c r="D633"/>
  <c r="E633" s="1"/>
  <c r="D632"/>
  <c r="E632"/>
  <c r="D631"/>
  <c r="E631" s="1"/>
  <c r="D630"/>
  <c r="E630"/>
  <c r="D629"/>
  <c r="E629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E617"/>
  <c r="D615"/>
  <c r="E615" s="1"/>
  <c r="D614"/>
  <c r="E614"/>
  <c r="D613"/>
  <c r="E613" s="1"/>
  <c r="D612"/>
  <c r="E612"/>
  <c r="D611"/>
  <c r="E611" s="1"/>
  <c r="D609"/>
  <c r="E609"/>
  <c r="D608"/>
  <c r="E608" s="1"/>
  <c r="D607"/>
  <c r="E607"/>
  <c r="D606"/>
  <c r="E606" s="1"/>
  <c r="D604"/>
  <c r="E604"/>
  <c r="D605"/>
  <c r="E605" s="1"/>
  <c r="D602"/>
  <c r="E602" s="1"/>
  <c r="D601"/>
  <c r="D600"/>
  <c r="E600"/>
  <c r="D598"/>
  <c r="E598"/>
  <c r="D596"/>
  <c r="E596"/>
  <c r="E595" s="1"/>
  <c r="D597"/>
  <c r="E597"/>
  <c r="D594"/>
  <c r="E594" s="1"/>
  <c r="D593"/>
  <c r="D591"/>
  <c r="E591"/>
  <c r="D590"/>
  <c r="E590" s="1"/>
  <c r="D588"/>
  <c r="E588"/>
  <c r="D589"/>
  <c r="E589" s="1"/>
  <c r="D586"/>
  <c r="E586" s="1"/>
  <c r="D585"/>
  <c r="E585"/>
  <c r="D584"/>
  <c r="E584" s="1"/>
  <c r="D583"/>
  <c r="E583"/>
  <c r="D582"/>
  <c r="D580"/>
  <c r="E580" s="1"/>
  <c r="D579"/>
  <c r="E579"/>
  <c r="D578"/>
  <c r="E578" s="1"/>
  <c r="E577" s="1"/>
  <c r="D577"/>
  <c r="D576"/>
  <c r="E576" s="1"/>
  <c r="D575"/>
  <c r="E575"/>
  <c r="D574"/>
  <c r="E574" s="1"/>
  <c r="D573"/>
  <c r="E573"/>
  <c r="D572"/>
  <c r="E572" s="1"/>
  <c r="D571"/>
  <c r="E571"/>
  <c r="E569" s="1"/>
  <c r="D570"/>
  <c r="E570"/>
  <c r="D568"/>
  <c r="E568" s="1"/>
  <c r="D567"/>
  <c r="E567"/>
  <c r="D566"/>
  <c r="E566" s="1"/>
  <c r="D565"/>
  <c r="E565"/>
  <c r="D564"/>
  <c r="E564" s="1"/>
  <c r="E562" s="1"/>
  <c r="D563"/>
  <c r="E563"/>
  <c r="D558"/>
  <c r="D557"/>
  <c r="E557"/>
  <c r="D555"/>
  <c r="E555" s="1"/>
  <c r="D554"/>
  <c r="E554"/>
  <c r="D553"/>
  <c r="D549"/>
  <c r="E549"/>
  <c r="D548"/>
  <c r="E548" s="1"/>
  <c r="E547" s="1"/>
  <c r="D546"/>
  <c r="E546"/>
  <c r="D545"/>
  <c r="D543"/>
  <c r="E543"/>
  <c r="D542"/>
  <c r="E542" s="1"/>
  <c r="D541"/>
  <c r="E541"/>
  <c r="D540"/>
  <c r="E540" s="1"/>
  <c r="D539"/>
  <c r="E539"/>
  <c r="D537"/>
  <c r="E537" s="1"/>
  <c r="D536"/>
  <c r="E536"/>
  <c r="D535"/>
  <c r="E535" s="1"/>
  <c r="D532"/>
  <c r="E532"/>
  <c r="D533"/>
  <c r="E533" s="1"/>
  <c r="D534"/>
  <c r="E534"/>
  <c r="D530"/>
  <c r="E530"/>
  <c r="E529"/>
  <c r="D529"/>
  <c r="D527"/>
  <c r="E527" s="1"/>
  <c r="D526"/>
  <c r="E526"/>
  <c r="D525"/>
  <c r="E525"/>
  <c r="D524"/>
  <c r="E524"/>
  <c r="E522" s="1"/>
  <c r="D523"/>
  <c r="E523"/>
  <c r="D522"/>
  <c r="D521"/>
  <c r="E521"/>
  <c r="D520"/>
  <c r="E520"/>
  <c r="D519"/>
  <c r="E519"/>
  <c r="D518"/>
  <c r="E518"/>
  <c r="D517"/>
  <c r="E517"/>
  <c r="D516"/>
  <c r="E516"/>
  <c r="D515"/>
  <c r="E515" s="1"/>
  <c r="D514"/>
  <c r="D513" s="1"/>
  <c r="E514"/>
  <c r="D512"/>
  <c r="E512"/>
  <c r="D511"/>
  <c r="E511" s="1"/>
  <c r="D510"/>
  <c r="D508"/>
  <c r="E508" s="1"/>
  <c r="D507"/>
  <c r="E507"/>
  <c r="D506"/>
  <c r="E506" s="1"/>
  <c r="D505"/>
  <c r="D503"/>
  <c r="E503"/>
  <c r="D502"/>
  <c r="E502" s="1"/>
  <c r="D501"/>
  <c r="E501"/>
  <c r="D500"/>
  <c r="E500" s="1"/>
  <c r="D499"/>
  <c r="E499"/>
  <c r="D498"/>
  <c r="E498" s="1"/>
  <c r="E497" s="1"/>
  <c r="D497"/>
  <c r="D496"/>
  <c r="E496" s="1"/>
  <c r="D495"/>
  <c r="D494" s="1"/>
  <c r="E495"/>
  <c r="E494" s="1"/>
  <c r="D493"/>
  <c r="E493"/>
  <c r="D492"/>
  <c r="E492" s="1"/>
  <c r="E491" s="1"/>
  <c r="D490"/>
  <c r="E490" s="1"/>
  <c r="D489"/>
  <c r="E489"/>
  <c r="D488"/>
  <c r="E488" s="1"/>
  <c r="D487"/>
  <c r="E487"/>
  <c r="D485"/>
  <c r="E485" s="1"/>
  <c r="D481"/>
  <c r="E481"/>
  <c r="D480"/>
  <c r="E480" s="1"/>
  <c r="D479"/>
  <c r="E479"/>
  <c r="D478"/>
  <c r="D476"/>
  <c r="E476" s="1"/>
  <c r="D475"/>
  <c r="E475" s="1"/>
  <c r="D473"/>
  <c r="E473"/>
  <c r="D472"/>
  <c r="E472" s="1"/>
  <c r="D471"/>
  <c r="E471"/>
  <c r="D470"/>
  <c r="E470" s="1"/>
  <c r="D469"/>
  <c r="E469"/>
  <c r="D468"/>
  <c r="D467"/>
  <c r="E467" s="1"/>
  <c r="D466"/>
  <c r="E466"/>
  <c r="D465"/>
  <c r="E465" s="1"/>
  <c r="D464"/>
  <c r="D462"/>
  <c r="E462" s="1"/>
  <c r="D461"/>
  <c r="E461"/>
  <c r="D460"/>
  <c r="D458"/>
  <c r="E458" s="1"/>
  <c r="D457"/>
  <c r="E457" s="1"/>
  <c r="D456"/>
  <c r="D454"/>
  <c r="E454"/>
  <c r="D453"/>
  <c r="E453" s="1"/>
  <c r="D452"/>
  <c r="E452"/>
  <c r="D451"/>
  <c r="E451" s="1"/>
  <c r="E450" s="1"/>
  <c r="D449"/>
  <c r="E449" s="1"/>
  <c r="D448"/>
  <c r="E448" s="1"/>
  <c r="D447"/>
  <c r="E447" s="1"/>
  <c r="D446"/>
  <c r="D443"/>
  <c r="E443"/>
  <c r="D442"/>
  <c r="E442" s="1"/>
  <c r="D441"/>
  <c r="E441"/>
  <c r="D440"/>
  <c r="E440" s="1"/>
  <c r="D439"/>
  <c r="E439"/>
  <c r="D438"/>
  <c r="E438" s="1"/>
  <c r="D437"/>
  <c r="E437"/>
  <c r="D436"/>
  <c r="E436" s="1"/>
  <c r="D435"/>
  <c r="E435"/>
  <c r="D434"/>
  <c r="E434" s="1"/>
  <c r="D433"/>
  <c r="E433"/>
  <c r="D432"/>
  <c r="E432" s="1"/>
  <c r="D431"/>
  <c r="E431"/>
  <c r="D430"/>
  <c r="D428"/>
  <c r="E428" s="1"/>
  <c r="D427"/>
  <c r="E427"/>
  <c r="D426"/>
  <c r="E426" s="1"/>
  <c r="D425"/>
  <c r="E425"/>
  <c r="D424"/>
  <c r="E424" s="1"/>
  <c r="D423"/>
  <c r="E423"/>
  <c r="D421"/>
  <c r="E421"/>
  <c r="D420"/>
  <c r="E420" s="1"/>
  <c r="D419"/>
  <c r="E419"/>
  <c r="D418"/>
  <c r="E418" s="1"/>
  <c r="E416" s="1"/>
  <c r="D417"/>
  <c r="E417"/>
  <c r="D415"/>
  <c r="E415"/>
  <c r="D414"/>
  <c r="E414" s="1"/>
  <c r="E412" s="1"/>
  <c r="D413"/>
  <c r="E413"/>
  <c r="D411"/>
  <c r="E411" s="1"/>
  <c r="D410"/>
  <c r="D408"/>
  <c r="E408" s="1"/>
  <c r="D407"/>
  <c r="E407"/>
  <c r="D406"/>
  <c r="E406" s="1"/>
  <c r="E404" s="1"/>
  <c r="D405"/>
  <c r="E405"/>
  <c r="D403"/>
  <c r="E403"/>
  <c r="D402"/>
  <c r="E402" s="1"/>
  <c r="D401"/>
  <c r="E401"/>
  <c r="D400"/>
  <c r="D398"/>
  <c r="E398" s="1"/>
  <c r="D397"/>
  <c r="E397"/>
  <c r="D396"/>
  <c r="D394"/>
  <c r="E394"/>
  <c r="D393"/>
  <c r="E393" s="1"/>
  <c r="E392" s="1"/>
  <c r="D391"/>
  <c r="E391"/>
  <c r="D390"/>
  <c r="E390" s="1"/>
  <c r="D389"/>
  <c r="D388" s="1"/>
  <c r="E389"/>
  <c r="D387"/>
  <c r="E387"/>
  <c r="D386"/>
  <c r="E386" s="1"/>
  <c r="D385"/>
  <c r="E385"/>
  <c r="D384"/>
  <c r="E384" s="1"/>
  <c r="D383"/>
  <c r="E383"/>
  <c r="D381"/>
  <c r="E381" s="1"/>
  <c r="D380"/>
  <c r="E380"/>
  <c r="D379"/>
  <c r="E379" s="1"/>
  <c r="E378" s="1"/>
  <c r="D377"/>
  <c r="E377" s="1"/>
  <c r="D376"/>
  <c r="E376"/>
  <c r="D375"/>
  <c r="E375" s="1"/>
  <c r="D374"/>
  <c r="D372"/>
  <c r="E372" s="1"/>
  <c r="D371"/>
  <c r="E371"/>
  <c r="D370"/>
  <c r="E370" s="1"/>
  <c r="E368" s="1"/>
  <c r="D369"/>
  <c r="E369"/>
  <c r="D367"/>
  <c r="E367"/>
  <c r="D366"/>
  <c r="E366" s="1"/>
  <c r="D365"/>
  <c r="E365"/>
  <c r="D364"/>
  <c r="E364" s="1"/>
  <c r="D363"/>
  <c r="E363"/>
  <c r="D361"/>
  <c r="E361"/>
  <c r="D360"/>
  <c r="E360" s="1"/>
  <c r="D359"/>
  <c r="E359"/>
  <c r="D358"/>
  <c r="E358" s="1"/>
  <c r="D356"/>
  <c r="E356" s="1"/>
  <c r="D355"/>
  <c r="E355"/>
  <c r="D354"/>
  <c r="D353" s="1"/>
  <c r="D352"/>
  <c r="E352"/>
  <c r="D351"/>
  <c r="E351" s="1"/>
  <c r="D350"/>
  <c r="E350"/>
  <c r="D349"/>
  <c r="E349" s="1"/>
  <c r="E348" s="1"/>
  <c r="D348"/>
  <c r="D347"/>
  <c r="E347" s="1"/>
  <c r="D346"/>
  <c r="E346"/>
  <c r="D345"/>
  <c r="E345" s="1"/>
  <c r="E344" s="1"/>
  <c r="D344"/>
  <c r="D343"/>
  <c r="E343" s="1"/>
  <c r="D342"/>
  <c r="E342"/>
  <c r="D341"/>
  <c r="E341" s="1"/>
  <c r="D338"/>
  <c r="E338"/>
  <c r="D337"/>
  <c r="E337" s="1"/>
  <c r="D336"/>
  <c r="E336"/>
  <c r="D335"/>
  <c r="E335" s="1"/>
  <c r="D334"/>
  <c r="E334"/>
  <c r="D333"/>
  <c r="E333" s="1"/>
  <c r="D332"/>
  <c r="D331"/>
  <c r="D330"/>
  <c r="E330" s="1"/>
  <c r="D329"/>
  <c r="E329"/>
  <c r="E328" s="1"/>
  <c r="D327"/>
  <c r="E327"/>
  <c r="D326"/>
  <c r="E326" s="1"/>
  <c r="E325" s="1"/>
  <c r="D325"/>
  <c r="D324"/>
  <c r="E324" s="1"/>
  <c r="D323"/>
  <c r="E323"/>
  <c r="D322"/>
  <c r="E322" s="1"/>
  <c r="D321"/>
  <c r="E321"/>
  <c r="D320"/>
  <c r="E320" s="1"/>
  <c r="D319"/>
  <c r="E319"/>
  <c r="D318"/>
  <c r="E318" s="1"/>
  <c r="D317"/>
  <c r="E317"/>
  <c r="D316"/>
  <c r="D315" s="1"/>
  <c r="D313"/>
  <c r="E313" s="1"/>
  <c r="D312"/>
  <c r="E312" s="1"/>
  <c r="D311"/>
  <c r="E311" s="1"/>
  <c r="D310"/>
  <c r="E310" s="1"/>
  <c r="D309"/>
  <c r="D308" s="1"/>
  <c r="D307"/>
  <c r="E307" s="1"/>
  <c r="D306"/>
  <c r="E306" s="1"/>
  <c r="E305" s="1"/>
  <c r="D305"/>
  <c r="D304"/>
  <c r="E304" s="1"/>
  <c r="D303"/>
  <c r="D302" s="1"/>
  <c r="D301"/>
  <c r="E301" s="1"/>
  <c r="D300"/>
  <c r="E300" s="1"/>
  <c r="D299"/>
  <c r="E299" s="1"/>
  <c r="D297"/>
  <c r="E297"/>
  <c r="E296"/>
  <c r="D296"/>
  <c r="D295"/>
  <c r="E295"/>
  <c r="D294"/>
  <c r="E294" s="1"/>
  <c r="D293"/>
  <c r="E293"/>
  <c r="D292"/>
  <c r="E292" s="1"/>
  <c r="D291"/>
  <c r="E291"/>
  <c r="D290"/>
  <c r="D289" s="1"/>
  <c r="D288"/>
  <c r="E288"/>
  <c r="D287"/>
  <c r="E287" s="1"/>
  <c r="D286"/>
  <c r="E286"/>
  <c r="D285"/>
  <c r="E285" s="1"/>
  <c r="D284"/>
  <c r="E284"/>
  <c r="D283"/>
  <c r="E283" s="1"/>
  <c r="D282"/>
  <c r="E282"/>
  <c r="D281"/>
  <c r="E281" s="1"/>
  <c r="D280"/>
  <c r="E280"/>
  <c r="D279"/>
  <c r="E279" s="1"/>
  <c r="D278"/>
  <c r="E278"/>
  <c r="D277"/>
  <c r="E277" s="1"/>
  <c r="D276"/>
  <c r="E276"/>
  <c r="D275"/>
  <c r="E275" s="1"/>
  <c r="D274"/>
  <c r="E274"/>
  <c r="D273"/>
  <c r="E273" s="1"/>
  <c r="D272"/>
  <c r="E272"/>
  <c r="D271"/>
  <c r="E271" s="1"/>
  <c r="D270"/>
  <c r="E270"/>
  <c r="D269"/>
  <c r="E269" s="1"/>
  <c r="D268"/>
  <c r="E268"/>
  <c r="D267"/>
  <c r="E267" s="1"/>
  <c r="D266"/>
  <c r="E266"/>
  <c r="D264"/>
  <c r="D262"/>
  <c r="E262" s="1"/>
  <c r="E260" s="1"/>
  <c r="D261"/>
  <c r="E261"/>
  <c r="D260"/>
  <c r="D252"/>
  <c r="E252"/>
  <c r="D251"/>
  <c r="D250" s="1"/>
  <c r="D249"/>
  <c r="E249" s="1"/>
  <c r="D248"/>
  <c r="E248" s="1"/>
  <c r="D247"/>
  <c r="E247" s="1"/>
  <c r="D246"/>
  <c r="E246" s="1"/>
  <c r="D245"/>
  <c r="E245" s="1"/>
  <c r="D244"/>
  <c r="D243" s="1"/>
  <c r="D242"/>
  <c r="D241"/>
  <c r="E241"/>
  <c r="D240"/>
  <c r="E240" s="1"/>
  <c r="D237"/>
  <c r="E237"/>
  <c r="E236" s="1"/>
  <c r="E235" s="1"/>
  <c r="D236"/>
  <c r="D235"/>
  <c r="D234"/>
  <c r="D233" s="1"/>
  <c r="D232"/>
  <c r="E232"/>
  <c r="D231"/>
  <c r="E231" s="1"/>
  <c r="D230"/>
  <c r="E230"/>
  <c r="D227"/>
  <c r="E227" s="1"/>
  <c r="D226"/>
  <c r="D225"/>
  <c r="D223" s="1"/>
  <c r="D222" s="1"/>
  <c r="D224"/>
  <c r="E225"/>
  <c r="E224"/>
  <c r="D221"/>
  <c r="E221" s="1"/>
  <c r="E220" s="1"/>
  <c r="D220"/>
  <c r="D219"/>
  <c r="E219" s="1"/>
  <c r="D218"/>
  <c r="E218" s="1"/>
  <c r="D217"/>
  <c r="E217" s="1"/>
  <c r="D216"/>
  <c r="D214"/>
  <c r="D213" s="1"/>
  <c r="D212"/>
  <c r="D211" s="1"/>
  <c r="E212"/>
  <c r="E211" s="1"/>
  <c r="D210"/>
  <c r="E210"/>
  <c r="D209"/>
  <c r="E209" s="1"/>
  <c r="D208"/>
  <c r="D207"/>
  <c r="D206"/>
  <c r="E206" s="1"/>
  <c r="D205"/>
  <c r="D204" s="1"/>
  <c r="E205"/>
  <c r="D202"/>
  <c r="D201"/>
  <c r="D200" s="1"/>
  <c r="D199"/>
  <c r="E199"/>
  <c r="E198"/>
  <c r="E197" s="1"/>
  <c r="D198"/>
  <c r="D197"/>
  <c r="D196"/>
  <c r="D195" s="1"/>
  <c r="D194"/>
  <c r="E194"/>
  <c r="E193"/>
  <c r="D193"/>
  <c r="D192"/>
  <c r="E192"/>
  <c r="D191"/>
  <c r="E191" s="1"/>
  <c r="D190"/>
  <c r="D187"/>
  <c r="E187" s="1"/>
  <c r="D186"/>
  <c r="E186" s="1"/>
  <c r="E185" s="1"/>
  <c r="E184" s="1"/>
  <c r="D185"/>
  <c r="D184"/>
  <c r="D183"/>
  <c r="E183" s="1"/>
  <c r="E182" s="1"/>
  <c r="D182"/>
  <c r="D181"/>
  <c r="E181" s="1"/>
  <c r="E180" s="1"/>
  <c r="D180"/>
  <c r="D179" s="1"/>
  <c r="D176"/>
  <c r="E176" s="1"/>
  <c r="E174" s="1"/>
  <c r="D175"/>
  <c r="E175" s="1"/>
  <c r="D174"/>
  <c r="D173"/>
  <c r="E173" s="1"/>
  <c r="D172"/>
  <c r="D171"/>
  <c r="D170" s="1"/>
  <c r="D169"/>
  <c r="E169"/>
  <c r="D168"/>
  <c r="E168" s="1"/>
  <c r="E167" s="1"/>
  <c r="D167"/>
  <c r="D166"/>
  <c r="D165"/>
  <c r="E165"/>
  <c r="D162"/>
  <c r="D161"/>
  <c r="E161"/>
  <c r="D159"/>
  <c r="E159"/>
  <c r="D158"/>
  <c r="E158" s="1"/>
  <c r="E157" s="1"/>
  <c r="D156"/>
  <c r="D155"/>
  <c r="E155"/>
  <c r="D151"/>
  <c r="E151" s="1"/>
  <c r="E149" s="1"/>
  <c r="D150"/>
  <c r="E150"/>
  <c r="D148"/>
  <c r="E148"/>
  <c r="D147"/>
  <c r="E147" s="1"/>
  <c r="E146" s="1"/>
  <c r="D145"/>
  <c r="E145" s="1"/>
  <c r="D144"/>
  <c r="D143" s="1"/>
  <c r="D142"/>
  <c r="E142" s="1"/>
  <c r="D141"/>
  <c r="E141" s="1"/>
  <c r="E140" s="1"/>
  <c r="D139"/>
  <c r="E139" s="1"/>
  <c r="D138"/>
  <c r="E138" s="1"/>
  <c r="D137"/>
  <c r="E137" s="1"/>
  <c r="D134"/>
  <c r="E134" s="1"/>
  <c r="D133"/>
  <c r="E133" s="1"/>
  <c r="E132" s="1"/>
  <c r="E131"/>
  <c r="D130"/>
  <c r="D129" s="1"/>
  <c r="D128"/>
  <c r="E128"/>
  <c r="D127"/>
  <c r="E127" s="1"/>
  <c r="E126" s="1"/>
  <c r="D126"/>
  <c r="D125"/>
  <c r="E125" s="1"/>
  <c r="D124"/>
  <c r="E124"/>
  <c r="D122"/>
  <c r="E122"/>
  <c r="D121"/>
  <c r="E121" s="1"/>
  <c r="E120" s="1"/>
  <c r="D120"/>
  <c r="D119"/>
  <c r="E119" s="1"/>
  <c r="D118"/>
  <c r="D117"/>
  <c r="D113"/>
  <c r="E113" s="1"/>
  <c r="D112"/>
  <c r="E112"/>
  <c r="D111"/>
  <c r="E111" s="1"/>
  <c r="D110"/>
  <c r="E110"/>
  <c r="D109"/>
  <c r="E109" s="1"/>
  <c r="D108"/>
  <c r="E108"/>
  <c r="D107"/>
  <c r="E107" s="1"/>
  <c r="D106"/>
  <c r="E106"/>
  <c r="D105"/>
  <c r="E105" s="1"/>
  <c r="D104"/>
  <c r="E104"/>
  <c r="D103"/>
  <c r="E103" s="1"/>
  <c r="D102"/>
  <c r="E102"/>
  <c r="D101"/>
  <c r="E101" s="1"/>
  <c r="D100"/>
  <c r="E100"/>
  <c r="D99"/>
  <c r="E99" s="1"/>
  <c r="D98"/>
  <c r="D97"/>
  <c r="D67" s="1"/>
  <c r="D69"/>
  <c r="E69" s="1"/>
  <c r="D70"/>
  <c r="D71"/>
  <c r="D72"/>
  <c r="E72" s="1"/>
  <c r="D73"/>
  <c r="E73" s="1"/>
  <c r="D74"/>
  <c r="D75"/>
  <c r="D76"/>
  <c r="E76" s="1"/>
  <c r="D77"/>
  <c r="E77" s="1"/>
  <c r="D78"/>
  <c r="D79"/>
  <c r="D80"/>
  <c r="E80" s="1"/>
  <c r="D81"/>
  <c r="E81" s="1"/>
  <c r="D82"/>
  <c r="D83"/>
  <c r="D84"/>
  <c r="E84" s="1"/>
  <c r="D85"/>
  <c r="E85" s="1"/>
  <c r="D86"/>
  <c r="D87"/>
  <c r="D88"/>
  <c r="E88" s="1"/>
  <c r="D89"/>
  <c r="E89" s="1"/>
  <c r="D90"/>
  <c r="D91"/>
  <c r="D92"/>
  <c r="E92" s="1"/>
  <c r="D93"/>
  <c r="E93" s="1"/>
  <c r="D94"/>
  <c r="D95"/>
  <c r="D96"/>
  <c r="E96" s="1"/>
  <c r="D68"/>
  <c r="E95"/>
  <c r="E94"/>
  <c r="E91"/>
  <c r="E90"/>
  <c r="E87"/>
  <c r="E86"/>
  <c r="E83"/>
  <c r="E82"/>
  <c r="E79"/>
  <c r="E78"/>
  <c r="E75"/>
  <c r="E74"/>
  <c r="E71"/>
  <c r="E70"/>
  <c r="D66"/>
  <c r="E66"/>
  <c r="D65"/>
  <c r="E65" s="1"/>
  <c r="D64"/>
  <c r="E64"/>
  <c r="D63"/>
  <c r="E63" s="1"/>
  <c r="D62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/>
  <c r="D51"/>
  <c r="E51"/>
  <c r="D50"/>
  <c r="E50"/>
  <c r="D49"/>
  <c r="E49"/>
  <c r="D48"/>
  <c r="E48" s="1"/>
  <c r="D47"/>
  <c r="E47"/>
  <c r="D46"/>
  <c r="E46" s="1"/>
  <c r="D45"/>
  <c r="E45"/>
  <c r="D44"/>
  <c r="E44" s="1"/>
  <c r="D43"/>
  <c r="E43"/>
  <c r="D42"/>
  <c r="E42" s="1"/>
  <c r="D41"/>
  <c r="E41"/>
  <c r="D40"/>
  <c r="E40"/>
  <c r="D39"/>
  <c r="D38" s="1"/>
  <c r="E39"/>
  <c r="D37"/>
  <c r="E37"/>
  <c r="D36"/>
  <c r="E36"/>
  <c r="D35"/>
  <c r="E35"/>
  <c r="D34"/>
  <c r="E34"/>
  <c r="D33"/>
  <c r="E33"/>
  <c r="D32"/>
  <c r="E32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D10"/>
  <c r="E10" s="1"/>
  <c r="D9"/>
  <c r="E9"/>
  <c r="D8"/>
  <c r="E8" s="1"/>
  <c r="D7"/>
  <c r="E7"/>
  <c r="D6"/>
  <c r="E6" s="1"/>
  <c r="D5"/>
  <c r="D4" s="1"/>
  <c r="D3" s="1"/>
  <c r="D2" s="1"/>
  <c r="E5"/>
  <c r="D778" i="27"/>
  <c r="D777" s="1"/>
  <c r="D776"/>
  <c r="E776" s="1"/>
  <c r="D775"/>
  <c r="E775"/>
  <c r="D774"/>
  <c r="D773"/>
  <c r="E773" s="1"/>
  <c r="D770"/>
  <c r="E770"/>
  <c r="D769"/>
  <c r="D766"/>
  <c r="D764"/>
  <c r="E764" s="1"/>
  <c r="D763"/>
  <c r="E763" s="1"/>
  <c r="D762"/>
  <c r="E762" s="1"/>
  <c r="D761"/>
  <c r="D760" s="1"/>
  <c r="D759"/>
  <c r="E759" s="1"/>
  <c r="D758"/>
  <c r="D757"/>
  <c r="E757" s="1"/>
  <c r="D754"/>
  <c r="E754"/>
  <c r="D753"/>
  <c r="D752"/>
  <c r="E752" s="1"/>
  <c r="D749"/>
  <c r="E749" s="1"/>
  <c r="D748"/>
  <c r="E748" s="1"/>
  <c r="D747"/>
  <c r="D746"/>
  <c r="D745"/>
  <c r="E745" s="1"/>
  <c r="E744" s="1"/>
  <c r="D744"/>
  <c r="D742"/>
  <c r="D740"/>
  <c r="E740"/>
  <c r="E739" s="1"/>
  <c r="D739"/>
  <c r="D738"/>
  <c r="E738"/>
  <c r="D737"/>
  <c r="E737" s="1"/>
  <c r="D736"/>
  <c r="E736"/>
  <c r="D735"/>
  <c r="E735" s="1"/>
  <c r="E734" s="1"/>
  <c r="E733" s="1"/>
  <c r="D734"/>
  <c r="D733" s="1"/>
  <c r="D732"/>
  <c r="E732"/>
  <c r="E731"/>
  <c r="E730" s="1"/>
  <c r="D731"/>
  <c r="D730"/>
  <c r="D729"/>
  <c r="E729" s="1"/>
  <c r="D728"/>
  <c r="D724"/>
  <c r="E724"/>
  <c r="D723"/>
  <c r="D721"/>
  <c r="E721"/>
  <c r="D720"/>
  <c r="E720" s="1"/>
  <c r="D719"/>
  <c r="E719"/>
  <c r="D715"/>
  <c r="E715" s="1"/>
  <c r="D714"/>
  <c r="E714"/>
  <c r="D713"/>
  <c r="E713" s="1"/>
  <c r="D711"/>
  <c r="E711" s="1"/>
  <c r="D710"/>
  <c r="E710"/>
  <c r="D709"/>
  <c r="E709" s="1"/>
  <c r="D708"/>
  <c r="E708"/>
  <c r="D707"/>
  <c r="E707" s="1"/>
  <c r="D706"/>
  <c r="E706"/>
  <c r="D705"/>
  <c r="E705" s="1"/>
  <c r="D704"/>
  <c r="E704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/>
  <c r="D692"/>
  <c r="E692" s="1"/>
  <c r="D691"/>
  <c r="E691"/>
  <c r="D690"/>
  <c r="E690" s="1"/>
  <c r="D689"/>
  <c r="E689"/>
  <c r="D688"/>
  <c r="D686"/>
  <c r="E686" s="1"/>
  <c r="D685"/>
  <c r="E685" s="1"/>
  <c r="D684"/>
  <c r="E684" s="1"/>
  <c r="D682"/>
  <c r="E682" s="1"/>
  <c r="D681"/>
  <c r="E681"/>
  <c r="D680"/>
  <c r="D678"/>
  <c r="D677"/>
  <c r="E677"/>
  <c r="D675"/>
  <c r="E675" s="1"/>
  <c r="D674"/>
  <c r="E674"/>
  <c r="D673"/>
  <c r="E673" s="1"/>
  <c r="D672"/>
  <c r="D670"/>
  <c r="E670" s="1"/>
  <c r="D669"/>
  <c r="E669" s="1"/>
  <c r="D668"/>
  <c r="E668" s="1"/>
  <c r="D667"/>
  <c r="E667" s="1"/>
  <c r="D666"/>
  <c r="D665" s="1"/>
  <c r="E666"/>
  <c r="E665" s="1"/>
  <c r="D664"/>
  <c r="E664"/>
  <c r="D663"/>
  <c r="E663" s="1"/>
  <c r="D662"/>
  <c r="D660"/>
  <c r="E660" s="1"/>
  <c r="D659"/>
  <c r="E659"/>
  <c r="D658"/>
  <c r="E658" s="1"/>
  <c r="D657"/>
  <c r="E657"/>
  <c r="D656"/>
  <c r="E656" s="1"/>
  <c r="D655"/>
  <c r="E655"/>
  <c r="D654"/>
  <c r="D652"/>
  <c r="E652" s="1"/>
  <c r="D651"/>
  <c r="E651" s="1"/>
  <c r="D650"/>
  <c r="E650" s="1"/>
  <c r="D649"/>
  <c r="E649"/>
  <c r="D648"/>
  <c r="E648" s="1"/>
  <c r="D647"/>
  <c r="D646" s="1"/>
  <c r="D644"/>
  <c r="E644" s="1"/>
  <c r="D643"/>
  <c r="D642" s="1"/>
  <c r="D641"/>
  <c r="E641"/>
  <c r="D640"/>
  <c r="E640" s="1"/>
  <c r="D639"/>
  <c r="D638" s="1"/>
  <c r="D637"/>
  <c r="E637" s="1"/>
  <c r="D636"/>
  <c r="E636" s="1"/>
  <c r="D635"/>
  <c r="E635"/>
  <c r="D634"/>
  <c r="E634" s="1"/>
  <c r="D633"/>
  <c r="E633" s="1"/>
  <c r="D632"/>
  <c r="E632" s="1"/>
  <c r="D631"/>
  <c r="E631"/>
  <c r="D630"/>
  <c r="D629"/>
  <c r="E629"/>
  <c r="D627"/>
  <c r="E627" s="1"/>
  <c r="D626"/>
  <c r="E626"/>
  <c r="D625"/>
  <c r="E625" s="1"/>
  <c r="D624"/>
  <c r="E624"/>
  <c r="D623"/>
  <c r="E623" s="1"/>
  <c r="D622"/>
  <c r="E622"/>
  <c r="D621"/>
  <c r="E621" s="1"/>
  <c r="D620"/>
  <c r="E620"/>
  <c r="D619"/>
  <c r="E619" s="1"/>
  <c r="D618"/>
  <c r="E618"/>
  <c r="D617"/>
  <c r="D615"/>
  <c r="E615" s="1"/>
  <c r="D614"/>
  <c r="E614"/>
  <c r="D613"/>
  <c r="E613" s="1"/>
  <c r="D612"/>
  <c r="E612"/>
  <c r="D611"/>
  <c r="D610" s="1"/>
  <c r="D609"/>
  <c r="E609"/>
  <c r="D608"/>
  <c r="E608" s="1"/>
  <c r="D607"/>
  <c r="E607"/>
  <c r="D606"/>
  <c r="E606" s="1"/>
  <c r="D605"/>
  <c r="E605"/>
  <c r="D604"/>
  <c r="D603" s="1"/>
  <c r="D602"/>
  <c r="E602"/>
  <c r="D601"/>
  <c r="D600"/>
  <c r="E600"/>
  <c r="D598"/>
  <c r="E598" s="1"/>
  <c r="D597"/>
  <c r="E597"/>
  <c r="D596"/>
  <c r="D595" s="1"/>
  <c r="D594"/>
  <c r="E594"/>
  <c r="D593"/>
  <c r="D591"/>
  <c r="E591"/>
  <c r="D590"/>
  <c r="E590" s="1"/>
  <c r="D589"/>
  <c r="E589"/>
  <c r="D588"/>
  <c r="E588" s="1"/>
  <c r="D586"/>
  <c r="E586"/>
  <c r="D585"/>
  <c r="E585" s="1"/>
  <c r="D584"/>
  <c r="E584"/>
  <c r="D583"/>
  <c r="E583" s="1"/>
  <c r="E581" s="1"/>
  <c r="D582"/>
  <c r="D581" s="1"/>
  <c r="E582"/>
  <c r="D580"/>
  <c r="E580"/>
  <c r="D579"/>
  <c r="D578"/>
  <c r="E578"/>
  <c r="D576"/>
  <c r="E576"/>
  <c r="D575"/>
  <c r="E575"/>
  <c r="D574"/>
  <c r="E574"/>
  <c r="D573"/>
  <c r="E573"/>
  <c r="D572"/>
  <c r="E572"/>
  <c r="D571"/>
  <c r="D570"/>
  <c r="E570"/>
  <c r="D568"/>
  <c r="E568" s="1"/>
  <c r="D567"/>
  <c r="E567"/>
  <c r="D566"/>
  <c r="E566" s="1"/>
  <c r="D565"/>
  <c r="E565"/>
  <c r="D564"/>
  <c r="E564" s="1"/>
  <c r="D563"/>
  <c r="D558"/>
  <c r="E558"/>
  <c r="D557"/>
  <c r="D555"/>
  <c r="E555"/>
  <c r="D554"/>
  <c r="E554" s="1"/>
  <c r="D553"/>
  <c r="D549"/>
  <c r="E549"/>
  <c r="E547" s="1"/>
  <c r="D548"/>
  <c r="E548"/>
  <c r="D547"/>
  <c r="D546"/>
  <c r="E546"/>
  <c r="D545"/>
  <c r="E545"/>
  <c r="E544" s="1"/>
  <c r="D544"/>
  <c r="D543"/>
  <c r="E543"/>
  <c r="D542"/>
  <c r="E542"/>
  <c r="D541"/>
  <c r="E541"/>
  <c r="D540"/>
  <c r="E540"/>
  <c r="D539"/>
  <c r="D537"/>
  <c r="E537" s="1"/>
  <c r="D536"/>
  <c r="E536"/>
  <c r="D535"/>
  <c r="E535" s="1"/>
  <c r="D534"/>
  <c r="E534"/>
  <c r="D533"/>
  <c r="E533" s="1"/>
  <c r="D532"/>
  <c r="E532" s="1"/>
  <c r="D531"/>
  <c r="D530"/>
  <c r="E530"/>
  <c r="E529"/>
  <c r="D529"/>
  <c r="D528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3" s="1"/>
  <c r="D512"/>
  <c r="E512" s="1"/>
  <c r="D511"/>
  <c r="E511" s="1"/>
  <c r="D510"/>
  <c r="D509" s="1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 s="1"/>
  <c r="D496"/>
  <c r="E496" s="1"/>
  <c r="D495"/>
  <c r="D493"/>
  <c r="E493"/>
  <c r="D492"/>
  <c r="E492"/>
  <c r="E491" s="1"/>
  <c r="D491"/>
  <c r="D490"/>
  <c r="E490"/>
  <c r="D489"/>
  <c r="E489"/>
  <c r="D488"/>
  <c r="E488"/>
  <c r="D487"/>
  <c r="D486"/>
  <c r="D485"/>
  <c r="E485"/>
  <c r="D481"/>
  <c r="E481"/>
  <c r="D480"/>
  <c r="E480"/>
  <c r="D479"/>
  <c r="E479"/>
  <c r="D478"/>
  <c r="D477"/>
  <c r="D476"/>
  <c r="E476"/>
  <c r="D475"/>
  <c r="E475"/>
  <c r="E474" s="1"/>
  <c r="D474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 s="1"/>
  <c r="D461"/>
  <c r="E461" s="1"/>
  <c r="D460"/>
  <c r="D459" s="1"/>
  <c r="D458"/>
  <c r="E458" s="1"/>
  <c r="D457"/>
  <c r="E457" s="1"/>
  <c r="D456"/>
  <c r="D455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/>
  <c r="D427"/>
  <c r="E427"/>
  <c r="D426"/>
  <c r="E426"/>
  <c r="D425"/>
  <c r="E425"/>
  <c r="D424"/>
  <c r="E424"/>
  <c r="D423"/>
  <c r="E423"/>
  <c r="E422" s="1"/>
  <c r="D422"/>
  <c r="D421"/>
  <c r="E421"/>
  <c r="D420"/>
  <c r="E420"/>
  <c r="D419"/>
  <c r="E419"/>
  <c r="D418"/>
  <c r="E418"/>
  <c r="D417"/>
  <c r="E417"/>
  <c r="D416"/>
  <c r="D415"/>
  <c r="E415" s="1"/>
  <c r="D414"/>
  <c r="E414" s="1"/>
  <c r="D413"/>
  <c r="D412" s="1"/>
  <c r="D411"/>
  <c r="D409" s="1"/>
  <c r="D410"/>
  <c r="D408"/>
  <c r="E408" s="1"/>
  <c r="D407"/>
  <c r="E407"/>
  <c r="D406"/>
  <c r="E406" s="1"/>
  <c r="E404" s="1"/>
  <c r="D405"/>
  <c r="D404" s="1"/>
  <c r="E405"/>
  <c r="D403"/>
  <c r="E403"/>
  <c r="D402"/>
  <c r="E402" s="1"/>
  <c r="D401"/>
  <c r="E401"/>
  <c r="D400"/>
  <c r="D399" s="1"/>
  <c r="D398"/>
  <c r="E398" s="1"/>
  <c r="D397"/>
  <c r="E397"/>
  <c r="D396"/>
  <c r="E396" s="1"/>
  <c r="E395" s="1"/>
  <c r="D395"/>
  <c r="D394"/>
  <c r="E394" s="1"/>
  <c r="D393"/>
  <c r="E393"/>
  <c r="E392" s="1"/>
  <c r="D391"/>
  <c r="E391"/>
  <c r="D390"/>
  <c r="E390" s="1"/>
  <c r="D389"/>
  <c r="E389"/>
  <c r="D387"/>
  <c r="E387" s="1"/>
  <c r="D386"/>
  <c r="E386"/>
  <c r="D385"/>
  <c r="E385" s="1"/>
  <c r="D384"/>
  <c r="E384"/>
  <c r="D383"/>
  <c r="D382" s="1"/>
  <c r="E383"/>
  <c r="D381"/>
  <c r="E381"/>
  <c r="D380"/>
  <c r="E380" s="1"/>
  <c r="E378" s="1"/>
  <c r="D379"/>
  <c r="E379"/>
  <c r="D377"/>
  <c r="E377"/>
  <c r="D376"/>
  <c r="E376"/>
  <c r="D375"/>
  <c r="E375"/>
  <c r="D374"/>
  <c r="D372"/>
  <c r="E372" s="1"/>
  <c r="D371"/>
  <c r="E371"/>
  <c r="D370"/>
  <c r="E370" s="1"/>
  <c r="E368" s="1"/>
  <c r="D369"/>
  <c r="D368" s="1"/>
  <c r="E369"/>
  <c r="D367"/>
  <c r="E367"/>
  <c r="D366"/>
  <c r="E366" s="1"/>
  <c r="D365"/>
  <c r="E365"/>
  <c r="D364"/>
  <c r="E364" s="1"/>
  <c r="D363"/>
  <c r="E363"/>
  <c r="D362"/>
  <c r="D361"/>
  <c r="E361"/>
  <c r="D360"/>
  <c r="E360"/>
  <c r="D359"/>
  <c r="E359"/>
  <c r="D358"/>
  <c r="D357"/>
  <c r="D356"/>
  <c r="E356"/>
  <c r="D355"/>
  <c r="E355"/>
  <c r="E353" s="1"/>
  <c r="D354"/>
  <c r="E354"/>
  <c r="D353"/>
  <c r="D352"/>
  <c r="E352"/>
  <c r="D351"/>
  <c r="E351"/>
  <c r="D350"/>
  <c r="E350"/>
  <c r="D349"/>
  <c r="D348" s="1"/>
  <c r="E349"/>
  <c r="E348" s="1"/>
  <c r="D347"/>
  <c r="E347"/>
  <c r="D346"/>
  <c r="E346"/>
  <c r="D345"/>
  <c r="D344" s="1"/>
  <c r="E345"/>
  <c r="E344" s="1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D328" s="1"/>
  <c r="D327"/>
  <c r="E327"/>
  <c r="D326"/>
  <c r="D324"/>
  <c r="E324"/>
  <c r="D323"/>
  <c r="E323" s="1"/>
  <c r="D322"/>
  <c r="E322"/>
  <c r="D321"/>
  <c r="E321" s="1"/>
  <c r="D320"/>
  <c r="E320"/>
  <c r="D319"/>
  <c r="E319" s="1"/>
  <c r="D318"/>
  <c r="E318"/>
  <c r="D317"/>
  <c r="E317" s="1"/>
  <c r="D316"/>
  <c r="D315" s="1"/>
  <c r="E316"/>
  <c r="D313"/>
  <c r="E313"/>
  <c r="D312"/>
  <c r="E312" s="1"/>
  <c r="D311"/>
  <c r="E311"/>
  <c r="D310"/>
  <c r="E310" s="1"/>
  <c r="D309"/>
  <c r="E309"/>
  <c r="D307"/>
  <c r="E307" s="1"/>
  <c r="D306"/>
  <c r="D304"/>
  <c r="E304"/>
  <c r="D303"/>
  <c r="E303"/>
  <c r="D301"/>
  <c r="E301"/>
  <c r="D300"/>
  <c r="E300"/>
  <c r="D299"/>
  <c r="E299"/>
  <c r="D297"/>
  <c r="E297"/>
  <c r="D295"/>
  <c r="E295"/>
  <c r="D294"/>
  <c r="E294"/>
  <c r="D293"/>
  <c r="E293"/>
  <c r="D292"/>
  <c r="E292"/>
  <c r="D291"/>
  <c r="E291"/>
  <c r="D290"/>
  <c r="D288"/>
  <c r="E288"/>
  <c r="D287"/>
  <c r="E287" s="1"/>
  <c r="D286"/>
  <c r="E286"/>
  <c r="D285"/>
  <c r="E285" s="1"/>
  <c r="D284"/>
  <c r="E284"/>
  <c r="D283"/>
  <c r="E283" s="1"/>
  <c r="D282"/>
  <c r="E282"/>
  <c r="D281"/>
  <c r="E281" s="1"/>
  <c r="D280"/>
  <c r="E280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/>
  <c r="D262"/>
  <c r="E262"/>
  <c r="D261"/>
  <c r="E261"/>
  <c r="E260" s="1"/>
  <c r="D260"/>
  <c r="D252"/>
  <c r="E252"/>
  <c r="D251"/>
  <c r="E251"/>
  <c r="D250"/>
  <c r="D249"/>
  <c r="E249" s="1"/>
  <c r="D248"/>
  <c r="E248" s="1"/>
  <c r="D247"/>
  <c r="E247" s="1"/>
  <c r="D246"/>
  <c r="E246" s="1"/>
  <c r="D245"/>
  <c r="D244" s="1"/>
  <c r="D243" s="1"/>
  <c r="D242"/>
  <c r="E242" s="1"/>
  <c r="D241"/>
  <c r="E241" s="1"/>
  <c r="D240"/>
  <c r="E240" s="1"/>
  <c r="D237"/>
  <c r="E237" s="1"/>
  <c r="E236" s="1"/>
  <c r="E235" s="1"/>
  <c r="D236"/>
  <c r="D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D216" s="1"/>
  <c r="D218"/>
  <c r="E218" s="1"/>
  <c r="D217"/>
  <c r="E217" s="1"/>
  <c r="D214"/>
  <c r="D212"/>
  <c r="D211"/>
  <c r="D210"/>
  <c r="E210"/>
  <c r="D209"/>
  <c r="E209"/>
  <c r="E207" s="1"/>
  <c r="D208"/>
  <c r="E208"/>
  <c r="D207"/>
  <c r="D206"/>
  <c r="E206"/>
  <c r="D205"/>
  <c r="E205"/>
  <c r="E204" s="1"/>
  <c r="D204"/>
  <c r="D202"/>
  <c r="D199"/>
  <c r="E199" s="1"/>
  <c r="E198" s="1"/>
  <c r="E197" s="1"/>
  <c r="D198"/>
  <c r="D197" s="1"/>
  <c r="D196"/>
  <c r="D195" s="1"/>
  <c r="D194"/>
  <c r="E194" s="1"/>
  <c r="E193" s="1"/>
  <c r="D193"/>
  <c r="D192"/>
  <c r="E192" s="1"/>
  <c r="D191"/>
  <c r="E191" s="1"/>
  <c r="D190"/>
  <c r="D187"/>
  <c r="E187"/>
  <c r="D186"/>
  <c r="D183"/>
  <c r="E183" s="1"/>
  <c r="E182" s="1"/>
  <c r="D182"/>
  <c r="D181"/>
  <c r="E181" s="1"/>
  <c r="E180" s="1"/>
  <c r="D180"/>
  <c r="D179" s="1"/>
  <c r="D176"/>
  <c r="E176"/>
  <c r="D175"/>
  <c r="E175" s="1"/>
  <c r="E174" s="1"/>
  <c r="D173"/>
  <c r="E173" s="1"/>
  <c r="D172"/>
  <c r="D171" s="1"/>
  <c r="D169"/>
  <c r="E169" s="1"/>
  <c r="D168"/>
  <c r="D166"/>
  <c r="E166"/>
  <c r="D165"/>
  <c r="E165" s="1"/>
  <c r="E164" s="1"/>
  <c r="D164"/>
  <c r="D162"/>
  <c r="E162" s="1"/>
  <c r="D161"/>
  <c r="D160" s="1"/>
  <c r="E161"/>
  <c r="E160" s="1"/>
  <c r="D159"/>
  <c r="E159"/>
  <c r="D158"/>
  <c r="D157" s="1"/>
  <c r="D156"/>
  <c r="E156"/>
  <c r="D155"/>
  <c r="E155" s="1"/>
  <c r="E154" s="1"/>
  <c r="D154"/>
  <c r="D151"/>
  <c r="E151" s="1"/>
  <c r="D150"/>
  <c r="D149" s="1"/>
  <c r="E150"/>
  <c r="D148"/>
  <c r="E148"/>
  <c r="D147"/>
  <c r="E147" s="1"/>
  <c r="E146" s="1"/>
  <c r="D146"/>
  <c r="D145"/>
  <c r="E145" s="1"/>
  <c r="D144"/>
  <c r="D143"/>
  <c r="D142"/>
  <c r="E142" s="1"/>
  <c r="D141"/>
  <c r="E141"/>
  <c r="E140" s="1"/>
  <c r="D139"/>
  <c r="E139"/>
  <c r="D138"/>
  <c r="E138" s="1"/>
  <c r="D137"/>
  <c r="E137" s="1"/>
  <c r="E136" s="1"/>
  <c r="D134"/>
  <c r="E134" s="1"/>
  <c r="D133"/>
  <c r="E133"/>
  <c r="D131"/>
  <c r="E131"/>
  <c r="D130"/>
  <c r="D129" s="1"/>
  <c r="D128"/>
  <c r="E128"/>
  <c r="D127"/>
  <c r="E127" s="1"/>
  <c r="E126" s="1"/>
  <c r="D126"/>
  <c r="D125"/>
  <c r="E125" s="1"/>
  <c r="D124"/>
  <c r="E124"/>
  <c r="E123" s="1"/>
  <c r="D122"/>
  <c r="E122"/>
  <c r="D121"/>
  <c r="E121" s="1"/>
  <c r="E120" s="1"/>
  <c r="D120"/>
  <c r="D119"/>
  <c r="E119" s="1"/>
  <c r="D118"/>
  <c r="D117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E68" s="1"/>
  <c r="D66"/>
  <c r="E66" s="1"/>
  <c r="D65"/>
  <c r="E65" s="1"/>
  <c r="D64"/>
  <c r="E64" s="1"/>
  <c r="D63"/>
  <c r="E63" s="1"/>
  <c r="D62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/>
  <c r="D36"/>
  <c r="E36" s="1"/>
  <c r="D35"/>
  <c r="E35"/>
  <c r="D34"/>
  <c r="E34" s="1"/>
  <c r="D33"/>
  <c r="E33"/>
  <c r="D32"/>
  <c r="E32" s="1"/>
  <c r="D31"/>
  <c r="E31"/>
  <c r="D30"/>
  <c r="E30" s="1"/>
  <c r="D29"/>
  <c r="E29"/>
  <c r="D28"/>
  <c r="E28" s="1"/>
  <c r="D27"/>
  <c r="E27"/>
  <c r="D26"/>
  <c r="E26" s="1"/>
  <c r="D25"/>
  <c r="E25"/>
  <c r="D24"/>
  <c r="E24" s="1"/>
  <c r="D23"/>
  <c r="E23"/>
  <c r="D22"/>
  <c r="E22" s="1"/>
  <c r="D21"/>
  <c r="E21"/>
  <c r="D20"/>
  <c r="E20" s="1"/>
  <c r="D19"/>
  <c r="E19"/>
  <c r="D18"/>
  <c r="E18" s="1"/>
  <c r="D17"/>
  <c r="E17"/>
  <c r="D16"/>
  <c r="E16" s="1"/>
  <c r="D15"/>
  <c r="E15"/>
  <c r="D14"/>
  <c r="E14" s="1"/>
  <c r="D13"/>
  <c r="E13"/>
  <c r="D12"/>
  <c r="D11" s="1"/>
  <c r="D10"/>
  <c r="E10"/>
  <c r="D9"/>
  <c r="E9" s="1"/>
  <c r="D8"/>
  <c r="E8"/>
  <c r="D7"/>
  <c r="E7" s="1"/>
  <c r="D6"/>
  <c r="E6"/>
  <c r="D5"/>
  <c r="E5" s="1"/>
  <c r="D778" i="26"/>
  <c r="E778" s="1"/>
  <c r="E777" s="1"/>
  <c r="D776"/>
  <c r="E776" s="1"/>
  <c r="D775"/>
  <c r="E775" s="1"/>
  <c r="D774"/>
  <c r="E774" s="1"/>
  <c r="D773"/>
  <c r="D770"/>
  <c r="E770"/>
  <c r="D769"/>
  <c r="E769" s="1"/>
  <c r="E768" s="1"/>
  <c r="E767" s="1"/>
  <c r="D768"/>
  <c r="D767" s="1"/>
  <c r="D766"/>
  <c r="E766"/>
  <c r="E765"/>
  <c r="D765"/>
  <c r="D764"/>
  <c r="E764"/>
  <c r="D763"/>
  <c r="E763" s="1"/>
  <c r="E761" s="1"/>
  <c r="E760" s="1"/>
  <c r="D762"/>
  <c r="E762"/>
  <c r="D759"/>
  <c r="E759"/>
  <c r="D758"/>
  <c r="E758" s="1"/>
  <c r="E756" s="1"/>
  <c r="E755" s="1"/>
  <c r="D757"/>
  <c r="E757"/>
  <c r="D754"/>
  <c r="E754" s="1"/>
  <c r="D753"/>
  <c r="E753"/>
  <c r="E751" s="1"/>
  <c r="D752"/>
  <c r="E752" s="1"/>
  <c r="D749"/>
  <c r="E749" s="1"/>
  <c r="D748"/>
  <c r="E748"/>
  <c r="D747"/>
  <c r="D746" s="1"/>
  <c r="D745"/>
  <c r="D742"/>
  <c r="E742" s="1"/>
  <c r="E741" s="1"/>
  <c r="D741"/>
  <c r="D740"/>
  <c r="E740" s="1"/>
  <c r="E739" s="1"/>
  <c r="D739"/>
  <c r="D738"/>
  <c r="E738" s="1"/>
  <c r="D737"/>
  <c r="E737"/>
  <c r="D736"/>
  <c r="E736" s="1"/>
  <c r="D735"/>
  <c r="E735" s="1"/>
  <c r="E734" s="1"/>
  <c r="E733" s="1"/>
  <c r="D732"/>
  <c r="E732" s="1"/>
  <c r="E731" s="1"/>
  <c r="E730" s="1"/>
  <c r="D731"/>
  <c r="D730" s="1"/>
  <c r="D729"/>
  <c r="E729" s="1"/>
  <c r="D728"/>
  <c r="E728"/>
  <c r="E727" s="1"/>
  <c r="D724"/>
  <c r="E724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E700" s="1"/>
  <c r="D699"/>
  <c r="E699" s="1"/>
  <c r="D698"/>
  <c r="E698" s="1"/>
  <c r="D697"/>
  <c r="E697" s="1"/>
  <c r="D696"/>
  <c r="E696" s="1"/>
  <c r="D695"/>
  <c r="D693"/>
  <c r="E693"/>
  <c r="D692"/>
  <c r="E692" s="1"/>
  <c r="D691"/>
  <c r="E691"/>
  <c r="D690"/>
  <c r="E690" s="1"/>
  <c r="D689"/>
  <c r="E689"/>
  <c r="D688"/>
  <c r="E688" s="1"/>
  <c r="E687" s="1"/>
  <c r="D687"/>
  <c r="D686"/>
  <c r="E686" s="1"/>
  <c r="D685"/>
  <c r="E685"/>
  <c r="D684"/>
  <c r="E684" s="1"/>
  <c r="D683"/>
  <c r="D682"/>
  <c r="E682" s="1"/>
  <c r="D681"/>
  <c r="E681"/>
  <c r="D680"/>
  <c r="E680" s="1"/>
  <c r="E679" s="1"/>
  <c r="D679"/>
  <c r="D678"/>
  <c r="E678" s="1"/>
  <c r="D677"/>
  <c r="E677"/>
  <c r="E676" s="1"/>
  <c r="D675"/>
  <c r="E675"/>
  <c r="D674"/>
  <c r="E674" s="1"/>
  <c r="D673"/>
  <c r="E673"/>
  <c r="D672"/>
  <c r="E672" s="1"/>
  <c r="D670"/>
  <c r="E670"/>
  <c r="D669"/>
  <c r="E669" s="1"/>
  <c r="D668"/>
  <c r="E668"/>
  <c r="D667"/>
  <c r="E667" s="1"/>
  <c r="D666"/>
  <c r="E666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3"/>
  <c r="D652"/>
  <c r="E652" s="1"/>
  <c r="D651"/>
  <c r="E651"/>
  <c r="D650"/>
  <c r="E650" s="1"/>
  <c r="D649"/>
  <c r="E649"/>
  <c r="D648"/>
  <c r="E648" s="1"/>
  <c r="D647"/>
  <c r="D644"/>
  <c r="E644" s="1"/>
  <c r="D643"/>
  <c r="E643" s="1"/>
  <c r="D641"/>
  <c r="E641" s="1"/>
  <c r="D640"/>
  <c r="E640" s="1"/>
  <c r="D639"/>
  <c r="D637"/>
  <c r="E637"/>
  <c r="D636"/>
  <c r="E636" s="1"/>
  <c r="D635"/>
  <c r="E635"/>
  <c r="D634"/>
  <c r="E634" s="1"/>
  <c r="D633"/>
  <c r="E633"/>
  <c r="D632"/>
  <c r="E632" s="1"/>
  <c r="D631"/>
  <c r="E631"/>
  <c r="D630"/>
  <c r="E630" s="1"/>
  <c r="D629"/>
  <c r="E629"/>
  <c r="E628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D615"/>
  <c r="E615" s="1"/>
  <c r="D614"/>
  <c r="E614" s="1"/>
  <c r="D613"/>
  <c r="E613" s="1"/>
  <c r="D612"/>
  <c r="E612" s="1"/>
  <c r="D611"/>
  <c r="D610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/>
  <c r="D600"/>
  <c r="E600" s="1"/>
  <c r="E599" s="1"/>
  <c r="D598"/>
  <c r="E598" s="1"/>
  <c r="D597"/>
  <c r="E597" s="1"/>
  <c r="D596"/>
  <c r="E596" s="1"/>
  <c r="E595" s="1"/>
  <c r="D594"/>
  <c r="E594"/>
  <c r="D593"/>
  <c r="D591"/>
  <c r="E591"/>
  <c r="D590"/>
  <c r="E590" s="1"/>
  <c r="D589"/>
  <c r="E589"/>
  <c r="D588"/>
  <c r="D587" s="1"/>
  <c r="D586"/>
  <c r="E586" s="1"/>
  <c r="D585"/>
  <c r="E585" s="1"/>
  <c r="D584"/>
  <c r="E584" s="1"/>
  <c r="D583"/>
  <c r="E583" s="1"/>
  <c r="D582"/>
  <c r="D581" s="1"/>
  <c r="D580"/>
  <c r="E580" s="1"/>
  <c r="D579"/>
  <c r="E579" s="1"/>
  <c r="D578"/>
  <c r="D577" s="1"/>
  <c r="D576"/>
  <c r="E576" s="1"/>
  <c r="D575"/>
  <c r="E575" s="1"/>
  <c r="D574"/>
  <c r="E574" s="1"/>
  <c r="D573"/>
  <c r="E573" s="1"/>
  <c r="D572"/>
  <c r="E572" s="1"/>
  <c r="D571"/>
  <c r="E571" s="1"/>
  <c r="D570"/>
  <c r="D569" s="1"/>
  <c r="D568"/>
  <c r="E568" s="1"/>
  <c r="D567"/>
  <c r="E567" s="1"/>
  <c r="D566"/>
  <c r="E566" s="1"/>
  <c r="D565"/>
  <c r="E565" s="1"/>
  <c r="D564"/>
  <c r="E564" s="1"/>
  <c r="D563"/>
  <c r="E563" s="1"/>
  <c r="D562"/>
  <c r="D558"/>
  <c r="E558" s="1"/>
  <c r="D557"/>
  <c r="D556" s="1"/>
  <c r="E557"/>
  <c r="E556" s="1"/>
  <c r="D555"/>
  <c r="E555"/>
  <c r="D554"/>
  <c r="E554" s="1"/>
  <c r="D553"/>
  <c r="D549"/>
  <c r="E549" s="1"/>
  <c r="E547" s="1"/>
  <c r="D548"/>
  <c r="E548"/>
  <c r="D546"/>
  <c r="E546"/>
  <c r="D545"/>
  <c r="D543"/>
  <c r="E543" s="1"/>
  <c r="D542"/>
  <c r="E542"/>
  <c r="D541"/>
  <c r="E541" s="1"/>
  <c r="D540"/>
  <c r="E540"/>
  <c r="D539"/>
  <c r="E539" s="1"/>
  <c r="D537"/>
  <c r="E537"/>
  <c r="D536"/>
  <c r="E536" s="1"/>
  <c r="D535"/>
  <c r="E535"/>
  <c r="D534"/>
  <c r="E534" s="1"/>
  <c r="D533"/>
  <c r="E533"/>
  <c r="D532"/>
  <c r="E532" s="1"/>
  <c r="D530"/>
  <c r="D529" s="1"/>
  <c r="D527"/>
  <c r="E527" s="1"/>
  <c r="D526"/>
  <c r="E526"/>
  <c r="D525"/>
  <c r="E525" s="1"/>
  <c r="D524"/>
  <c r="E524"/>
  <c r="D523"/>
  <c r="E523" s="1"/>
  <c r="D522"/>
  <c r="D521"/>
  <c r="E521" s="1"/>
  <c r="D520"/>
  <c r="E520"/>
  <c r="D519"/>
  <c r="E519" s="1"/>
  <c r="D518"/>
  <c r="E518"/>
  <c r="D517"/>
  <c r="E517" s="1"/>
  <c r="D516"/>
  <c r="E516"/>
  <c r="D515"/>
  <c r="E515" s="1"/>
  <c r="D514"/>
  <c r="E514"/>
  <c r="E513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/>
  <c r="D502"/>
  <c r="E502" s="1"/>
  <c r="D501"/>
  <c r="E501"/>
  <c r="D500"/>
  <c r="E500" s="1"/>
  <c r="D499"/>
  <c r="E499"/>
  <c r="D498"/>
  <c r="E498" s="1"/>
  <c r="E497" s="1"/>
  <c r="D497"/>
  <c r="D496"/>
  <c r="E496" s="1"/>
  <c r="D495"/>
  <c r="E495"/>
  <c r="E494" s="1"/>
  <c r="D493"/>
  <c r="E493"/>
  <c r="D492"/>
  <c r="E492" s="1"/>
  <c r="E491" s="1"/>
  <c r="D490"/>
  <c r="E490" s="1"/>
  <c r="D489"/>
  <c r="E489" s="1"/>
  <c r="D488"/>
  <c r="E488" s="1"/>
  <c r="D487"/>
  <c r="D485"/>
  <c r="E485"/>
  <c r="D481"/>
  <c r="E481" s="1"/>
  <c r="D480"/>
  <c r="E480"/>
  <c r="D479"/>
  <c r="E479" s="1"/>
  <c r="D478"/>
  <c r="D476"/>
  <c r="E476" s="1"/>
  <c r="D475"/>
  <c r="E475" s="1"/>
  <c r="E474" s="1"/>
  <c r="D474"/>
  <c r="D473"/>
  <c r="E473" s="1"/>
  <c r="D472"/>
  <c r="E472" s="1"/>
  <c r="D471"/>
  <c r="E471" s="1"/>
  <c r="D470"/>
  <c r="E470" s="1"/>
  <c r="D469"/>
  <c r="E469" s="1"/>
  <c r="D468"/>
  <c r="D467"/>
  <c r="E467"/>
  <c r="D466"/>
  <c r="E466"/>
  <c r="D465"/>
  <c r="E465"/>
  <c r="D464"/>
  <c r="D463" s="1"/>
  <c r="E464"/>
  <c r="E463" s="1"/>
  <c r="D462"/>
  <c r="E462"/>
  <c r="D461"/>
  <c r="E461" s="1"/>
  <c r="D460"/>
  <c r="D458"/>
  <c r="E458" s="1"/>
  <c r="D457"/>
  <c r="E457"/>
  <c r="D456"/>
  <c r="E456" s="1"/>
  <c r="D455"/>
  <c r="D454"/>
  <c r="E454" s="1"/>
  <c r="D453"/>
  <c r="E453"/>
  <c r="D452"/>
  <c r="E452" s="1"/>
  <c r="E450" s="1"/>
  <c r="D451"/>
  <c r="E451"/>
  <c r="D449"/>
  <c r="E449" s="1"/>
  <c r="D448"/>
  <c r="E448" s="1"/>
  <c r="D447"/>
  <c r="E447" s="1"/>
  <c r="D446"/>
  <c r="D443"/>
  <c r="E443" s="1"/>
  <c r="D442"/>
  <c r="E442"/>
  <c r="D441"/>
  <c r="E441" s="1"/>
  <c r="D440"/>
  <c r="E440"/>
  <c r="D439"/>
  <c r="E439" s="1"/>
  <c r="D438"/>
  <c r="E438"/>
  <c r="D437"/>
  <c r="E437" s="1"/>
  <c r="D436"/>
  <c r="E436"/>
  <c r="D435"/>
  <c r="E435" s="1"/>
  <c r="D434"/>
  <c r="E434"/>
  <c r="D433"/>
  <c r="E433" s="1"/>
  <c r="D432"/>
  <c r="E432"/>
  <c r="D431"/>
  <c r="E431" s="1"/>
  <c r="D430"/>
  <c r="E430"/>
  <c r="D428"/>
  <c r="E428"/>
  <c r="D427"/>
  <c r="E427" s="1"/>
  <c r="D426"/>
  <c r="E426"/>
  <c r="D425"/>
  <c r="E425" s="1"/>
  <c r="D424"/>
  <c r="E424"/>
  <c r="D423"/>
  <c r="E423" s="1"/>
  <c r="E422" s="1"/>
  <c r="D421"/>
  <c r="E421"/>
  <c r="D420"/>
  <c r="E420" s="1"/>
  <c r="D419"/>
  <c r="E419"/>
  <c r="D418"/>
  <c r="E418" s="1"/>
  <c r="D417"/>
  <c r="D416" s="1"/>
  <c r="E417"/>
  <c r="E416" s="1"/>
  <c r="D415"/>
  <c r="E415"/>
  <c r="D414"/>
  <c r="E414" s="1"/>
  <c r="D413"/>
  <c r="E413"/>
  <c r="D411"/>
  <c r="E411"/>
  <c r="D410"/>
  <c r="D408"/>
  <c r="E408" s="1"/>
  <c r="D407"/>
  <c r="E407" s="1"/>
  <c r="D406"/>
  <c r="E406" s="1"/>
  <c r="D405"/>
  <c r="D404" s="1"/>
  <c r="D403"/>
  <c r="E403" s="1"/>
  <c r="D402"/>
  <c r="E402" s="1"/>
  <c r="D401"/>
  <c r="E401" s="1"/>
  <c r="D400"/>
  <c r="E400" s="1"/>
  <c r="E399" s="1"/>
  <c r="D399"/>
  <c r="D398"/>
  <c r="E398" s="1"/>
  <c r="D397"/>
  <c r="E397" s="1"/>
  <c r="D396"/>
  <c r="D394"/>
  <c r="E394"/>
  <c r="D393"/>
  <c r="E393" s="1"/>
  <c r="E392" s="1"/>
  <c r="D392"/>
  <c r="D391"/>
  <c r="E391" s="1"/>
  <c r="D390"/>
  <c r="E390"/>
  <c r="D389"/>
  <c r="E389" s="1"/>
  <c r="E388" s="1"/>
  <c r="D388"/>
  <c r="D387"/>
  <c r="E387" s="1"/>
  <c r="D386"/>
  <c r="E386"/>
  <c r="D385"/>
  <c r="E385" s="1"/>
  <c r="D384"/>
  <c r="E384"/>
  <c r="D383"/>
  <c r="E383" s="1"/>
  <c r="E382" s="1"/>
  <c r="D382"/>
  <c r="D381"/>
  <c r="E381" s="1"/>
  <c r="D380"/>
  <c r="E380"/>
  <c r="D379"/>
  <c r="E379" s="1"/>
  <c r="E378" s="1"/>
  <c r="D378"/>
  <c r="D377"/>
  <c r="E377" s="1"/>
  <c r="D376"/>
  <c r="E376"/>
  <c r="D375"/>
  <c r="E375" s="1"/>
  <c r="D374"/>
  <c r="E374"/>
  <c r="E373" s="1"/>
  <c r="D372"/>
  <c r="E372"/>
  <c r="D371"/>
  <c r="E371" s="1"/>
  <c r="D370"/>
  <c r="E370"/>
  <c r="D369"/>
  <c r="E369" s="1"/>
  <c r="E368" s="1"/>
  <c r="D368"/>
  <c r="D367"/>
  <c r="E367" s="1"/>
  <c r="D366"/>
  <c r="E366"/>
  <c r="D365"/>
  <c r="E365" s="1"/>
  <c r="D364"/>
  <c r="E364"/>
  <c r="D363"/>
  <c r="E363" s="1"/>
  <c r="D361"/>
  <c r="E361"/>
  <c r="D360"/>
  <c r="E360" s="1"/>
  <c r="D359"/>
  <c r="E359"/>
  <c r="D358"/>
  <c r="D356"/>
  <c r="E356" s="1"/>
  <c r="D355"/>
  <c r="E355" s="1"/>
  <c r="D354"/>
  <c r="E354" s="1"/>
  <c r="E353" s="1"/>
  <c r="D353"/>
  <c r="D352"/>
  <c r="E352" s="1"/>
  <c r="D351"/>
  <c r="E351" s="1"/>
  <c r="D350"/>
  <c r="E350" s="1"/>
  <c r="D349"/>
  <c r="D348" s="1"/>
  <c r="D347"/>
  <c r="E347"/>
  <c r="D346"/>
  <c r="E346" s="1"/>
  <c r="E344" s="1"/>
  <c r="D345"/>
  <c r="E345"/>
  <c r="D343"/>
  <c r="E343"/>
  <c r="D342"/>
  <c r="E342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E328" s="1"/>
  <c r="D327"/>
  <c r="E327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D313"/>
  <c r="E313" s="1"/>
  <c r="D312"/>
  <c r="E312" s="1"/>
  <c r="D311"/>
  <c r="E311" s="1"/>
  <c r="D310"/>
  <c r="E310" s="1"/>
  <c r="D309"/>
  <c r="E309" s="1"/>
  <c r="D307"/>
  <c r="E307" s="1"/>
  <c r="D306"/>
  <c r="D304"/>
  <c r="E304"/>
  <c r="D303"/>
  <c r="E303" s="1"/>
  <c r="D301"/>
  <c r="E301"/>
  <c r="D300"/>
  <c r="E300" s="1"/>
  <c r="D299"/>
  <c r="E299"/>
  <c r="D297"/>
  <c r="E297" s="1"/>
  <c r="D295"/>
  <c r="E295"/>
  <c r="D294"/>
  <c r="E294" s="1"/>
  <c r="D293"/>
  <c r="E293"/>
  <c r="D292"/>
  <c r="E292" s="1"/>
  <c r="D291"/>
  <c r="E291"/>
  <c r="D290"/>
  <c r="E290" s="1"/>
  <c r="D288"/>
  <c r="E288"/>
  <c r="D287"/>
  <c r="E287" s="1"/>
  <c r="D286"/>
  <c r="E286"/>
  <c r="D285"/>
  <c r="E285" s="1"/>
  <c r="D284"/>
  <c r="E284"/>
  <c r="D283"/>
  <c r="E283" s="1"/>
  <c r="D282"/>
  <c r="E282"/>
  <c r="D281"/>
  <c r="E281" s="1"/>
  <c r="D280"/>
  <c r="E280"/>
  <c r="D279"/>
  <c r="E279" s="1"/>
  <c r="D278"/>
  <c r="E278"/>
  <c r="D277"/>
  <c r="E277" s="1"/>
  <c r="D276"/>
  <c r="E276"/>
  <c r="D275"/>
  <c r="E275" s="1"/>
  <c r="D274"/>
  <c r="E274"/>
  <c r="D273"/>
  <c r="E273" s="1"/>
  <c r="D272"/>
  <c r="E272"/>
  <c r="D271"/>
  <c r="E271" s="1"/>
  <c r="D270"/>
  <c r="E270"/>
  <c r="D269"/>
  <c r="E269" s="1"/>
  <c r="D268"/>
  <c r="E268"/>
  <c r="D267"/>
  <c r="E267" s="1"/>
  <c r="D266"/>
  <c r="D264"/>
  <c r="E264"/>
  <c r="D262"/>
  <c r="E262"/>
  <c r="D261"/>
  <c r="E261"/>
  <c r="E260" s="1"/>
  <c r="D252"/>
  <c r="E252"/>
  <c r="D251"/>
  <c r="E251" s="1"/>
  <c r="E250" s="1"/>
  <c r="D249"/>
  <c r="E249" s="1"/>
  <c r="D248"/>
  <c r="E248" s="1"/>
  <c r="D247"/>
  <c r="E247" s="1"/>
  <c r="D246"/>
  <c r="E246" s="1"/>
  <c r="E244" s="1"/>
  <c r="E243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E234"/>
  <c r="E233" s="1"/>
  <c r="D232"/>
  <c r="D231"/>
  <c r="E231" s="1"/>
  <c r="D230"/>
  <c r="E230"/>
  <c r="D227"/>
  <c r="E227" s="1"/>
  <c r="D226"/>
  <c r="E226"/>
  <c r="D225"/>
  <c r="E225" s="1"/>
  <c r="D224"/>
  <c r="E224"/>
  <c r="D221"/>
  <c r="E221" s="1"/>
  <c r="E220" s="1"/>
  <c r="D220"/>
  <c r="D219"/>
  <c r="E219" s="1"/>
  <c r="D218"/>
  <c r="E218"/>
  <c r="D217"/>
  <c r="E217" s="1"/>
  <c r="D214"/>
  <c r="D213" s="1"/>
  <c r="E214"/>
  <c r="E213" s="1"/>
  <c r="D212"/>
  <c r="D210"/>
  <c r="E210" s="1"/>
  <c r="D209"/>
  <c r="E209"/>
  <c r="D208"/>
  <c r="E208" s="1"/>
  <c r="D207"/>
  <c r="D206"/>
  <c r="E206" s="1"/>
  <c r="D205"/>
  <c r="E205"/>
  <c r="E204" s="1"/>
  <c r="D204"/>
  <c r="D202"/>
  <c r="E202"/>
  <c r="E201" s="1"/>
  <c r="E200" s="1"/>
  <c r="D201"/>
  <c r="D200"/>
  <c r="D199"/>
  <c r="E199" s="1"/>
  <c r="E198" s="1"/>
  <c r="E197" s="1"/>
  <c r="D198"/>
  <c r="D197" s="1"/>
  <c r="D196"/>
  <c r="D194"/>
  <c r="D193"/>
  <c r="D192"/>
  <c r="E192" s="1"/>
  <c r="D191"/>
  <c r="E191" s="1"/>
  <c r="D190"/>
  <c r="E190" s="1"/>
  <c r="E189" s="1"/>
  <c r="D189"/>
  <c r="D187"/>
  <c r="E187" s="1"/>
  <c r="D186"/>
  <c r="E186" s="1"/>
  <c r="E185" s="1"/>
  <c r="E184" s="1"/>
  <c r="D185"/>
  <c r="D184" s="1"/>
  <c r="D183"/>
  <c r="E183" s="1"/>
  <c r="E182" s="1"/>
  <c r="D182"/>
  <c r="D181"/>
  <c r="E181" s="1"/>
  <c r="E180" s="1"/>
  <c r="E179" s="1"/>
  <c r="D180"/>
  <c r="D179" s="1"/>
  <c r="D176"/>
  <c r="E176" s="1"/>
  <c r="D175"/>
  <c r="E175" s="1"/>
  <c r="D174"/>
  <c r="D173"/>
  <c r="E173" s="1"/>
  <c r="D172"/>
  <c r="D171" s="1"/>
  <c r="D170" s="1"/>
  <c r="D169"/>
  <c r="E169" s="1"/>
  <c r="D168"/>
  <c r="D167" s="1"/>
  <c r="D166"/>
  <c r="E166" s="1"/>
  <c r="D165"/>
  <c r="E165" s="1"/>
  <c r="D162"/>
  <c r="D161"/>
  <c r="D160"/>
  <c r="E161"/>
  <c r="D159"/>
  <c r="E159" s="1"/>
  <c r="D158"/>
  <c r="D157" s="1"/>
  <c r="D156"/>
  <c r="E156" s="1"/>
  <c r="D155"/>
  <c r="D154" s="1"/>
  <c r="D151"/>
  <c r="E151" s="1"/>
  <c r="D150"/>
  <c r="E150" s="1"/>
  <c r="E149" s="1"/>
  <c r="D149"/>
  <c r="D148"/>
  <c r="E148" s="1"/>
  <c r="D147"/>
  <c r="E147"/>
  <c r="E146" s="1"/>
  <c r="D145"/>
  <c r="E145"/>
  <c r="D144"/>
  <c r="D142"/>
  <c r="E142" s="1"/>
  <c r="D141"/>
  <c r="E141"/>
  <c r="D139"/>
  <c r="E139"/>
  <c r="D138"/>
  <c r="E138" s="1"/>
  <c r="D137"/>
  <c r="E137"/>
  <c r="D134"/>
  <c r="E134" s="1"/>
  <c r="D133"/>
  <c r="D131"/>
  <c r="E131" s="1"/>
  <c r="E129" s="1"/>
  <c r="D130"/>
  <c r="E130"/>
  <c r="D128"/>
  <c r="E128" s="1"/>
  <c r="D127"/>
  <c r="D126"/>
  <c r="D125"/>
  <c r="E125" s="1"/>
  <c r="D124"/>
  <c r="E124"/>
  <c r="D122"/>
  <c r="E122"/>
  <c r="D121"/>
  <c r="E121" s="1"/>
  <c r="E120" s="1"/>
  <c r="D120"/>
  <c r="D119"/>
  <c r="E119" s="1"/>
  <c r="D118"/>
  <c r="E118"/>
  <c r="E117" s="1"/>
  <c r="D113"/>
  <c r="E113"/>
  <c r="D112"/>
  <c r="E112" s="1"/>
  <c r="D111"/>
  <c r="E111"/>
  <c r="D110"/>
  <c r="E110" s="1"/>
  <c r="D109"/>
  <c r="E109"/>
  <c r="D108"/>
  <c r="E108" s="1"/>
  <c r="D107"/>
  <c r="E107"/>
  <c r="D106"/>
  <c r="E106" s="1"/>
  <c r="D105"/>
  <c r="E105"/>
  <c r="D104"/>
  <c r="E104" s="1"/>
  <c r="D103"/>
  <c r="E103"/>
  <c r="D102"/>
  <c r="E102" s="1"/>
  <c r="D101"/>
  <c r="E101"/>
  <c r="D100"/>
  <c r="E100" s="1"/>
  <c r="D99"/>
  <c r="E99"/>
  <c r="D98"/>
  <c r="E98" s="1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D66"/>
  <c r="E66" s="1"/>
  <c r="D65"/>
  <c r="E65"/>
  <c r="D64"/>
  <c r="E64" s="1"/>
  <c r="D63"/>
  <c r="E63"/>
  <c r="D62"/>
  <c r="E62" s="1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 s="1"/>
  <c r="D51"/>
  <c r="E51"/>
  <c r="D50"/>
  <c r="E50" s="1"/>
  <c r="D49"/>
  <c r="E49"/>
  <c r="D48"/>
  <c r="E48" s="1"/>
  <c r="D47"/>
  <c r="E47"/>
  <c r="D46"/>
  <c r="E46" s="1"/>
  <c r="D45"/>
  <c r="E45"/>
  <c r="D44"/>
  <c r="E44" s="1"/>
  <c r="D43"/>
  <c r="E43"/>
  <c r="D42"/>
  <c r="E42" s="1"/>
  <c r="D41"/>
  <c r="E41"/>
  <c r="D40"/>
  <c r="E40" s="1"/>
  <c r="D39"/>
  <c r="E39"/>
  <c r="D37"/>
  <c r="E37"/>
  <c r="D36"/>
  <c r="E36" s="1"/>
  <c r="D35"/>
  <c r="E35"/>
  <c r="D34"/>
  <c r="E34" s="1"/>
  <c r="D33"/>
  <c r="E33"/>
  <c r="D32"/>
  <c r="E32" s="1"/>
  <c r="D31"/>
  <c r="E31"/>
  <c r="D30"/>
  <c r="E30" s="1"/>
  <c r="D29"/>
  <c r="E29"/>
  <c r="D28"/>
  <c r="E28" s="1"/>
  <c r="D27"/>
  <c r="E27"/>
  <c r="D26"/>
  <c r="E26" s="1"/>
  <c r="D25"/>
  <c r="E25"/>
  <c r="D24"/>
  <c r="E24" s="1"/>
  <c r="D23"/>
  <c r="E23"/>
  <c r="D22"/>
  <c r="E22" s="1"/>
  <c r="D21"/>
  <c r="E21"/>
  <c r="D20"/>
  <c r="E20" s="1"/>
  <c r="D19"/>
  <c r="E19"/>
  <c r="D18"/>
  <c r="E18" s="1"/>
  <c r="D17"/>
  <c r="E17"/>
  <c r="D16"/>
  <c r="E16" s="1"/>
  <c r="D15"/>
  <c r="E15"/>
  <c r="D14"/>
  <c r="E14" s="1"/>
  <c r="D13"/>
  <c r="E13"/>
  <c r="D12"/>
  <c r="E12" s="1"/>
  <c r="E11" s="1"/>
  <c r="D10"/>
  <c r="E10"/>
  <c r="D9"/>
  <c r="E9"/>
  <c r="D8"/>
  <c r="E8"/>
  <c r="D7"/>
  <c r="E7"/>
  <c r="D6"/>
  <c r="D4" s="1"/>
  <c r="E6"/>
  <c r="D5"/>
  <c r="E4" i="31"/>
  <c r="E144"/>
  <c r="E143" s="1"/>
  <c r="E545"/>
  <c r="E544" s="1"/>
  <c r="E538" s="1"/>
  <c r="E582"/>
  <c r="E581"/>
  <c r="D581"/>
  <c r="D638"/>
  <c r="E639"/>
  <c r="E638" s="1"/>
  <c r="E766"/>
  <c r="E765"/>
  <c r="D765"/>
  <c r="D239"/>
  <c r="D238" s="1"/>
  <c r="D378"/>
  <c r="D382"/>
  <c r="D392"/>
  <c r="D395"/>
  <c r="D399"/>
  <c r="D409"/>
  <c r="D412"/>
  <c r="D422"/>
  <c r="D429"/>
  <c r="D445"/>
  <c r="E446"/>
  <c r="E445"/>
  <c r="D474"/>
  <c r="D552"/>
  <c r="D556"/>
  <c r="D551"/>
  <c r="D550"/>
  <c r="E553"/>
  <c r="E552" s="1"/>
  <c r="D569"/>
  <c r="D203"/>
  <c r="D215"/>
  <c r="D229"/>
  <c r="D228" s="1"/>
  <c r="E410"/>
  <c r="E409" s="1"/>
  <c r="E430"/>
  <c r="E429" s="1"/>
  <c r="D450"/>
  <c r="E468"/>
  <c r="E510"/>
  <c r="D509"/>
  <c r="E558"/>
  <c r="D592"/>
  <c r="E593"/>
  <c r="E592"/>
  <c r="E601"/>
  <c r="D599"/>
  <c r="D646"/>
  <c r="E662"/>
  <c r="E661" s="1"/>
  <c r="D661"/>
  <c r="E770"/>
  <c r="D768"/>
  <c r="D767" s="1"/>
  <c r="E229"/>
  <c r="E234"/>
  <c r="E233" s="1"/>
  <c r="E228" s="1"/>
  <c r="D132"/>
  <c r="D298"/>
  <c r="D477"/>
  <c r="E478"/>
  <c r="E477"/>
  <c r="D486"/>
  <c r="E754"/>
  <c r="E62"/>
  <c r="E61"/>
  <c r="E98"/>
  <c r="E97" s="1"/>
  <c r="E118"/>
  <c r="E117" s="1"/>
  <c r="E130"/>
  <c r="E172"/>
  <c r="E171" s="1"/>
  <c r="E170" s="1"/>
  <c r="E190"/>
  <c r="E189" s="1"/>
  <c r="E196"/>
  <c r="E195" s="1"/>
  <c r="E202"/>
  <c r="E201" s="1"/>
  <c r="E200" s="1"/>
  <c r="E208"/>
  <c r="E207"/>
  <c r="E214"/>
  <c r="E213"/>
  <c r="E226"/>
  <c r="E223" s="1"/>
  <c r="E222" s="1"/>
  <c r="E242"/>
  <c r="E239"/>
  <c r="E238" s="1"/>
  <c r="E264"/>
  <c r="E290"/>
  <c r="E289"/>
  <c r="E316"/>
  <c r="E315"/>
  <c r="E332"/>
  <c r="E331"/>
  <c r="E354"/>
  <c r="E353"/>
  <c r="E374"/>
  <c r="E373"/>
  <c r="E382"/>
  <c r="E396"/>
  <c r="E395" s="1"/>
  <c r="E400"/>
  <c r="E399" s="1"/>
  <c r="D455"/>
  <c r="E456"/>
  <c r="E455"/>
  <c r="D459"/>
  <c r="E460"/>
  <c r="E459" s="1"/>
  <c r="D463"/>
  <c r="E464"/>
  <c r="E463" s="1"/>
  <c r="E486"/>
  <c r="E484"/>
  <c r="E505"/>
  <c r="E504"/>
  <c r="D504"/>
  <c r="D544"/>
  <c r="D538" s="1"/>
  <c r="E599"/>
  <c r="E616"/>
  <c r="E628"/>
  <c r="E644"/>
  <c r="E642" s="1"/>
  <c r="E654"/>
  <c r="E653"/>
  <c r="E666"/>
  <c r="E665" s="1"/>
  <c r="E672"/>
  <c r="E671"/>
  <c r="E676"/>
  <c r="E680"/>
  <c r="E679" s="1"/>
  <c r="E684"/>
  <c r="E683"/>
  <c r="E688"/>
  <c r="E687" s="1"/>
  <c r="E694"/>
  <c r="E700"/>
  <c r="D642"/>
  <c r="D679"/>
  <c r="E742"/>
  <c r="E741" s="1"/>
  <c r="D741"/>
  <c r="D610"/>
  <c r="D616"/>
  <c r="D628"/>
  <c r="E718"/>
  <c r="E717" s="1"/>
  <c r="E716" s="1"/>
  <c r="E722"/>
  <c r="D722"/>
  <c r="E733"/>
  <c r="E776"/>
  <c r="E772" s="1"/>
  <c r="E771" s="1"/>
  <c r="D772"/>
  <c r="D771" s="1"/>
  <c r="D491"/>
  <c r="D531"/>
  <c r="D528"/>
  <c r="D547"/>
  <c r="E556"/>
  <c r="D587"/>
  <c r="D595"/>
  <c r="D603"/>
  <c r="E728"/>
  <c r="E727"/>
  <c r="D727"/>
  <c r="E732"/>
  <c r="E731" s="1"/>
  <c r="E730" s="1"/>
  <c r="D731"/>
  <c r="D730" s="1"/>
  <c r="E768"/>
  <c r="E767"/>
  <c r="D653"/>
  <c r="D665"/>
  <c r="D671"/>
  <c r="D683"/>
  <c r="E752"/>
  <c r="E751" s="1"/>
  <c r="D751"/>
  <c r="D750"/>
  <c r="D687"/>
  <c r="D717"/>
  <c r="D716" s="1"/>
  <c r="E740"/>
  <c r="E739" s="1"/>
  <c r="D739"/>
  <c r="D743"/>
  <c r="E762"/>
  <c r="E761" s="1"/>
  <c r="E760" s="1"/>
  <c r="D761"/>
  <c r="D760"/>
  <c r="E778"/>
  <c r="E777" s="1"/>
  <c r="D777"/>
  <c r="E212" i="27"/>
  <c r="E211" s="1"/>
  <c r="E203" s="1"/>
  <c r="E214"/>
  <c r="E213"/>
  <c r="E4"/>
  <c r="E531"/>
  <c r="E528"/>
  <c r="E38"/>
  <c r="E179"/>
  <c r="D174"/>
  <c r="D170"/>
  <c r="D201"/>
  <c r="D200" s="1"/>
  <c r="E202"/>
  <c r="E201"/>
  <c r="E200" s="1"/>
  <c r="D373"/>
  <c r="E374"/>
  <c r="E373"/>
  <c r="E672"/>
  <c r="E671" s="1"/>
  <c r="D671"/>
  <c r="E118"/>
  <c r="E117" s="1"/>
  <c r="D136"/>
  <c r="D140"/>
  <c r="E144"/>
  <c r="E143" s="1"/>
  <c r="E362"/>
  <c r="E654"/>
  <c r="E653" s="1"/>
  <c r="D653"/>
  <c r="D661"/>
  <c r="D676"/>
  <c r="D679"/>
  <c r="D683"/>
  <c r="D687"/>
  <c r="D694"/>
  <c r="D700"/>
  <c r="D718"/>
  <c r="E12"/>
  <c r="E11"/>
  <c r="D153"/>
  <c r="E158"/>
  <c r="E157"/>
  <c r="E153"/>
  <c r="E168"/>
  <c r="E167" s="1"/>
  <c r="E163" s="1"/>
  <c r="E172"/>
  <c r="E171" s="1"/>
  <c r="E170" s="1"/>
  <c r="D233"/>
  <c r="E234"/>
  <c r="E233"/>
  <c r="E239"/>
  <c r="E238" s="1"/>
  <c r="E306"/>
  <c r="D314"/>
  <c r="E332"/>
  <c r="D378"/>
  <c r="E382"/>
  <c r="E505"/>
  <c r="E504" s="1"/>
  <c r="D552"/>
  <c r="D556"/>
  <c r="D551"/>
  <c r="D550" s="1"/>
  <c r="E553"/>
  <c r="E552" s="1"/>
  <c r="E579"/>
  <c r="D577"/>
  <c r="D587"/>
  <c r="D592"/>
  <c r="E593"/>
  <c r="E592" s="1"/>
  <c r="E758"/>
  <c r="E756" s="1"/>
  <c r="E755" s="1"/>
  <c r="D756"/>
  <c r="D755" s="1"/>
  <c r="E769"/>
  <c r="E768"/>
  <c r="E767"/>
  <c r="D768"/>
  <c r="D767" s="1"/>
  <c r="D213"/>
  <c r="D203"/>
  <c r="D494"/>
  <c r="E495"/>
  <c r="E494"/>
  <c r="D538"/>
  <c r="E539"/>
  <c r="E538" s="1"/>
  <c r="D562"/>
  <c r="D569"/>
  <c r="D599"/>
  <c r="D628"/>
  <c r="E563"/>
  <c r="E562" s="1"/>
  <c r="E680"/>
  <c r="E679"/>
  <c r="E62"/>
  <c r="E61" s="1"/>
  <c r="D215"/>
  <c r="D388"/>
  <c r="D429"/>
  <c r="E430"/>
  <c r="E429"/>
  <c r="D463"/>
  <c r="D468"/>
  <c r="E464"/>
  <c r="E463"/>
  <c r="E468"/>
  <c r="E478"/>
  <c r="E477"/>
  <c r="E577"/>
  <c r="E601"/>
  <c r="E599" s="1"/>
  <c r="E696"/>
  <c r="E694"/>
  <c r="D722"/>
  <c r="E723"/>
  <c r="E722"/>
  <c r="E98"/>
  <c r="E97" s="1"/>
  <c r="E67" s="1"/>
  <c r="E130"/>
  <c r="E129"/>
  <c r="D167"/>
  <c r="D185"/>
  <c r="D184" s="1"/>
  <c r="E186"/>
  <c r="E185" s="1"/>
  <c r="E184" s="1"/>
  <c r="D189"/>
  <c r="D188"/>
  <c r="E190"/>
  <c r="E189" s="1"/>
  <c r="E250"/>
  <c r="D263"/>
  <c r="D259"/>
  <c r="E290"/>
  <c r="E388"/>
  <c r="D392"/>
  <c r="E416"/>
  <c r="E487"/>
  <c r="E486"/>
  <c r="E484"/>
  <c r="D497"/>
  <c r="E571"/>
  <c r="E569"/>
  <c r="E630"/>
  <c r="E628" s="1"/>
  <c r="E643"/>
  <c r="E642"/>
  <c r="E678"/>
  <c r="E742"/>
  <c r="E741"/>
  <c r="D741"/>
  <c r="E747"/>
  <c r="E746" s="1"/>
  <c r="D229"/>
  <c r="D228"/>
  <c r="E557"/>
  <c r="E556" s="1"/>
  <c r="E662"/>
  <c r="E661"/>
  <c r="E676"/>
  <c r="E688"/>
  <c r="E687" s="1"/>
  <c r="E702"/>
  <c r="E700"/>
  <c r="E718"/>
  <c r="E728"/>
  <c r="E727"/>
  <c r="D727"/>
  <c r="D743"/>
  <c r="E766"/>
  <c r="E765"/>
  <c r="D765"/>
  <c r="E774"/>
  <c r="E772"/>
  <c r="E771"/>
  <c r="D772"/>
  <c r="D771" s="1"/>
  <c r="D163"/>
  <c r="D223"/>
  <c r="D222" s="1"/>
  <c r="E232"/>
  <c r="E229"/>
  <c r="E228"/>
  <c r="D239"/>
  <c r="D238" s="1"/>
  <c r="E266"/>
  <c r="E263"/>
  <c r="E326"/>
  <c r="E358"/>
  <c r="E357"/>
  <c r="E410"/>
  <c r="E460"/>
  <c r="E459" s="1"/>
  <c r="D484"/>
  <c r="E587"/>
  <c r="E611"/>
  <c r="E610"/>
  <c r="E743"/>
  <c r="E753"/>
  <c r="E751" s="1"/>
  <c r="D751"/>
  <c r="D750"/>
  <c r="E750"/>
  <c r="E97" i="26"/>
  <c r="E69"/>
  <c r="E68" s="1"/>
  <c r="E306"/>
  <c r="D544"/>
  <c r="E545"/>
  <c r="E544"/>
  <c r="D722"/>
  <c r="E723"/>
  <c r="E722"/>
  <c r="D744"/>
  <c r="D743"/>
  <c r="E745"/>
  <c r="E744" s="1"/>
  <c r="D129"/>
  <c r="D132"/>
  <c r="D136"/>
  <c r="D140"/>
  <c r="D143"/>
  <c r="D146"/>
  <c r="D216"/>
  <c r="D244"/>
  <c r="D243"/>
  <c r="D357"/>
  <c r="E358"/>
  <c r="E357" s="1"/>
  <c r="D395"/>
  <c r="E396"/>
  <c r="E395" s="1"/>
  <c r="D422"/>
  <c r="D450"/>
  <c r="D513"/>
  <c r="E5"/>
  <c r="E4" s="1"/>
  <c r="E136"/>
  <c r="D215"/>
  <c r="D229"/>
  <c r="D228"/>
  <c r="E232"/>
  <c r="E229" s="1"/>
  <c r="E228" s="1"/>
  <c r="D328"/>
  <c r="D314"/>
  <c r="E326"/>
  <c r="D362"/>
  <c r="D409"/>
  <c r="E410"/>
  <c r="E409" s="1"/>
  <c r="D445"/>
  <c r="E446"/>
  <c r="E445" s="1"/>
  <c r="D491"/>
  <c r="D509"/>
  <c r="E531"/>
  <c r="D547"/>
  <c r="D552"/>
  <c r="D551"/>
  <c r="D550"/>
  <c r="E553"/>
  <c r="E552" s="1"/>
  <c r="E551" s="1"/>
  <c r="E550" s="1"/>
  <c r="D599"/>
  <c r="D638"/>
  <c r="E639"/>
  <c r="E638"/>
  <c r="D646"/>
  <c r="E647"/>
  <c r="E646"/>
  <c r="E653"/>
  <c r="D671"/>
  <c r="D751"/>
  <c r="D750"/>
  <c r="D263"/>
  <c r="E266"/>
  <c r="D477"/>
  <c r="E478"/>
  <c r="E477"/>
  <c r="D694"/>
  <c r="E695"/>
  <c r="E694"/>
  <c r="D486"/>
  <c r="D504"/>
  <c r="D538"/>
  <c r="E487"/>
  <c r="E486" s="1"/>
  <c r="E484" s="1"/>
  <c r="E505"/>
  <c r="E504"/>
  <c r="D595"/>
  <c r="D603"/>
  <c r="D616"/>
  <c r="E617"/>
  <c r="E616" s="1"/>
  <c r="D761"/>
  <c r="D760"/>
  <c r="D772"/>
  <c r="D771" s="1"/>
  <c r="E773"/>
  <c r="E772"/>
  <c r="E771"/>
  <c r="E127"/>
  <c r="E126" s="1"/>
  <c r="E133"/>
  <c r="E132"/>
  <c r="E144"/>
  <c r="E143"/>
  <c r="D164"/>
  <c r="D163" s="1"/>
  <c r="D195"/>
  <c r="D188"/>
  <c r="E196"/>
  <c r="E195" s="1"/>
  <c r="D211"/>
  <c r="D203"/>
  <c r="E212"/>
  <c r="E211" s="1"/>
  <c r="D250"/>
  <c r="D260"/>
  <c r="D344"/>
  <c r="E362"/>
  <c r="D412"/>
  <c r="D459"/>
  <c r="E460"/>
  <c r="E459"/>
  <c r="E509"/>
  <c r="D592"/>
  <c r="E593"/>
  <c r="E592"/>
  <c r="D665"/>
  <c r="E671"/>
  <c r="D153"/>
  <c r="E158"/>
  <c r="E157"/>
  <c r="E162"/>
  <c r="E160" s="1"/>
  <c r="E194"/>
  <c r="E193" s="1"/>
  <c r="D223"/>
  <c r="D222"/>
  <c r="D239"/>
  <c r="D238" s="1"/>
  <c r="D178" s="1"/>
  <c r="D177" s="1"/>
  <c r="E223"/>
  <c r="E222" s="1"/>
  <c r="E239"/>
  <c r="E238"/>
  <c r="E263"/>
  <c r="E538"/>
  <c r="C777" i="31"/>
  <c r="C772"/>
  <c r="C771" s="1"/>
  <c r="C768"/>
  <c r="C767"/>
  <c r="C765"/>
  <c r="C761"/>
  <c r="C760" s="1"/>
  <c r="C756"/>
  <c r="C755"/>
  <c r="C751"/>
  <c r="C750" s="1"/>
  <c r="C746"/>
  <c r="C744"/>
  <c r="C741"/>
  <c r="C739"/>
  <c r="J726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C250"/>
  <c r="C244"/>
  <c r="C243"/>
  <c r="C239"/>
  <c r="C238" s="1"/>
  <c r="C236"/>
  <c r="C235"/>
  <c r="C233"/>
  <c r="C229"/>
  <c r="C228"/>
  <c r="C223"/>
  <c r="C222" s="1"/>
  <c r="C220"/>
  <c r="C216"/>
  <c r="C215"/>
  <c r="C213"/>
  <c r="C211"/>
  <c r="C207"/>
  <c r="C204"/>
  <c r="C203" s="1"/>
  <c r="C201"/>
  <c r="C200"/>
  <c r="C198"/>
  <c r="C197" s="1"/>
  <c r="C195"/>
  <c r="C193"/>
  <c r="C189"/>
  <c r="C188" s="1"/>
  <c r="C185"/>
  <c r="C184" s="1"/>
  <c r="C178" s="1"/>
  <c r="C177" s="1"/>
  <c r="C179"/>
  <c r="J178"/>
  <c r="J177"/>
  <c r="C174"/>
  <c r="C171"/>
  <c r="J170"/>
  <c r="C167"/>
  <c r="C164"/>
  <c r="C163"/>
  <c r="J163"/>
  <c r="C160"/>
  <c r="C157"/>
  <c r="C154"/>
  <c r="J153"/>
  <c r="J152"/>
  <c r="C149"/>
  <c r="C146"/>
  <c r="J135"/>
  <c r="J116"/>
  <c r="J115"/>
  <c r="J114"/>
  <c r="J97"/>
  <c r="J68"/>
  <c r="J67"/>
  <c r="J61"/>
  <c r="J38"/>
  <c r="J11"/>
  <c r="J4"/>
  <c r="J3"/>
  <c r="E188"/>
  <c r="E750"/>
  <c r="E726"/>
  <c r="E725" s="1"/>
  <c r="E314"/>
  <c r="E551"/>
  <c r="E550"/>
  <c r="D444"/>
  <c r="D484"/>
  <c r="D483"/>
  <c r="D152" i="27"/>
  <c r="D135"/>
  <c r="D178"/>
  <c r="D177"/>
  <c r="D726"/>
  <c r="D725" s="1"/>
  <c r="D340"/>
  <c r="E717"/>
  <c r="E716"/>
  <c r="E551"/>
  <c r="E550"/>
  <c r="D717"/>
  <c r="D716" s="1"/>
  <c r="E3"/>
  <c r="E2"/>
  <c r="D259" i="26"/>
  <c r="D444"/>
  <c r="C743" i="31"/>
  <c r="C153"/>
  <c r="C152" s="1"/>
  <c r="C170"/>
  <c r="C777" i="27"/>
  <c r="C772"/>
  <c r="C771" s="1"/>
  <c r="C768"/>
  <c r="C767"/>
  <c r="C765"/>
  <c r="C761"/>
  <c r="C760" s="1"/>
  <c r="C756"/>
  <c r="C755"/>
  <c r="C751"/>
  <c r="C750" s="1"/>
  <c r="C746"/>
  <c r="C744"/>
  <c r="C743" s="1"/>
  <c r="C741"/>
  <c r="C739"/>
  <c r="J726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C250"/>
  <c r="C244"/>
  <c r="C243" s="1"/>
  <c r="C239"/>
  <c r="C238"/>
  <c r="C236"/>
  <c r="C235" s="1"/>
  <c r="C233"/>
  <c r="C229"/>
  <c r="C223"/>
  <c r="C222" s="1"/>
  <c r="C220"/>
  <c r="C216"/>
  <c r="C215"/>
  <c r="C213"/>
  <c r="C211"/>
  <c r="C207"/>
  <c r="C204"/>
  <c r="C201"/>
  <c r="C200" s="1"/>
  <c r="C198"/>
  <c r="C197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J135"/>
  <c r="J116"/>
  <c r="J115"/>
  <c r="J114"/>
  <c r="J97"/>
  <c r="J68"/>
  <c r="J67"/>
  <c r="J61"/>
  <c r="J38"/>
  <c r="J11"/>
  <c r="J4"/>
  <c r="J3"/>
  <c r="J2"/>
  <c r="J1"/>
  <c r="C777" i="26"/>
  <c r="C772"/>
  <c r="C771" s="1"/>
  <c r="C768"/>
  <c r="C767"/>
  <c r="C765"/>
  <c r="C761"/>
  <c r="C760"/>
  <c r="C756"/>
  <c r="C755" s="1"/>
  <c r="C751"/>
  <c r="C750"/>
  <c r="C746"/>
  <c r="C744"/>
  <c r="C743" s="1"/>
  <c r="C741"/>
  <c r="C739"/>
  <c r="C734"/>
  <c r="C733" s="1"/>
  <c r="C731"/>
  <c r="C730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1" s="1"/>
  <c r="C560" s="1"/>
  <c r="C569"/>
  <c r="J561"/>
  <c r="J560"/>
  <c r="C556"/>
  <c r="C552"/>
  <c r="C551"/>
  <c r="C550" s="1"/>
  <c r="J551"/>
  <c r="J550"/>
  <c r="J547"/>
  <c r="C547"/>
  <c r="C544"/>
  <c r="C538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44" s="1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0" s="1"/>
  <c r="C344"/>
  <c r="C348"/>
  <c r="J339"/>
  <c r="C328"/>
  <c r="C315"/>
  <c r="C314"/>
  <c r="C260"/>
  <c r="J259"/>
  <c r="J258"/>
  <c r="C250"/>
  <c r="C244"/>
  <c r="C243"/>
  <c r="C239"/>
  <c r="C238" s="1"/>
  <c r="C236"/>
  <c r="C235"/>
  <c r="C233"/>
  <c r="C229"/>
  <c r="C228"/>
  <c r="C223"/>
  <c r="C222" s="1"/>
  <c r="C220"/>
  <c r="C216"/>
  <c r="C213"/>
  <c r="C211"/>
  <c r="C207"/>
  <c r="C204"/>
  <c r="C203" s="1"/>
  <c r="C201"/>
  <c r="C200" s="1"/>
  <c r="C198"/>
  <c r="C197"/>
  <c r="C195"/>
  <c r="C193"/>
  <c r="C189"/>
  <c r="C185"/>
  <c r="C184"/>
  <c r="C179"/>
  <c r="J178"/>
  <c r="J177"/>
  <c r="C174"/>
  <c r="C170" s="1"/>
  <c r="C171"/>
  <c r="J170"/>
  <c r="C167"/>
  <c r="C164"/>
  <c r="C163" s="1"/>
  <c r="J163"/>
  <c r="C160"/>
  <c r="C153" s="1"/>
  <c r="C157"/>
  <c r="C154"/>
  <c r="J153"/>
  <c r="J152"/>
  <c r="C149"/>
  <c r="C146"/>
  <c r="C143"/>
  <c r="C140"/>
  <c r="C136"/>
  <c r="C135" s="1"/>
  <c r="J135"/>
  <c r="C132"/>
  <c r="C129"/>
  <c r="C126"/>
  <c r="C123"/>
  <c r="C120"/>
  <c r="C117"/>
  <c r="J116"/>
  <c r="J115"/>
  <c r="J97"/>
  <c r="C97"/>
  <c r="J68"/>
  <c r="C68"/>
  <c r="C67" s="1"/>
  <c r="J67"/>
  <c r="J61"/>
  <c r="C61"/>
  <c r="J38"/>
  <c r="J11"/>
  <c r="C11"/>
  <c r="J4"/>
  <c r="C4"/>
  <c r="J3"/>
  <c r="C188"/>
  <c r="C484"/>
  <c r="C483" s="1"/>
  <c r="C528"/>
  <c r="C263"/>
  <c r="C259"/>
  <c r="C116"/>
  <c r="C115" s="1"/>
  <c r="C215"/>
  <c r="C645"/>
  <c r="C203" i="27"/>
  <c r="C170"/>
  <c r="C153"/>
  <c r="C188"/>
  <c r="C228"/>
  <c r="C163"/>
  <c r="C9" i="4"/>
  <c r="C12"/>
  <c r="C152" i="27"/>
  <c r="C6" i="4"/>
  <c r="F62" i="16"/>
  <c r="F61"/>
  <c r="F60"/>
  <c r="F59"/>
  <c r="H58"/>
  <c r="G58"/>
  <c r="F58"/>
  <c r="I58" s="1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F70" i="16"/>
  <c r="F69"/>
  <c r="H68"/>
  <c r="G68"/>
  <c r="F68"/>
  <c r="F67"/>
  <c r="H66"/>
  <c r="G66"/>
  <c r="F66"/>
  <c r="I66" s="1"/>
  <c r="F65"/>
  <c r="F64"/>
  <c r="H63"/>
  <c r="G63"/>
  <c r="F63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I47" s="1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35"/>
  <c r="I2"/>
  <c r="I45"/>
  <c r="I71"/>
  <c r="I49"/>
  <c r="I38"/>
  <c r="I32"/>
  <c r="I23"/>
  <c r="I9"/>
  <c r="M17" i="12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/>
  <c r="A5"/>
  <c r="A6" s="1"/>
  <c r="A7" s="1"/>
  <c r="A8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E129" i="31" l="1"/>
  <c r="C152" i="26"/>
  <c r="C178" i="27"/>
  <c r="C177" s="1"/>
  <c r="E188" i="26"/>
  <c r="D152"/>
  <c r="C178"/>
  <c r="C177" s="1"/>
  <c r="C114"/>
  <c r="H114" s="1"/>
  <c r="J114" s="1"/>
  <c r="C339"/>
  <c r="C258" s="1"/>
  <c r="C257" s="1"/>
  <c r="C726"/>
  <c r="C725" s="1"/>
  <c r="C559" s="1"/>
  <c r="H559" s="1"/>
  <c r="J559" s="1"/>
  <c r="E603"/>
  <c r="E642"/>
  <c r="E683"/>
  <c r="D135"/>
  <c r="E38"/>
  <c r="E61"/>
  <c r="E315"/>
  <c r="E314" s="1"/>
  <c r="E259" s="1"/>
  <c r="E455"/>
  <c r="E444" s="1"/>
  <c r="E522"/>
  <c r="E665"/>
  <c r="E67"/>
  <c r="E152" i="27"/>
  <c r="E174" i="26"/>
  <c r="E207"/>
  <c r="E203" s="1"/>
  <c r="E468"/>
  <c r="E661"/>
  <c r="E645" s="1"/>
  <c r="E718"/>
  <c r="E717" s="1"/>
  <c r="E716" s="1"/>
  <c r="C3"/>
  <c r="C2" s="1"/>
  <c r="E123"/>
  <c r="E116" s="1"/>
  <c r="E115" s="1"/>
  <c r="E140"/>
  <c r="E135" s="1"/>
  <c r="E164"/>
  <c r="E216"/>
  <c r="E215" s="1"/>
  <c r="E412"/>
  <c r="E429"/>
  <c r="E562"/>
  <c r="E155"/>
  <c r="E154" s="1"/>
  <c r="E153" s="1"/>
  <c r="E168"/>
  <c r="E167" s="1"/>
  <c r="E172"/>
  <c r="E171" s="1"/>
  <c r="E170" s="1"/>
  <c r="E349"/>
  <c r="E348" s="1"/>
  <c r="E405"/>
  <c r="E404" s="1"/>
  <c r="E530"/>
  <c r="E529" s="1"/>
  <c r="E528" s="1"/>
  <c r="E483" s="1"/>
  <c r="E570"/>
  <c r="E569" s="1"/>
  <c r="E578"/>
  <c r="E577" s="1"/>
  <c r="E582"/>
  <c r="E581" s="1"/>
  <c r="E588"/>
  <c r="E587" s="1"/>
  <c r="E611"/>
  <c r="E610" s="1"/>
  <c r="D642"/>
  <c r="D661"/>
  <c r="D700"/>
  <c r="D718"/>
  <c r="D717" s="1"/>
  <c r="D716" s="1"/>
  <c r="E450" i="27"/>
  <c r="E522"/>
  <c r="D11" i="26"/>
  <c r="D3" s="1"/>
  <c r="D2" s="1"/>
  <c r="D97"/>
  <c r="D67" s="1"/>
  <c r="D531"/>
  <c r="D528" s="1"/>
  <c r="E750"/>
  <c r="E132" i="27"/>
  <c r="E116" s="1"/>
  <c r="D38" i="26"/>
  <c r="D117"/>
  <c r="D116" s="1"/>
  <c r="D115" s="1"/>
  <c r="D114" s="1"/>
  <c r="D123"/>
  <c r="D373"/>
  <c r="D340" s="1"/>
  <c r="D339" s="1"/>
  <c r="D429"/>
  <c r="D494"/>
  <c r="D484" s="1"/>
  <c r="D483" s="1"/>
  <c r="D628"/>
  <c r="D561" s="1"/>
  <c r="D676"/>
  <c r="D727"/>
  <c r="E149" i="27"/>
  <c r="E135" s="1"/>
  <c r="E223"/>
  <c r="E222" s="1"/>
  <c r="E315"/>
  <c r="E314" s="1"/>
  <c r="E259" s="1"/>
  <c r="D734" i="26"/>
  <c r="D733" s="1"/>
  <c r="D777"/>
  <c r="D4" i="27"/>
  <c r="D68"/>
  <c r="D67" s="1"/>
  <c r="E196"/>
  <c r="E195" s="1"/>
  <c r="E188" s="1"/>
  <c r="E219"/>
  <c r="E216" s="1"/>
  <c r="E221"/>
  <c r="E220" s="1"/>
  <c r="E245"/>
  <c r="E244" s="1"/>
  <c r="E243" s="1"/>
  <c r="E329"/>
  <c r="E328" s="1"/>
  <c r="E400"/>
  <c r="E399" s="1"/>
  <c r="E411"/>
  <c r="E409" s="1"/>
  <c r="E413"/>
  <c r="E412" s="1"/>
  <c r="E446"/>
  <c r="E445" s="1"/>
  <c r="D450"/>
  <c r="D444" s="1"/>
  <c r="D339" s="1"/>
  <c r="D258" s="1"/>
  <c r="D257" s="1"/>
  <c r="E456"/>
  <c r="E455" s="1"/>
  <c r="E510"/>
  <c r="E509" s="1"/>
  <c r="E483" s="1"/>
  <c r="E514"/>
  <c r="E513" s="1"/>
  <c r="D522"/>
  <c r="D483" s="1"/>
  <c r="E596"/>
  <c r="E595" s="1"/>
  <c r="E604"/>
  <c r="E603" s="1"/>
  <c r="E639"/>
  <c r="E638" s="1"/>
  <c r="E647"/>
  <c r="E646" s="1"/>
  <c r="E11" i="31"/>
  <c r="E38"/>
  <c r="E747" i="26"/>
  <c r="E746" s="1"/>
  <c r="E743" s="1"/>
  <c r="E726" s="1"/>
  <c r="E725" s="1"/>
  <c r="D756"/>
  <c r="D755" s="1"/>
  <c r="D38" i="27"/>
  <c r="D123"/>
  <c r="D116" s="1"/>
  <c r="D115" s="1"/>
  <c r="D114" s="1"/>
  <c r="D132"/>
  <c r="E683"/>
  <c r="E761"/>
  <c r="E760" s="1"/>
  <c r="E617"/>
  <c r="E616" s="1"/>
  <c r="D616"/>
  <c r="D561" s="1"/>
  <c r="E68" i="31"/>
  <c r="E67" s="1"/>
  <c r="E123"/>
  <c r="E136"/>
  <c r="E135" s="1"/>
  <c r="E179"/>
  <c r="D146"/>
  <c r="D189"/>
  <c r="D188" s="1"/>
  <c r="D178" s="1"/>
  <c r="D177" s="1"/>
  <c r="E244"/>
  <c r="E243" s="1"/>
  <c r="E265"/>
  <c r="E298"/>
  <c r="E357"/>
  <c r="E362"/>
  <c r="E422"/>
  <c r="E531"/>
  <c r="E528" s="1"/>
  <c r="C483" i="27"/>
  <c r="C725"/>
  <c r="C712"/>
  <c r="D712" s="1"/>
  <c r="E712" s="1"/>
  <c r="E778"/>
  <c r="E777" s="1"/>
  <c r="D123" i="31"/>
  <c r="D116" s="1"/>
  <c r="E156"/>
  <c r="E154" s="1"/>
  <c r="E153" s="1"/>
  <c r="E152" s="1"/>
  <c r="D154"/>
  <c r="E162"/>
  <c r="E160" s="1"/>
  <c r="D160"/>
  <c r="E204"/>
  <c r="E203" s="1"/>
  <c r="E388"/>
  <c r="E474"/>
  <c r="E444" s="1"/>
  <c r="E513"/>
  <c r="E509" s="1"/>
  <c r="E483" s="1"/>
  <c r="E587"/>
  <c r="H2"/>
  <c r="J2" s="1"/>
  <c r="H1"/>
  <c r="J1" s="1"/>
  <c r="D136"/>
  <c r="D140"/>
  <c r="D149"/>
  <c r="D157"/>
  <c r="E166"/>
  <c r="E164" s="1"/>
  <c r="E163" s="1"/>
  <c r="D164"/>
  <c r="D163" s="1"/>
  <c r="C645" i="27"/>
  <c r="C560" s="1"/>
  <c r="C559" s="1"/>
  <c r="E216" i="31"/>
  <c r="E215" s="1"/>
  <c r="E603"/>
  <c r="E610"/>
  <c r="C339" i="27"/>
  <c r="C258" s="1"/>
  <c r="C257" s="1"/>
  <c r="H256" s="1"/>
  <c r="J256" s="1"/>
  <c r="C258" i="31"/>
  <c r="C257" s="1"/>
  <c r="E251"/>
  <c r="E250" s="1"/>
  <c r="E303"/>
  <c r="E302" s="1"/>
  <c r="E309"/>
  <c r="E308" s="1"/>
  <c r="D258" i="33"/>
  <c r="D257" s="1"/>
  <c r="D357" i="31"/>
  <c r="D373"/>
  <c r="D645" i="32"/>
  <c r="D561"/>
  <c r="D203"/>
  <c r="D694" i="31"/>
  <c r="D726" i="32"/>
  <c r="D725" s="1"/>
  <c r="D340"/>
  <c r="D339" s="1"/>
  <c r="D265" i="31"/>
  <c r="D263" s="1"/>
  <c r="D328"/>
  <c r="D314" s="1"/>
  <c r="D362"/>
  <c r="D368"/>
  <c r="D404"/>
  <c r="D416"/>
  <c r="D562"/>
  <c r="D561" s="1"/>
  <c r="D734"/>
  <c r="D733" s="1"/>
  <c r="D726" s="1"/>
  <c r="D725" s="1"/>
  <c r="C712"/>
  <c r="D712" s="1"/>
  <c r="E712" s="1"/>
  <c r="E645" s="1"/>
  <c r="E259" i="32"/>
  <c r="E340"/>
  <c r="E339" s="1"/>
  <c r="E258" s="1"/>
  <c r="E257" s="1"/>
  <c r="H2" i="33"/>
  <c r="J2" s="1"/>
  <c r="D560"/>
  <c r="D559" s="1"/>
  <c r="H560"/>
  <c r="J560" s="1"/>
  <c r="C559"/>
  <c r="H559" s="1"/>
  <c r="J559" s="1"/>
  <c r="H115"/>
  <c r="J115" s="1"/>
  <c r="C114"/>
  <c r="H114" s="1"/>
  <c r="J114" s="1"/>
  <c r="H258"/>
  <c r="J258" s="1"/>
  <c r="C257"/>
  <c r="D560" i="32"/>
  <c r="D484"/>
  <c r="D483" s="1"/>
  <c r="D444"/>
  <c r="D178"/>
  <c r="D177" s="1"/>
  <c r="E444"/>
  <c r="E135"/>
  <c r="D116"/>
  <c r="D115" s="1"/>
  <c r="E67"/>
  <c r="H3"/>
  <c r="J3" s="1"/>
  <c r="C2"/>
  <c r="H717"/>
  <c r="J717" s="1"/>
  <c r="C716"/>
  <c r="H716" s="1"/>
  <c r="J716" s="1"/>
  <c r="H560"/>
  <c r="J560" s="1"/>
  <c r="H263"/>
  <c r="C259"/>
  <c r="H135"/>
  <c r="J135" s="1"/>
  <c r="C115"/>
  <c r="E178"/>
  <c r="E177" s="1"/>
  <c r="D717"/>
  <c r="D716" s="1"/>
  <c r="E3"/>
  <c r="H484"/>
  <c r="C483"/>
  <c r="H483" s="1"/>
  <c r="J483" s="1"/>
  <c r="H726"/>
  <c r="J726" s="1"/>
  <c r="C725"/>
  <c r="H725" s="1"/>
  <c r="J725" s="1"/>
  <c r="D263"/>
  <c r="D259" s="1"/>
  <c r="C152"/>
  <c r="H152" s="1"/>
  <c r="J152" s="1"/>
  <c r="E483"/>
  <c r="E726"/>
  <c r="E725" s="1"/>
  <c r="E561"/>
  <c r="E560" s="1"/>
  <c r="E116"/>
  <c r="E115" s="1"/>
  <c r="E114" s="1"/>
  <c r="D3"/>
  <c r="D2" s="1"/>
  <c r="E116" i="31" l="1"/>
  <c r="E115" s="1"/>
  <c r="H256" i="26"/>
  <c r="J256" s="1"/>
  <c r="H257"/>
  <c r="J257" s="1"/>
  <c r="E340" i="27"/>
  <c r="D645" i="31"/>
  <c r="E263"/>
  <c r="E259" s="1"/>
  <c r="E726" i="27"/>
  <c r="E725" s="1"/>
  <c r="E3" i="31"/>
  <c r="E2" s="1"/>
  <c r="E561" i="27"/>
  <c r="E560" s="1"/>
  <c r="E215"/>
  <c r="E178" s="1"/>
  <c r="E177" s="1"/>
  <c r="D3"/>
  <c r="D2" s="1"/>
  <c r="E178" i="26"/>
  <c r="E177" s="1"/>
  <c r="D259" i="31"/>
  <c r="D340"/>
  <c r="D339" s="1"/>
  <c r="E178"/>
  <c r="E177" s="1"/>
  <c r="E645" i="27"/>
  <c r="D645" i="26"/>
  <c r="D560" s="1"/>
  <c r="D559" s="1"/>
  <c r="H2"/>
  <c r="J2" s="1"/>
  <c r="H1"/>
  <c r="J1" s="1"/>
  <c r="D135" i="31"/>
  <c r="D115" s="1"/>
  <c r="E561"/>
  <c r="E560" s="1"/>
  <c r="D153"/>
  <c r="D152" s="1"/>
  <c r="C645"/>
  <c r="C560" s="1"/>
  <c r="C559" s="1"/>
  <c r="H256" s="1"/>
  <c r="J256" s="1"/>
  <c r="E340"/>
  <c r="E339" s="1"/>
  <c r="E444" i="27"/>
  <c r="D726" i="26"/>
  <c r="D725" s="1"/>
  <c r="E340"/>
  <c r="E339" s="1"/>
  <c r="E258" s="1"/>
  <c r="E257" s="1"/>
  <c r="E561"/>
  <c r="E560" s="1"/>
  <c r="E559" s="1"/>
  <c r="E163"/>
  <c r="E152" s="1"/>
  <c r="E114" s="1"/>
  <c r="D560" i="31"/>
  <c r="D258" i="26"/>
  <c r="D257" s="1"/>
  <c r="E115" i="27"/>
  <c r="D645"/>
  <c r="D560" s="1"/>
  <c r="D559" s="1"/>
  <c r="E3" i="26"/>
  <c r="E2" s="1"/>
  <c r="H256" i="33"/>
  <c r="J256" s="1"/>
  <c r="H257"/>
  <c r="J257" s="1"/>
  <c r="H1"/>
  <c r="J1" s="1"/>
  <c r="H115" i="32"/>
  <c r="J115" s="1"/>
  <c r="C114"/>
  <c r="H114" s="1"/>
  <c r="J114" s="1"/>
  <c r="H2"/>
  <c r="J2" s="1"/>
  <c r="E559"/>
  <c r="D258"/>
  <c r="D257" s="1"/>
  <c r="C559"/>
  <c r="H559" s="1"/>
  <c r="J559" s="1"/>
  <c r="D559"/>
  <c r="H259"/>
  <c r="J259" s="1"/>
  <c r="C258"/>
  <c r="E2"/>
  <c r="D114"/>
  <c r="E559" i="27" l="1"/>
  <c r="E339"/>
  <c r="E258" s="1"/>
  <c r="E257" s="1"/>
  <c r="H1" i="32"/>
  <c r="J1" s="1"/>
  <c r="E114" i="27"/>
  <c r="D258" i="31"/>
  <c r="D257" s="1"/>
  <c r="E258"/>
  <c r="E257" s="1"/>
  <c r="H258" i="32"/>
  <c r="J258" s="1"/>
  <c r="C257"/>
  <c r="H257" l="1"/>
  <c r="J257" s="1"/>
  <c r="H256"/>
  <c r="J256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<sst xmlns="http://schemas.openxmlformats.org/spreadsheetml/2006/main" count="4904" uniqueCount="1108">
  <si>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</si>
  <si>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</si>
  <si>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</si>
  <si>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</si>
  <si>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</si>
  <si>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</si>
  <si>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</si>
  <si>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</si>
  <si>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</si>
  <si>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</si>
  <si>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</si>
  <si>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</si>
  <si>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</si>
  <si>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</si>
  <si>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</si>
  <si>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</si>
  <si>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</si>
  <si>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</si>
  <si>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</si>
  <si>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</si>
  <si>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</si>
  <si>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</si>
  <si>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</si>
  <si>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</si>
  <si>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</si>
  <si>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</si>
  <si>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</si>
  <si>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</si>
  <si>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</si>
  <si>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</si>
  <si>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</si>
  <si>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</si>
  <si>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</si>
  <si>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</si>
  <si>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</si>
  <si>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</si>
  <si>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</si>
  <si>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</si>
  <si>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</si>
  <si>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</si>
  <si>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</si>
  <si>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</si>
  <si>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</si>
  <si>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</si>
  <si>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</si>
  <si>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</si>
  <si>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</si>
  <si>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</si>
  <si>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</si>
  <si>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</si>
  <si>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</si>
  <si>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</si>
  <si>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</si>
  <si>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</si>
  <si>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</si>
  <si>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</si>
  <si>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</si>
  <si>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</si>
  <si>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</si>
  <si>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</si>
  <si>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</si>
  <si>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</si>
  <si>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</si>
  <si>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</si>
  <si>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</si>
  <si>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</si>
  <si>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</si>
  <si>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</si>
  <si>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</si>
  <si>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</si>
  <si>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</si>
  <si>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</si>
  <si>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</si>
  <si>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</si>
  <si>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</si>
  <si>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</si>
  <si>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</si>
  <si>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</si>
  <si>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</si>
  <si>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</si>
  <si>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</si>
  <si>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</si>
  <si>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</si>
  <si>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</si>
  <si>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</si>
  <si>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</si>
  <si>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</si>
  <si>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</si>
  <si>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</si>
  <si>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</si>
  <si>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</si>
  <si>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</si>
  <si>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</si>
  <si>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</si>
  <si>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</si>
  <si>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</si>
  <si>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</si>
  <si>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</si>
  <si>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</si>
  <si>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</si>
  <si>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</si>
  <si>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</si>
  <si>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</si>
  <si>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</si>
  <si>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</si>
  <si>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</si>
  <si>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</si>
  <si>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</si>
  <si>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</si>
  <si>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</si>
  <si>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</si>
  <si>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</si>
  <si>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</si>
  <si>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</si>
  <si>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</si>
  <si>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</si>
  <si>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</si>
  <si>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</si>
  <si>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</si>
  <si>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</si>
  <si>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</si>
  <si>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</si>
  <si>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</si>
  <si>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</si>
  <si>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</si>
  <si>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</si>
  <si>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</si>
  <si>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</si>
  <si>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</si>
  <si>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</si>
  <si>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</si>
  <si>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</si>
  <si>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</si>
  <si>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</si>
  <si>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</si>
  <si>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</si>
  <si>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</si>
  <si>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</si>
  <si>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</si>
  <si>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</si>
  <si>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</si>
  <si>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</si>
  <si>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</si>
  <si>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</si>
  <si>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</si>
  <si>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</si>
  <si>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</si>
  <si>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</si>
  <si>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</si>
  <si>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</si>
  <si>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</si>
  <si>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</si>
  <si>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</si>
  <si>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</si>
  <si>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</si>
  <si>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</si>
  <si>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</si>
  <si>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</si>
  <si>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</si>
  <si>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</si>
  <si>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</si>
  <si>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</si>
  <si>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</si>
  <si>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</si>
  <si>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</si>
  <si>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</si>
  <si>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</si>
  <si>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</si>
  <si>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</si>
  <si>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</si>
  <si>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</si>
  <si>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</si>
  <si>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</si>
  <si>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</si>
  <si>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</si>
  <si>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</si>
  <si>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</si>
  <si>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</si>
  <si>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</si>
  <si>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</si>
  <si>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</si>
  <si>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</si>
  <si>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</si>
  <si>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</si>
  <si>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</si>
  <si>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</si>
  <si>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</si>
  <si>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</si>
  <si>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</si>
  <si>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</si>
  <si>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</si>
  <si>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</si>
  <si>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</si>
  <si>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</si>
  <si>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</si>
  <si>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</si>
  <si>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</si>
  <si>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</si>
  <si>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</si>
  <si>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</si>
  <si>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</si>
  <si>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</si>
  <si>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</si>
  <si>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</si>
  <si>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</si>
  <si>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</si>
  <si>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</si>
  <si>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</si>
  <si>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</si>
  <si>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</si>
  <si>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</si>
  <si>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</si>
  <si>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</si>
  <si>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</si>
  <si>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</si>
  <si>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</si>
  <si>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</si>
  <si>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</si>
  <si>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</si>
  <si>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</si>
  <si>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</si>
  <si>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</si>
  <si>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</si>
  <si>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</si>
  <si>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</si>
  <si>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</si>
  <si>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</si>
  <si>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</si>
  <si>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</si>
  <si>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</si>
  <si>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</si>
  <si>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</si>
  <si>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</si>
  <si>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</si>
  <si>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</si>
  <si>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</si>
  <si>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</si>
  <si>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</si>
  <si>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</si>
  <si>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</si>
  <si>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</si>
  <si>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</si>
  <si>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</si>
  <si>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</si>
  <si>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</si>
  <si>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</si>
  <si>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</si>
  <si>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</si>
  <si>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</si>
  <si>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</si>
  <si>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</si>
  <si>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</si>
  <si>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</si>
  <si>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</si>
  <si>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</si>
  <si>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</si>
  <si>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</si>
  <si>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</si>
  <si>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</si>
  <si>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</si>
  <si>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</si>
  <si>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</si>
  <si>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</si>
  <si>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</si>
  <si>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</si>
  <si>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</si>
  <si>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</si>
  <si>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</si>
  <si>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</si>
  <si>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</si>
  <si>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</si>
  <si>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</si>
  <si>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</si>
  <si>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</si>
  <si>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</si>
  <si>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</si>
  <si>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</si>
  <si>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</si>
  <si>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</si>
  <si>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</si>
  <si>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</si>
  <si>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</si>
  <si>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</si>
  <si>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</si>
  <si>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</si>
  <si>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</si>
  <si>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</si>
  <si>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</si>
  <si>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</si>
  <si>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</si>
  <si>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</si>
  <si>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</si>
  <si>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</si>
  <si>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</si>
  <si>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</si>
  <si>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</si>
  <si>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</si>
  <si>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</si>
  <si>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</si>
  <si>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</si>
  <si>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</si>
  <si>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</si>
  <si>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</si>
  <si>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</si>
  <si>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</si>
  <si>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</si>
  <si>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</si>
  <si>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</si>
  <si>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</si>
  <si>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</si>
  <si>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</si>
  <si>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</si>
  <si>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</si>
  <si>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</si>
  <si>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</si>
  <si>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</si>
  <si>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</si>
  <si>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</si>
  <si>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</si>
  <si>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</si>
  <si>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</si>
  <si>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</si>
  <si>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</si>
  <si>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</si>
  <si>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</si>
  <si>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</si>
  <si>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</si>
  <si>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</si>
  <si>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</si>
  <si>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</si>
  <si>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</si>
  <si>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</si>
  <si>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</si>
  <si>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</si>
  <si>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</si>
  <si>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</si>
  <si>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</si>
  <si>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</si>
  <si>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</si>
  <si>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</si>
  <si>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</si>
  <si>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</si>
  <si>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</si>
  <si>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</si>
  <si>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</si>
  <si>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</si>
  <si>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</si>
  <si>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</si>
  <si>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</si>
  <si>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</si>
  <si>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</si>
  <si>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</si>
  <si>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</si>
  <si>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</si>
  <si>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</si>
  <si>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</si>
  <si>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</si>
  <si>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</si>
  <si>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</si>
  <si>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</si>
  <si>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</si>
  <si>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</si>
  <si>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</si>
  <si>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</si>
  <si>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</si>
  <si>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</si>
  <si>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</si>
  <si>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</si>
  <si>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</si>
  <si>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</si>
  <si>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</si>
  <si>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</si>
  <si>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</si>
  <si>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</si>
  <si>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</si>
  <si>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</si>
  <si>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</si>
  <si>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</si>
  <si>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</si>
  <si>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</si>
  <si>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</si>
  <si>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</si>
  <si>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</si>
  <si>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</si>
  <si>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</si>
  <si>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</si>
  <si>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</si>
  <si>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</si>
  <si>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</si>
  <si>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</si>
  <si>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</si>
  <si>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</si>
  <si>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</si>
  <si>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</si>
  <si>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</si>
  <si>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</si>
  <si>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</si>
  <si>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</si>
  <si>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</si>
  <si>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</si>
  <si>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</si>
  <si>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</si>
  <si>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</si>
  <si>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</si>
  <si>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</si>
  <si>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</si>
  <si>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</si>
  <si>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</si>
  <si>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</si>
  <si>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</si>
  <si>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</si>
  <si>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</si>
  <si>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</si>
  <si>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</si>
  <si>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</si>
  <si>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</si>
  <si>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</si>
  <si>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</si>
  <si>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</si>
  <si>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</si>
  <si>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</si>
  <si>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</si>
  <si>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</si>
  <si>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</si>
  <si>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</si>
  <si>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</si>
  <si>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</si>
  <si>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</si>
  <si>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</si>
  <si>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</si>
  <si>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</si>
  <si>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</si>
  <si>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</si>
  <si>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</si>
  <si>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</si>
  <si>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</si>
  <si>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</si>
  <si>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</si>
  <si>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</si>
  <si>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</si>
  <si>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</si>
  <si>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</si>
  <si>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</si>
  <si>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</si>
  <si>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</si>
  <si>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</si>
  <si>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</si>
  <si>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</si>
  <si>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</si>
  <si>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</si>
  <si>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</si>
  <si>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</si>
  <si>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</si>
  <si>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</si>
  <si>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</si>
  <si>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</si>
  <si>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</si>
  <si>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</si>
  <si>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</si>
  <si>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</si>
  <si>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</si>
  <si>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</si>
  <si>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</si>
  <si>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</si>
  <si>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</si>
  <si>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</si>
  <si>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</si>
  <si>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</si>
  <si>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</si>
  <si>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</si>
  <si>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</si>
  <si>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</si>
  <si>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</si>
  <si>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</si>
  <si>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</si>
  <si>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</si>
  <si>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</si>
  <si>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</si>
  <si>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</si>
  <si>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</si>
  <si>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</si>
  <si>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</si>
  <si>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</si>
  <si>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</si>
  <si>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</si>
  <si>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</si>
  <si>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</si>
  <si>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</si>
  <si>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</si>
  <si>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</si>
  <si>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</si>
  <si>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</si>
  <si>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</si>
  <si>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</si>
  <si>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</si>
  <si>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</si>
  <si>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</si>
  <si>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</si>
  <si>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</si>
  <si>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</si>
  <si>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</si>
  <si>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</si>
  <si>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</si>
  <si>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</si>
  <si>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</si>
  <si>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</si>
  <si>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</si>
  <si>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</si>
  <si>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</si>
  <si>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</si>
  <si>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</si>
  <si>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</si>
  <si>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</si>
  <si>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</si>
  <si>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</si>
  <si>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</si>
  <si>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</si>
  <si>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</si>
  <si>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</si>
  <si>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</si>
  <si>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</si>
  <si>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</si>
  <si>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</si>
  <si>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</si>
  <si>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</si>
  <si>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</si>
  <si>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</si>
  <si>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</si>
  <si>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</si>
  <si>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</si>
  <si>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</si>
  <si>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</si>
  <si>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</si>
  <si>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</si>
  <si>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</si>
  <si>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</si>
  <si>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</si>
  <si>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</si>
  <si>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</si>
  <si>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</si>
  <si>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</si>
  <si>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</si>
  <si>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</si>
  <si>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</si>
  <si>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</si>
  <si>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</si>
  <si>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</si>
  <si>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</si>
  <si>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</si>
  <si>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</si>
  <si>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</si>
  <si>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</si>
  <si>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</si>
  <si>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</si>
  <si>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</si>
  <si>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</si>
  <si>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</si>
  <si>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</si>
  <si>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</si>
  <si>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</si>
  <si>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</si>
  <si>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</si>
  <si>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</si>
  <si>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</si>
  <si>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</si>
  <si>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</si>
  <si>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</si>
  <si>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</si>
  <si>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</si>
  <si>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</si>
  <si>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</si>
  <si>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</si>
  <si>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</si>
  <si>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</si>
  <si>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</si>
  <si>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</si>
  <si>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</si>
  <si>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</si>
  <si>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</si>
  <si>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</si>
  <si>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</si>
  <si>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</si>
  <si>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</si>
  <si>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</si>
  <si>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</si>
  <si>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</si>
  <si>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</si>
  <si>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</si>
  <si>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</si>
  <si>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</si>
  <si>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</si>
  <si>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</si>
  <si>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</si>
  <si>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</si>
  <si>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</si>
  <si>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</si>
  <si>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</si>
  <si>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</si>
  <si>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</si>
  <si>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</si>
  <si>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</si>
  <si>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</si>
  <si>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</si>
  <si>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</si>
  <si>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</si>
  <si>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</si>
  <si>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</si>
  <si>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</si>
  <si>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</si>
  <si>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</si>
  <si>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</si>
  <si>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</si>
  <si>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</si>
  <si>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</si>
  <si>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</si>
  <si>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</si>
  <si>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</si>
  <si>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</si>
  <si>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</si>
  <si>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</si>
  <si>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</si>
  <si>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</si>
  <si>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</si>
  <si>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</si>
  <si>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</si>
  <si>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</si>
  <si>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</si>
  <si>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</si>
  <si>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</si>
  <si>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</si>
  <si>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</si>
  <si>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</si>
  <si>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</si>
  <si>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</si>
  <si>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</si>
  <si>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</si>
  <si>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</si>
  <si>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</si>
  <si>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</si>
  <si>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</si>
  <si>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</si>
  <si>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</si>
  <si>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</si>
  <si>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</si>
  <si>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</si>
  <si>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</si>
  <si>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</si>
  <si>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</si>
  <si>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</si>
  <si>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</si>
  <si>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</si>
  <si>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</si>
  <si>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</si>
  <si>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</si>
  <si>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</si>
  <si>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</si>
  <si>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</si>
  <si>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</si>
  <si>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</si>
  <si>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</si>
  <si>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</si>
  <si>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</si>
  <si>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</si>
  <si>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</si>
  <si>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</si>
  <si>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</si>
  <si>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</si>
  <si>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</si>
  <si>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</si>
  <si>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</si>
  <si>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</si>
  <si>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</si>
  <si>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</si>
  <si>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</si>
  <si>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</si>
  <si>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</si>
  <si>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</si>
  <si>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</si>
  <si>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</si>
  <si>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</si>
  <si>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</si>
  <si>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</si>
  <si>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</si>
  <si>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</si>
  <si>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</si>
  <si>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</si>
  <si>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</si>
  <si>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</si>
  <si>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</si>
  <si>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</si>
  <si>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</si>
  <si>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</si>
  <si>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</si>
  <si>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</si>
  <si>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</si>
  <si>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</si>
  <si>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</si>
  <si>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</si>
  <si>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</si>
  <si>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</si>
  <si>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</si>
  <si>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</si>
  <si>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</si>
  <si>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</si>
  <si>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</si>
  <si>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</si>
  <si>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</si>
  <si>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</si>
  <si>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</si>
  <si>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</si>
  <si>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</si>
  <si>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</si>
  <si>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</si>
  <si>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</si>
  <si>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</si>
  <si>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</si>
  <si>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</si>
  <si>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</si>
  <si>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</si>
  <si>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</si>
  <si>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</si>
  <si>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</si>
  <si>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</si>
  <si>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</si>
  <si>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</si>
  <si>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</si>
  <si>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</si>
  <si>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</si>
  <si>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</si>
  <si>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</si>
  <si>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</si>
  <si>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</si>
  <si>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</si>
  <si>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</si>
  <si>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</si>
  <si>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</si>
  <si>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</si>
  <si>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</si>
  <si>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</si>
  <si>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</si>
  <si>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</si>
  <si>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</si>
  <si>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</si>
  <si>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</si>
  <si>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</si>
  <si>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</si>
  <si>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</si>
  <si>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</si>
  <si>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</si>
  <si>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</si>
  <si>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</si>
  <si>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</si>
  <si>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</si>
  <si>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</si>
  <si>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</si>
  <si>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</si>
  <si>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</si>
  <si>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</si>
  <si>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</si>
  <si>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</si>
  <si>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</si>
  <si>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</si>
  <si>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</si>
  <si>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</si>
  <si>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</si>
  <si>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</si>
  <si>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</si>
  <si>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سيارة</t>
  </si>
  <si>
    <t>مجرورة</t>
  </si>
  <si>
    <t>نصف مجرورة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</si>
  <si>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</si>
  <si>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</si>
  <si>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</si>
  <si>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</si>
  <si>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</si>
  <si>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</si>
  <si>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</si>
  <si>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</si>
  <si>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</si>
  <si>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</si>
  <si>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</si>
  <si>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</si>
  <si>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</si>
  <si>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</si>
  <si>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</si>
  <si>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</si>
  <si>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</si>
  <si>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</si>
  <si>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</si>
  <si>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</si>
  <si>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</si>
  <si>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</si>
  <si>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</si>
  <si>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</si>
  <si>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</si>
  <si>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</si>
  <si>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</si>
  <si>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</si>
  <si>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</si>
  <si>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</si>
  <si>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</si>
  <si>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</si>
  <si>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</si>
  <si>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</si>
  <si>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</si>
  <si>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</si>
  <si>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</si>
  <si>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</si>
  <si>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</si>
  <si>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</si>
  <si>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</si>
  <si>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</si>
  <si>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</si>
  <si>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</si>
  <si>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</si>
  <si>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</si>
  <si>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</si>
  <si>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</si>
  <si>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</si>
  <si>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</si>
  <si>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</si>
  <si>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</si>
  <si>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</si>
  <si>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</si>
  <si>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</si>
  <si>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</si>
  <si>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</si>
  <si>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</si>
  <si>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</si>
  <si>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</si>
  <si>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</si>
  <si>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</si>
  <si>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</si>
  <si>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</si>
  <si>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</si>
  <si>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</si>
  <si>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</si>
  <si>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</si>
  <si>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</si>
  <si>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</si>
  <si>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</si>
  <si>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</si>
  <si>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</si>
  <si>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</si>
  <si>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</si>
  <si>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</si>
  <si>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</si>
  <si>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</si>
  <si>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</si>
  <si>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</si>
  <si>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</si>
  <si>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</si>
  <si>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</si>
  <si>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</si>
  <si>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</si>
  <si>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</si>
  <si>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</si>
  <si>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</si>
  <si>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</si>
  <si>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شاحنة نفايات</t>
  </si>
  <si>
    <t>VOLKSWAGEN</t>
  </si>
  <si>
    <t xml:space="preserve"> 2004/08/20</t>
  </si>
  <si>
    <t>PEUGEOT PARTNER</t>
  </si>
  <si>
    <t xml:space="preserve"> 2012/02/16</t>
  </si>
  <si>
    <t>NISSAN</t>
  </si>
  <si>
    <t xml:space="preserve"> 2012/10/23</t>
  </si>
  <si>
    <t>FORD</t>
  </si>
  <si>
    <t xml:space="preserve"> 2003/10/15</t>
  </si>
  <si>
    <t>IVECO</t>
  </si>
  <si>
    <t xml:space="preserve"> 1997/01/08</t>
  </si>
  <si>
    <t xml:space="preserve"> 2012/12/05</t>
  </si>
  <si>
    <t>RENAULT</t>
  </si>
  <si>
    <t xml:space="preserve"> 2000/09/26</t>
  </si>
  <si>
    <t xml:space="preserve"> 2004/10/23</t>
  </si>
  <si>
    <t>FIAT</t>
  </si>
  <si>
    <t xml:space="preserve"> 1999/05/26</t>
  </si>
  <si>
    <t>اللولب الضاغط</t>
  </si>
  <si>
    <t>BETELLI</t>
  </si>
  <si>
    <t xml:space="preserve"> 2000/03/25</t>
  </si>
  <si>
    <t>LANDINI</t>
  </si>
  <si>
    <t xml:space="preserve"> 2002/07/03</t>
  </si>
  <si>
    <t>NEW HOLLAND</t>
  </si>
  <si>
    <t xml:space="preserve"> 2004/08/25</t>
  </si>
  <si>
    <t xml:space="preserve"> 2005/08/24</t>
  </si>
  <si>
    <t>X 800</t>
  </si>
  <si>
    <t xml:space="preserve"> 2009/01/19</t>
  </si>
  <si>
    <t>SAM</t>
  </si>
  <si>
    <t xml:space="preserve"> 2011/04/07</t>
  </si>
  <si>
    <t xml:space="preserve">RENAULT TRUCKS </t>
  </si>
  <si>
    <t xml:space="preserve"> 2010/01/20</t>
  </si>
  <si>
    <t>CUKUROVA</t>
  </si>
  <si>
    <t xml:space="preserve"> 1998/08/28</t>
  </si>
  <si>
    <t>SIMMA</t>
  </si>
  <si>
    <t xml:space="preserve"> 2005/06/16</t>
  </si>
  <si>
    <t>AM-SUD</t>
  </si>
  <si>
    <t xml:space="preserve"> 2004/07/02</t>
  </si>
  <si>
    <t>آلة شحن</t>
  </si>
  <si>
    <t xml:space="preserve"> 2013/09/24</t>
  </si>
  <si>
    <t xml:space="preserve"> 2013/12/12</t>
  </si>
  <si>
    <t xml:space="preserve">NEW HOLLAND </t>
  </si>
  <si>
    <t xml:space="preserve"> 2014/02/18</t>
  </si>
  <si>
    <t>Gradair</t>
  </si>
  <si>
    <t xml:space="preserve"> 2014/05/19</t>
  </si>
  <si>
    <t xml:space="preserve"> 2013/07/01</t>
  </si>
  <si>
    <t>تسديد أصل الدين الداخلي</t>
  </si>
  <si>
    <t>تسديد أصل الدين الخارجي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</si>
  <si>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</si>
  <si>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</si>
  <si>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</si>
  <si>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</si>
  <si>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</si>
  <si>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</si>
  <si>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</si>
  <si>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</si>
  <si>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</si>
  <si>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</si>
  <si>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</si>
  <si>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</si>
  <si>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</si>
  <si>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</si>
  <si>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</si>
  <si>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</si>
  <si>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</si>
  <si>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مارس</t>
  </si>
  <si>
    <t>جوان</t>
  </si>
  <si>
    <t>غلق ميزانية 2013</t>
  </si>
  <si>
    <t>أوت</t>
  </si>
  <si>
    <t>الاقتراع على مشروع ميزانية 2015</t>
  </si>
  <si>
    <t>نوفمبر</t>
  </si>
  <si>
    <t>جانفي</t>
  </si>
  <si>
    <t>أفريل</t>
  </si>
  <si>
    <t>أكتوبر</t>
  </si>
  <si>
    <t>قصر البلديّة</t>
  </si>
  <si>
    <t>ملعب بلدي لكرة السلّة</t>
  </si>
  <si>
    <t>المسلخ البلدي</t>
  </si>
  <si>
    <t>المستودع البلدي</t>
  </si>
  <si>
    <t>القباضة البلديّة</t>
  </si>
  <si>
    <t>المصلحة الفنيّة</t>
  </si>
  <si>
    <t>السّوق اليوميّة</t>
  </si>
  <si>
    <t>مكتب شعبة النّقل</t>
  </si>
  <si>
    <t>مكتب نادى الأطفال</t>
  </si>
  <si>
    <t>روضة الأطفال</t>
  </si>
  <si>
    <t>نادي التّعارف</t>
  </si>
  <si>
    <t>مقبرة</t>
  </si>
  <si>
    <t>قطعة أرض</t>
  </si>
  <si>
    <t xml:space="preserve">محلّ </t>
  </si>
  <si>
    <t>نصبة</t>
  </si>
  <si>
    <t>منضدة</t>
  </si>
  <si>
    <t>مقهى</t>
  </si>
  <si>
    <t>المدينة</t>
  </si>
  <si>
    <t>حي التّلال</t>
  </si>
  <si>
    <t>منطقة عمرون</t>
  </si>
  <si>
    <t>تعبيد الطّرقات</t>
  </si>
  <si>
    <t>بنية أساسيّة</t>
  </si>
  <si>
    <t>تجميل المدينة</t>
  </si>
  <si>
    <t>تهيئة و تهذيب</t>
  </si>
  <si>
    <t>اقتناء عقارات</t>
  </si>
  <si>
    <t>اقتناء معدّات نظافة</t>
  </si>
  <si>
    <t>اقتناء معدّات</t>
  </si>
  <si>
    <t>تراكس كبيرة الحجم</t>
  </si>
  <si>
    <t>تراكس صغيرة الحجم</t>
  </si>
  <si>
    <t>اقنتاء معدّات إعلاميّة</t>
  </si>
  <si>
    <t>اقتناء معدّات نظافة في اطار الشّراكة</t>
  </si>
  <si>
    <t>تمّ تسلّم شاحنة نصف مقطورة و الآلة الماسحة</t>
  </si>
  <si>
    <t>اقتناء معدّات نظافة في اطار الشّراكة (ملحق)</t>
  </si>
  <si>
    <t>تمّ الحصول على الموافقة النّهائيّة و في انتظار تسليم المعدّات</t>
  </si>
  <si>
    <t>بناء قصر البلديّة</t>
  </si>
  <si>
    <t>بناءات اداريّة</t>
  </si>
  <si>
    <t>تعهّد و صيانة المنشآت البلديّة</t>
  </si>
  <si>
    <t>تمّ الحصول على الموافقة المبدئيّة بصدد إعداد كرّاس الشّروط</t>
  </si>
  <si>
    <t>في طور الإنجاز</t>
  </si>
  <si>
    <t>مدرسة ابتدائية</t>
  </si>
  <si>
    <t>مدرسة اعدادية</t>
  </si>
  <si>
    <t>مكتبة عمومية</t>
  </si>
  <si>
    <t>دار ثقافة</t>
  </si>
  <si>
    <t>دار شباب</t>
  </si>
  <si>
    <t>قاعة رياضة</t>
  </si>
  <si>
    <t>نادي اطفال</t>
  </si>
  <si>
    <t>مستوصف محلي</t>
  </si>
  <si>
    <t xml:space="preserve">سوق بلدية </t>
  </si>
  <si>
    <t>سوق اسبوعية</t>
  </si>
  <si>
    <t>مسلخ بلدي</t>
  </si>
  <si>
    <t>سوق جملة</t>
  </si>
  <si>
    <t>منطقة صناعية</t>
  </si>
  <si>
    <t>تضم 854مؤسسة صناعية و مهنية و تجارية</t>
  </si>
  <si>
    <t>فوزي ساسي</t>
  </si>
  <si>
    <t>رفيقة الدهان</t>
  </si>
  <si>
    <t>امال المناعي</t>
  </si>
  <si>
    <t>سامي الشبعان</t>
  </si>
  <si>
    <t>نعيمة الكوش</t>
  </si>
  <si>
    <t>عائدة مباركس</t>
  </si>
  <si>
    <t>عبد الكريم الطرابلسي</t>
  </si>
  <si>
    <t>عمار عبيد الله</t>
  </si>
  <si>
    <t>حسان الجربي</t>
  </si>
  <si>
    <t>رشيدة الركباني</t>
  </si>
  <si>
    <t>اماني سعوود</t>
  </si>
  <si>
    <t>حمدي قاسم</t>
  </si>
  <si>
    <t>حنان الدوزي</t>
  </si>
  <si>
    <t>اميرة محرز</t>
  </si>
  <si>
    <t>لبنى عبد الهادي</t>
  </si>
  <si>
    <t>رضا بنحسن</t>
  </si>
  <si>
    <t>احلام بوليلة</t>
  </si>
  <si>
    <t>ايمان المؤدب</t>
  </si>
  <si>
    <t xml:space="preserve">لطفي شلبي </t>
  </si>
  <si>
    <t>سيف الدين بورخيص</t>
  </si>
  <si>
    <t>الشادلي الفهري</t>
  </si>
  <si>
    <t>بسمة بن علي</t>
  </si>
  <si>
    <t>روضة قاسم</t>
  </si>
  <si>
    <t>كمال موسى</t>
  </si>
  <si>
    <t>أ1</t>
  </si>
  <si>
    <t>أ3</t>
  </si>
  <si>
    <t>ب</t>
  </si>
  <si>
    <t>أ2</t>
  </si>
  <si>
    <t>ج</t>
  </si>
  <si>
    <t>نبيهة شلبي</t>
  </si>
  <si>
    <t>سنية المؤدب</t>
  </si>
  <si>
    <t>ايمان عوينتي</t>
  </si>
  <si>
    <t>كريمة بن سليمة</t>
  </si>
  <si>
    <t>منى العطاوي</t>
  </si>
  <si>
    <t>أنيس بن عون</t>
  </si>
  <si>
    <t>نورهان بن رجب</t>
  </si>
  <si>
    <t>حمادي الكلبوسي</t>
  </si>
  <si>
    <t>خير الدين داود</t>
  </si>
  <si>
    <t>علي بوخريص</t>
  </si>
  <si>
    <t xml:space="preserve">منية بن سالم </t>
  </si>
  <si>
    <t>منية بللونة</t>
  </si>
  <si>
    <t>المنجي  بن زايد</t>
  </si>
  <si>
    <t xml:space="preserve">صالح بن سعد </t>
  </si>
  <si>
    <t>فوزي بن زايد</t>
  </si>
  <si>
    <t>الفهري بن الطاهر بن زايد</t>
  </si>
  <si>
    <t>لطفي بن زايد</t>
  </si>
  <si>
    <t>الفهري بن عبد القادر بنزايد</t>
  </si>
  <si>
    <t>عمار بنزايد</t>
  </si>
  <si>
    <t>فرج التومي</t>
  </si>
  <si>
    <t>رفيق بنزايد</t>
  </si>
  <si>
    <t>جابر الكافي</t>
  </si>
  <si>
    <t>محمد بن البشير بن زايد</t>
  </si>
  <si>
    <t>محمد الوائلي</t>
  </si>
  <si>
    <t>المولدي عوينتي</t>
  </si>
  <si>
    <t>عبد الكريم الوائلي</t>
  </si>
  <si>
    <t xml:space="preserve">عبد اللع بنحسين </t>
  </si>
  <si>
    <t xml:space="preserve">صلاح الدين الغضبان </t>
  </si>
  <si>
    <t xml:space="preserve">احمد الجامعي </t>
  </si>
  <si>
    <t>الصادق الوائلي</t>
  </si>
  <si>
    <t>مجيد التومي</t>
  </si>
  <si>
    <t>عبد الحميد دباجة</t>
  </si>
  <si>
    <t xml:space="preserve">المبروك بن حميدة </t>
  </si>
  <si>
    <t>كمال الدرويش</t>
  </si>
  <si>
    <t>جلال الكافي</t>
  </si>
  <si>
    <t>محمد بن عمر بن خميس بن زايد</t>
  </si>
  <si>
    <t>روضة داود</t>
  </si>
  <si>
    <t>نور الدين بن زايد</t>
  </si>
  <si>
    <t>لطفي بن عطية</t>
  </si>
  <si>
    <t>الهادي بن حسن</t>
  </si>
  <si>
    <t>نور الدين الوائلي</t>
  </si>
  <si>
    <t>زهير بن خليفة</t>
  </si>
  <si>
    <t>مجيد قريرة</t>
  </si>
  <si>
    <t>رمضان الغزواني</t>
  </si>
  <si>
    <t>عماد الكافي</t>
  </si>
  <si>
    <t>لطفي بن البشير بن زابد</t>
  </si>
  <si>
    <t>عبد العزيز بن عبد الله</t>
  </si>
  <si>
    <t>عبد الحميد الوائلي</t>
  </si>
  <si>
    <t>محمد بن علية بن العجمي</t>
  </si>
  <si>
    <t xml:space="preserve">لطفي بن محمد </t>
  </si>
  <si>
    <t>علي النفاتي</t>
  </si>
  <si>
    <t>نبيل بن زايد</t>
  </si>
  <si>
    <t xml:space="preserve">سامي بن زايد </t>
  </si>
  <si>
    <t>زهير بن زايد</t>
  </si>
  <si>
    <t>حمدي بالحاج</t>
  </si>
  <si>
    <t>صلاح بن عثمان الدريهمي</t>
  </si>
  <si>
    <t>فتحي دقاز</t>
  </si>
  <si>
    <t>بلال بن علية</t>
  </si>
  <si>
    <t>صالح قريرة</t>
  </si>
  <si>
    <t>مراد العبيدي</t>
  </si>
  <si>
    <t>حسين قريرة</t>
  </si>
  <si>
    <t>عبد العزيز بن عمار</t>
  </si>
  <si>
    <t xml:space="preserve">سليم بن زابد </t>
  </si>
  <si>
    <t>محسن الرياحي</t>
  </si>
  <si>
    <t>الانور بن زايد</t>
  </si>
  <si>
    <t xml:space="preserve">محمد بن لاهادي بن زايد </t>
  </si>
  <si>
    <t>محمد بن المبروك بن حميدة</t>
  </si>
  <si>
    <t xml:space="preserve">صابر بن عمر </t>
  </si>
  <si>
    <t>مراد دقاز</t>
  </si>
  <si>
    <t>معز بكار</t>
  </si>
  <si>
    <t>المبروك المحرزي</t>
  </si>
  <si>
    <t>خميس بن خليفة بن زايد</t>
  </si>
  <si>
    <t>فهري بن عمر</t>
  </si>
  <si>
    <t>فهري الوائلي</t>
  </si>
  <si>
    <t>ناجح بن زايد</t>
  </si>
  <si>
    <t>المهدي الوائلي</t>
  </si>
  <si>
    <t>كريم بن زايد</t>
  </si>
  <si>
    <t>خميس قريرة</t>
  </si>
  <si>
    <t>محمد الفهري سلمان</t>
  </si>
  <si>
    <t>سالم بن خذر</t>
  </si>
  <si>
    <t>عادل الصكوحي</t>
  </si>
  <si>
    <t>ايمن قريرة</t>
  </si>
  <si>
    <t>عمار بن زايد</t>
  </si>
  <si>
    <t>حمزة عبيد الله</t>
  </si>
  <si>
    <t>منجي الدوزي</t>
  </si>
  <si>
    <t>رشاد عبد الغني</t>
  </si>
  <si>
    <t>محمد جوهر السنوسي</t>
  </si>
  <si>
    <t>شفيق خميسي</t>
  </si>
  <si>
    <t>محمد امين الشمنقي</t>
  </si>
  <si>
    <t>رياض بن ناجي</t>
  </si>
  <si>
    <t>مهدي العوينتي</t>
  </si>
  <si>
    <t>مروان الوائلي</t>
  </si>
  <si>
    <t>محمد قريرة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</si>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</sst>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1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horizontal="right" vertical="center" wrapText="1" readingOrder="2"/>
    </xf>
    <xf numFmtId="167" fontId="0" fillId="0" borderId="1" xfId="0" applyNumberFormat="1" applyBorder="1" applyAlignment="1">
      <alignment horizontal="right"/>
    </xf>
    <xf numFmtId="0" fontId="2" fillId="0" borderId="0" xfId="0" applyFont="1"/>
    <xf numFmtId="0" fontId="23" fillId="0" borderId="1" xfId="0" applyFont="1" applyBorder="1" applyAlignment="1">
      <alignment horizontal="right" vertical="center" readingOrder="2"/>
    </xf>
    <xf numFmtId="0" fontId="22" fillId="0" borderId="1" xfId="0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18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Milliers" xfId="1" builtinId="3"/>
    <cellStyle name="MS_Arabe" xfId="3"/>
    <cellStyle name="Normal" xfId="0" builtinId="0"/>
    <cellStyle name="Pourcentage" xfId="2" builtinId="5"/>
  </cellStyles>
  <dxfs count="7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B550" zoomScale="110" zoomScaleNormal="110" zoomScalePageLayoutView="7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0" customWidth="1"/>
    <col min="5" max="5" width="20.42578125" customWidth="1"/>
    <col min="7" max="7" width="15.42578125" bestFit="1" customWidth="1"/>
    <col min="8" max="8" width="30.7109375" customWidth="1"/>
    <col min="9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24" t="s">
        <v>849</v>
      </c>
      <c r="E1" s="124" t="s">
        <v>848</v>
      </c>
      <c r="G1" s="43" t="s">
        <v>31</v>
      </c>
      <c r="H1" s="44">
        <f>C2+C114</f>
        <v>3766090</v>
      </c>
      <c r="I1" s="45"/>
      <c r="J1" s="46" t="b">
        <f>AND(H1=I1)</f>
        <v>0</v>
      </c>
    </row>
    <row r="2" spans="1:14">
      <c r="A2" s="148" t="s">
        <v>60</v>
      </c>
      <c r="B2" s="148"/>
      <c r="C2" s="26">
        <f>C3+C67</f>
        <v>2565000</v>
      </c>
      <c r="D2" s="26">
        <f>D3+D67</f>
        <v>2565000</v>
      </c>
      <c r="E2" s="26">
        <f>E3+E67</f>
        <v>2565000</v>
      </c>
      <c r="G2" s="39" t="s">
        <v>60</v>
      </c>
      <c r="H2" s="41"/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1488700</v>
      </c>
      <c r="D3" s="23">
        <f>D4+D11+D38+D61</f>
        <v>1488700</v>
      </c>
      <c r="E3" s="23">
        <f>E4+E11+E38+E61</f>
        <v>1488700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1051600</v>
      </c>
      <c r="D4" s="21">
        <f>SUM(D5:D10)</f>
        <v>1051600</v>
      </c>
      <c r="E4" s="21">
        <f>SUM(E5:E10)</f>
        <v>1051600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280000</v>
      </c>
      <c r="D5" s="2">
        <f>C5</f>
        <v>280000</v>
      </c>
      <c r="E5" s="2">
        <f>D5</f>
        <v>280000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ref="D6:E10" si="0">C6</f>
        <v>150000</v>
      </c>
      <c r="E6" s="2">
        <f t="shared" si="0"/>
        <v>150000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520000</v>
      </c>
      <c r="D7" s="2">
        <f t="shared" si="0"/>
        <v>520000</v>
      </c>
      <c r="E7" s="2">
        <f t="shared" si="0"/>
        <v>520000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100000</v>
      </c>
      <c r="D9" s="2">
        <f t="shared" si="0"/>
        <v>100000</v>
      </c>
      <c r="E9" s="2">
        <f t="shared" si="0"/>
        <v>100000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1600</v>
      </c>
      <c r="D10" s="2">
        <f t="shared" si="0"/>
        <v>1600</v>
      </c>
      <c r="E10" s="2">
        <f t="shared" si="0"/>
        <v>1600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192400</v>
      </c>
      <c r="D11" s="21">
        <f>SUM(D12:D37)</f>
        <v>192400</v>
      </c>
      <c r="E11" s="21">
        <f>SUM(E12:E37)</f>
        <v>192400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50500</v>
      </c>
      <c r="D12" s="2">
        <f>C12</f>
        <v>50500</v>
      </c>
      <c r="E12" s="2">
        <f>D12</f>
        <v>50500</v>
      </c>
    </row>
    <row r="13" spans="1:14" outlineLevel="1">
      <c r="A13" s="3">
        <v>2102</v>
      </c>
      <c r="B13" s="1" t="s">
        <v>126</v>
      </c>
      <c r="C13" s="2">
        <v>6000</v>
      </c>
      <c r="D13" s="2">
        <f t="shared" ref="D13:E28" si="1">C13</f>
        <v>6000</v>
      </c>
      <c r="E13" s="2">
        <f t="shared" si="1"/>
        <v>6000</v>
      </c>
    </row>
    <row r="14" spans="1:14" outlineLevel="1">
      <c r="A14" s="3">
        <v>2201</v>
      </c>
      <c r="B14" s="1" t="s">
        <v>5</v>
      </c>
      <c r="C14" s="2">
        <v>40000</v>
      </c>
      <c r="D14" s="2">
        <f t="shared" si="1"/>
        <v>40000</v>
      </c>
      <c r="E14" s="2">
        <f t="shared" si="1"/>
        <v>40000</v>
      </c>
    </row>
    <row r="15" spans="1:14" outlineLevel="1">
      <c r="A15" s="3">
        <v>2201</v>
      </c>
      <c r="B15" s="1" t="s">
        <v>127</v>
      </c>
      <c r="C15" s="2">
        <v>3900</v>
      </c>
      <c r="D15" s="2">
        <f t="shared" si="1"/>
        <v>3900</v>
      </c>
      <c r="E15" s="2">
        <f t="shared" si="1"/>
        <v>3900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6000</v>
      </c>
      <c r="D21" s="2">
        <f t="shared" si="1"/>
        <v>6000</v>
      </c>
      <c r="E21" s="2">
        <f t="shared" si="1"/>
        <v>6000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4000</v>
      </c>
      <c r="D32" s="2">
        <f t="shared" si="2"/>
        <v>4000</v>
      </c>
      <c r="E32" s="2">
        <f t="shared" si="2"/>
        <v>4000</v>
      </c>
    </row>
    <row r="33" spans="1:10" outlineLevel="1">
      <c r="A33" s="3">
        <v>2403</v>
      </c>
      <c r="B33" s="1" t="s">
        <v>144</v>
      </c>
      <c r="C33" s="2">
        <v>6000</v>
      </c>
      <c r="D33" s="2">
        <f t="shared" si="2"/>
        <v>6000</v>
      </c>
      <c r="E33" s="2">
        <f t="shared" si="2"/>
        <v>6000</v>
      </c>
    </row>
    <row r="34" spans="1:10" outlineLevel="1">
      <c r="A34" s="3">
        <v>2404</v>
      </c>
      <c r="B34" s="1" t="s">
        <v>7</v>
      </c>
      <c r="C34" s="2">
        <v>65000</v>
      </c>
      <c r="D34" s="2">
        <f t="shared" si="2"/>
        <v>65000</v>
      </c>
      <c r="E34" s="2">
        <f t="shared" si="2"/>
        <v>65000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2"/>
        <v>8000</v>
      </c>
      <c r="E36" s="2">
        <f t="shared" si="2"/>
        <v>8000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0" t="s">
        <v>145</v>
      </c>
      <c r="B38" s="151"/>
      <c r="C38" s="21">
        <f>SUM(C39:C60)</f>
        <v>227100</v>
      </c>
      <c r="D38" s="21">
        <f>SUM(D39:D60)</f>
        <v>227100</v>
      </c>
      <c r="E38" s="21">
        <f>SUM(E39:E60)</f>
        <v>227100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8000</v>
      </c>
      <c r="D44" s="2">
        <f t="shared" si="3"/>
        <v>8000</v>
      </c>
      <c r="E44" s="2">
        <f t="shared" si="3"/>
        <v>8000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26000</v>
      </c>
      <c r="D48" s="2">
        <f t="shared" si="3"/>
        <v>26000</v>
      </c>
      <c r="E48" s="2">
        <f t="shared" si="3"/>
        <v>26000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50" t="s">
        <v>158</v>
      </c>
      <c r="B61" s="151"/>
      <c r="C61" s="22">
        <f>SUM(C62:C66)</f>
        <v>17600</v>
      </c>
      <c r="D61" s="22">
        <f>SUM(D62:D66)</f>
        <v>17600</v>
      </c>
      <c r="E61" s="22">
        <f>SUM(E62:E66)</f>
        <v>17600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7600</v>
      </c>
      <c r="D64" s="2">
        <f t="shared" si="5"/>
        <v>7600</v>
      </c>
      <c r="E64" s="2">
        <f t="shared" si="5"/>
        <v>7600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9" t="s">
        <v>579</v>
      </c>
      <c r="B67" s="149"/>
      <c r="C67" s="25">
        <f>C97+C68</f>
        <v>1076300</v>
      </c>
      <c r="D67" s="25">
        <f>D97+D68</f>
        <v>1076300</v>
      </c>
      <c r="E67" s="25">
        <f>E97+E68</f>
        <v>1076300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73200</v>
      </c>
      <c r="D68" s="21">
        <f>SUM(D69:D96)</f>
        <v>73200</v>
      </c>
      <c r="E68" s="21">
        <f>SUM(E69:E96)</f>
        <v>73200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500</v>
      </c>
      <c r="D76" s="2">
        <f t="shared" si="6"/>
        <v>500</v>
      </c>
      <c r="E76" s="2">
        <f t="shared" si="6"/>
        <v>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50560</v>
      </c>
      <c r="D79" s="2">
        <f t="shared" si="6"/>
        <v>50560</v>
      </c>
      <c r="E79" s="2">
        <f t="shared" si="6"/>
        <v>50560</v>
      </c>
    </row>
    <row r="80" spans="1:10" ht="15" customHeight="1" outlineLevel="1">
      <c r="A80" s="3">
        <v>5202</v>
      </c>
      <c r="B80" s="2" t="s">
        <v>172</v>
      </c>
      <c r="C80" s="2">
        <v>20000</v>
      </c>
      <c r="D80" s="2">
        <f t="shared" si="6"/>
        <v>20000</v>
      </c>
      <c r="E80" s="2">
        <f t="shared" si="6"/>
        <v>20000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>
        <v>2000</v>
      </c>
      <c r="D92" s="2">
        <f t="shared" si="7"/>
        <v>2000</v>
      </c>
      <c r="E92" s="2">
        <f t="shared" si="7"/>
        <v>2000</v>
      </c>
    </row>
    <row r="93" spans="1:5" ht="15" customHeight="1" outlineLevel="1">
      <c r="A93" s="3">
        <v>5299</v>
      </c>
      <c r="B93" s="2" t="s">
        <v>182</v>
      </c>
      <c r="C93" s="2">
        <v>140</v>
      </c>
      <c r="D93" s="2">
        <f t="shared" si="7"/>
        <v>140</v>
      </c>
      <c r="E93" s="2">
        <f t="shared" si="7"/>
        <v>140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1003100</v>
      </c>
      <c r="D97" s="21">
        <f>SUM(D98:D113)</f>
        <v>1003100</v>
      </c>
      <c r="E97" s="21">
        <f>SUM(E98:E113)</f>
        <v>1003100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990000</v>
      </c>
      <c r="D98" s="2">
        <f>C98</f>
        <v>990000</v>
      </c>
      <c r="E98" s="2">
        <f>D98</f>
        <v>990000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100</v>
      </c>
      <c r="D101" s="2">
        <f t="shared" si="8"/>
        <v>100</v>
      </c>
      <c r="E101" s="2">
        <f t="shared" si="8"/>
        <v>100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8000</v>
      </c>
      <c r="D109" s="2">
        <f t="shared" si="8"/>
        <v>8000</v>
      </c>
      <c r="E109" s="2">
        <f t="shared" si="8"/>
        <v>8000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4" t="s">
        <v>62</v>
      </c>
      <c r="B114" s="155"/>
      <c r="C114" s="26">
        <f>C115+C129+C140</f>
        <v>1201090</v>
      </c>
      <c r="D114" s="26">
        <f>D115+D152+D177</f>
        <v>1602443</v>
      </c>
      <c r="E114" s="26">
        <f>E115+E152+E177</f>
        <v>1602443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C116+C123</f>
        <v>777721</v>
      </c>
      <c r="D115" s="23">
        <f>D116+D135</f>
        <v>1602443</v>
      </c>
      <c r="E115" s="23">
        <f>E116+E135</f>
        <v>1602443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SUM(C117:C122)</f>
        <v>99697</v>
      </c>
      <c r="D116" s="21">
        <f>D117+D120+D123+D126+D129+D132</f>
        <v>1602443</v>
      </c>
      <c r="E116" s="21">
        <f>E117+E120+E123+E126+E129+E132</f>
        <v>1602443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7016</v>
      </c>
      <c r="D117" s="2">
        <f>D118+D119</f>
        <v>77681</v>
      </c>
      <c r="E117" s="2">
        <f>E118+E119</f>
        <v>77681</v>
      </c>
    </row>
    <row r="118" spans="1:10" ht="15" customHeight="1" outlineLevel="2">
      <c r="A118" s="3">
        <v>7001</v>
      </c>
      <c r="B118" s="1" t="s">
        <v>197</v>
      </c>
      <c r="C118" s="2">
        <v>77681</v>
      </c>
      <c r="D118" s="130">
        <f>C118</f>
        <v>77681</v>
      </c>
      <c r="E118" s="130">
        <f>D118</f>
        <v>77681</v>
      </c>
    </row>
    <row r="119" spans="1:10" ht="15" customHeight="1" outlineLevel="2">
      <c r="A119" s="3">
        <v>7001</v>
      </c>
      <c r="B119" s="1" t="s">
        <v>198</v>
      </c>
      <c r="C119" s="2">
        <v>0</v>
      </c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199</v>
      </c>
      <c r="C120" s="2">
        <v>15000</v>
      </c>
      <c r="D120" s="2">
        <f>D121+D122</f>
        <v>0</v>
      </c>
      <c r="E120" s="2">
        <f>E121+E122</f>
        <v>0</v>
      </c>
    </row>
    <row r="121" spans="1:10" ht="15" customHeight="1" outlineLevel="2">
      <c r="A121" s="3">
        <v>7002</v>
      </c>
      <c r="B121" s="1" t="s">
        <v>200</v>
      </c>
      <c r="C121" s="2">
        <v>0</v>
      </c>
      <c r="D121" s="130">
        <f>C121</f>
        <v>0</v>
      </c>
      <c r="E121" s="130">
        <f>D121</f>
        <v>0</v>
      </c>
    </row>
    <row r="122" spans="1:10" ht="15" customHeight="1" outlineLevel="2">
      <c r="A122" s="3">
        <v>7002</v>
      </c>
      <c r="B122" s="1" t="s">
        <v>201</v>
      </c>
      <c r="C122" s="2">
        <v>0</v>
      </c>
      <c r="D122" s="130">
        <f>C122</f>
        <v>0</v>
      </c>
      <c r="E122" s="130">
        <f>D122</f>
        <v>0</v>
      </c>
    </row>
    <row r="123" spans="1:10" ht="15" customHeight="1" outlineLevel="1">
      <c r="A123" s="150" t="s">
        <v>202</v>
      </c>
      <c r="B123" s="151"/>
      <c r="C123" s="21">
        <f>SUM(C124:C128)</f>
        <v>678024</v>
      </c>
      <c r="D123" s="2">
        <f>D124+D125</f>
        <v>559482</v>
      </c>
      <c r="E123" s="2">
        <f>E124+E125</f>
        <v>559482</v>
      </c>
    </row>
    <row r="124" spans="1:10" ht="15" customHeight="1" outlineLevel="2">
      <c r="A124" s="3">
        <v>8001</v>
      </c>
      <c r="B124" s="1" t="s">
        <v>203</v>
      </c>
      <c r="C124" s="2">
        <v>559482</v>
      </c>
      <c r="D124" s="130">
        <f>C124</f>
        <v>559482</v>
      </c>
      <c r="E124" s="130">
        <f>D124</f>
        <v>559482</v>
      </c>
    </row>
    <row r="125" spans="1:10" ht="15" customHeight="1" outlineLevel="2">
      <c r="A125" s="3">
        <v>8002</v>
      </c>
      <c r="B125" s="1" t="s">
        <v>204</v>
      </c>
      <c r="C125" s="2">
        <v>0</v>
      </c>
      <c r="D125" s="130">
        <f>C125</f>
        <v>0</v>
      </c>
      <c r="E125" s="130">
        <f>D125</f>
        <v>0</v>
      </c>
    </row>
    <row r="126" spans="1:10" ht="15" customHeight="1" outlineLevel="1">
      <c r="A126" s="3">
        <v>8003</v>
      </c>
      <c r="B126" s="1" t="s">
        <v>205</v>
      </c>
      <c r="C126" s="2">
        <v>0</v>
      </c>
      <c r="D126" s="2">
        <f>D127+D128</f>
        <v>118542</v>
      </c>
      <c r="E126" s="2">
        <f>E127+E128</f>
        <v>118542</v>
      </c>
    </row>
    <row r="127" spans="1:10" ht="15" customHeight="1" outlineLevel="2">
      <c r="A127" s="3">
        <v>8004</v>
      </c>
      <c r="B127" s="1" t="s">
        <v>206</v>
      </c>
      <c r="C127" s="2">
        <v>0</v>
      </c>
      <c r="D127" s="130">
        <f>C127</f>
        <v>0</v>
      </c>
      <c r="E127" s="130">
        <f>D127</f>
        <v>0</v>
      </c>
    </row>
    <row r="128" spans="1:10" ht="15" customHeight="1" outlineLevel="2">
      <c r="A128" s="3">
        <v>8005</v>
      </c>
      <c r="B128" s="1" t="s">
        <v>207</v>
      </c>
      <c r="C128" s="2">
        <v>118542</v>
      </c>
      <c r="D128" s="130">
        <f>C128</f>
        <v>118542</v>
      </c>
      <c r="E128" s="130">
        <f>D128</f>
        <v>118542</v>
      </c>
    </row>
    <row r="129" spans="1:10" ht="15" customHeight="1" outlineLevel="1">
      <c r="A129" s="152" t="s">
        <v>581</v>
      </c>
      <c r="B129" s="153"/>
      <c r="C129" s="23">
        <f>C130+C134+C137</f>
        <v>423369</v>
      </c>
      <c r="D129" s="2">
        <f>D130+D131</f>
        <v>846738</v>
      </c>
      <c r="E129" s="2">
        <f>E130+E131</f>
        <v>846738</v>
      </c>
    </row>
    <row r="130" spans="1:10" ht="15" customHeight="1" outlineLevel="2">
      <c r="A130" s="150" t="s">
        <v>208</v>
      </c>
      <c r="B130" s="151"/>
      <c r="C130" s="21">
        <f>SUM(C131:C133)</f>
        <v>423369</v>
      </c>
      <c r="D130" s="130">
        <f>C130</f>
        <v>423369</v>
      </c>
      <c r="E130" s="130">
        <f>D130</f>
        <v>423369</v>
      </c>
    </row>
    <row r="131" spans="1:10" ht="15" customHeight="1" outlineLevel="2">
      <c r="A131" s="3">
        <v>9001</v>
      </c>
      <c r="B131" s="1" t="s">
        <v>209</v>
      </c>
      <c r="C131" s="2">
        <v>423369</v>
      </c>
      <c r="D131" s="130">
        <f>C131</f>
        <v>423369</v>
      </c>
      <c r="E131" s="130">
        <f>D131</f>
        <v>423369</v>
      </c>
    </row>
    <row r="132" spans="1:10" ht="15" customHeight="1" outlineLevel="1">
      <c r="A132" s="3">
        <v>9002</v>
      </c>
      <c r="B132" s="1" t="s">
        <v>210</v>
      </c>
      <c r="C132" s="2"/>
      <c r="D132" s="2">
        <f>D133+D134</f>
        <v>0</v>
      </c>
      <c r="E132" s="2">
        <f>E133+E134</f>
        <v>0</v>
      </c>
    </row>
    <row r="133" spans="1:10" ht="15" customHeight="1" outlineLevel="2">
      <c r="A133" s="3">
        <v>9003</v>
      </c>
      <c r="B133" s="1" t="s">
        <v>211</v>
      </c>
      <c r="C133" s="2">
        <v>0</v>
      </c>
      <c r="D133" s="130">
        <f>C133</f>
        <v>0</v>
      </c>
      <c r="E133" s="130">
        <f>D133</f>
        <v>0</v>
      </c>
    </row>
    <row r="134" spans="1:10" ht="15" customHeight="1" outlineLevel="2">
      <c r="A134" s="150" t="s">
        <v>212</v>
      </c>
      <c r="B134" s="151"/>
      <c r="C134" s="21">
        <f>SUM(C135:C136)</f>
        <v>0</v>
      </c>
      <c r="D134" s="130">
        <f>C134</f>
        <v>0</v>
      </c>
      <c r="E134" s="130">
        <f>D134</f>
        <v>0</v>
      </c>
    </row>
    <row r="135" spans="1:10">
      <c r="A135" s="3">
        <v>10001</v>
      </c>
      <c r="B135" s="1" t="s">
        <v>213</v>
      </c>
      <c r="C135" s="2"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10002</v>
      </c>
      <c r="B136" s="1" t="s">
        <v>215</v>
      </c>
      <c r="C136" s="2"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50" t="s">
        <v>214</v>
      </c>
      <c r="B137" s="151"/>
      <c r="C137" s="21">
        <f>SUM(C138:C139)</f>
        <v>0</v>
      </c>
      <c r="D137" s="130">
        <f>C137</f>
        <v>0</v>
      </c>
      <c r="E137" s="130">
        <f>D137</f>
        <v>0</v>
      </c>
    </row>
    <row r="138" spans="1:10" ht="15" customHeight="1" outlineLevel="2">
      <c r="A138" s="3">
        <v>11001</v>
      </c>
      <c r="B138" s="1" t="s">
        <v>213</v>
      </c>
      <c r="C138" s="2">
        <v>0</v>
      </c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3">
        <v>11002</v>
      </c>
      <c r="B139" s="1" t="s">
        <v>215</v>
      </c>
      <c r="C139" s="2">
        <v>0</v>
      </c>
      <c r="D139" s="130">
        <f t="shared" si="9"/>
        <v>0</v>
      </c>
      <c r="E139" s="130">
        <f t="shared" si="9"/>
        <v>0</v>
      </c>
    </row>
    <row r="140" spans="1:10" ht="15" customHeight="1" outlineLevel="1">
      <c r="A140" s="152" t="s">
        <v>582</v>
      </c>
      <c r="B140" s="153"/>
      <c r="C140" s="27">
        <f>C141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50" t="s">
        <v>217</v>
      </c>
      <c r="B141" s="151"/>
      <c r="C141" s="21">
        <f>SUM(C142:C143)</f>
        <v>0</v>
      </c>
      <c r="D141" s="130">
        <f>C141</f>
        <v>0</v>
      </c>
      <c r="E141" s="130">
        <f>D141</f>
        <v>0</v>
      </c>
    </row>
    <row r="142" spans="1:10" ht="15" customHeight="1" outlineLevel="2">
      <c r="A142" s="3"/>
      <c r="B142" s="1"/>
      <c r="C142" s="2">
        <v>0</v>
      </c>
      <c r="D142" s="130">
        <f>C142</f>
        <v>0</v>
      </c>
      <c r="E142" s="130">
        <f>D142</f>
        <v>0</v>
      </c>
    </row>
    <row r="143" spans="1:10" ht="15" customHeight="1" outlineLevel="1">
      <c r="A143" s="3"/>
      <c r="B143" s="1"/>
      <c r="C143" s="2"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851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856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851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856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851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856</v>
      </c>
      <c r="C151" s="130"/>
      <c r="D151" s="130">
        <f>C151</f>
        <v>0</v>
      </c>
      <c r="E151" s="130">
        <f>D151</f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851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856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851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856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851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856</v>
      </c>
      <c r="C162" s="130"/>
      <c r="D162" s="130">
        <f>C162</f>
        <v>0</v>
      </c>
      <c r="E162" s="130">
        <f>D162</f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851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856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851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856</v>
      </c>
      <c r="C169" s="130"/>
      <c r="D169" s="130">
        <f>C169</f>
        <v>0</v>
      </c>
      <c r="E169" s="130">
        <f>D169</f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851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856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851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856</v>
      </c>
      <c r="C176" s="130"/>
      <c r="D176" s="130">
        <f>C176</f>
        <v>0</v>
      </c>
      <c r="E176" s="130">
        <f>D176</f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6" t="s">
        <v>845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853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851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854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851</v>
      </c>
      <c r="C183" s="129"/>
      <c r="D183" s="129">
        <f>C183</f>
        <v>0</v>
      </c>
      <c r="E183" s="129">
        <f>D183</f>
        <v>0</v>
      </c>
    </row>
    <row r="184" spans="1:10" outlineLevel="1">
      <c r="A184" s="156" t="s">
        <v>844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852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851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843</v>
      </c>
      <c r="C187" s="129"/>
      <c r="D187" s="129">
        <f>C187</f>
        <v>0</v>
      </c>
      <c r="E187" s="129">
        <f>D187</f>
        <v>0</v>
      </c>
    </row>
    <row r="188" spans="1:10" outlineLevel="1">
      <c r="A188" s="156" t="s">
        <v>842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855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851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841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840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853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851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854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851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6" t="s">
        <v>839</v>
      </c>
      <c r="B197" s="15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854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851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6" t="s">
        <v>838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853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851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56" t="s">
        <v>837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855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851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835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852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851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834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851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853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851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854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851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6" t="s">
        <v>832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852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851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831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817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853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851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6" t="s">
        <v>830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852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851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829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828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827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56" t="s">
        <v>826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852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851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825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815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853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851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6" t="s">
        <v>824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853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851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6" t="s">
        <v>822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852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851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821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820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56" t="s">
        <v>819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852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851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817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816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815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814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56" t="s">
        <v>813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850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47" t="s">
        <v>67</v>
      </c>
      <c r="B256" s="147"/>
      <c r="C256" s="147"/>
      <c r="D256" s="124" t="s">
        <v>849</v>
      </c>
      <c r="E256" s="124" t="s">
        <v>848</v>
      </c>
      <c r="G256" s="47" t="s">
        <v>589</v>
      </c>
      <c r="H256" s="48">
        <f>C257+C559</f>
        <v>3766090</v>
      </c>
      <c r="I256" s="49"/>
      <c r="J256" s="50" t="b">
        <f>AND(H256=I256)</f>
        <v>0</v>
      </c>
    </row>
    <row r="257" spans="1:10">
      <c r="A257" s="162" t="s">
        <v>60</v>
      </c>
      <c r="B257" s="163"/>
      <c r="C257" s="37">
        <f>C258+C550</f>
        <v>2308623</v>
      </c>
      <c r="D257" s="37">
        <f>D258+D550</f>
        <v>2308123</v>
      </c>
      <c r="E257" s="37">
        <f>E258+E550</f>
        <v>2308123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2158943</v>
      </c>
      <c r="D258" s="36">
        <f>D259+D339+D483+D547</f>
        <v>2158443</v>
      </c>
      <c r="E258" s="36">
        <f>E259+E339+E483+E547</f>
        <v>2158443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1063682</v>
      </c>
      <c r="D259" s="33">
        <f>D260+D263+D314</f>
        <v>1063682</v>
      </c>
      <c r="E259" s="33">
        <f>E260+E263+E314</f>
        <v>1063682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5184</v>
      </c>
      <c r="D260" s="32">
        <f>SUM(D261:D262)</f>
        <v>5184</v>
      </c>
      <c r="E260" s="32">
        <f>SUM(E261:E262)</f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</row>
    <row r="263" spans="1:10" outlineLevel="1">
      <c r="A263" s="158" t="s">
        <v>269</v>
      </c>
      <c r="B263" s="159"/>
      <c r="C263" s="32">
        <f>C264+C265+C289+C296+C298+C302+C305+C308+C313</f>
        <v>1044018</v>
      </c>
      <c r="D263" s="32">
        <f>D264+D265+D289+D296+D298+D302+D305+D308+D313</f>
        <v>1044018</v>
      </c>
      <c r="E263" s="32">
        <f>E264+E265+E289+E296+E298+E302+E305+E308+E313</f>
        <v>1044018</v>
      </c>
    </row>
    <row r="264" spans="1:10" outlineLevel="2">
      <c r="A264" s="6">
        <v>1101</v>
      </c>
      <c r="B264" s="4" t="s">
        <v>34</v>
      </c>
      <c r="C264" s="5">
        <v>440610</v>
      </c>
      <c r="D264" s="5">
        <f>C264</f>
        <v>440610</v>
      </c>
      <c r="E264" s="5">
        <f>D264</f>
        <v>440610</v>
      </c>
    </row>
    <row r="265" spans="1:10" outlineLevel="2">
      <c r="A265" s="6">
        <v>1101</v>
      </c>
      <c r="B265" s="4" t="s">
        <v>35</v>
      </c>
      <c r="C265" s="5">
        <v>369813</v>
      </c>
      <c r="D265" s="5">
        <v>369813</v>
      </c>
      <c r="E265" s="5">
        <v>369813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15258</v>
      </c>
      <c r="D289" s="5">
        <v>15258</v>
      </c>
      <c r="E289" s="5">
        <v>15258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42392</v>
      </c>
      <c r="D298" s="5">
        <v>42392</v>
      </c>
      <c r="E298" s="5">
        <v>42392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10530</v>
      </c>
      <c r="D302" s="5">
        <v>10530</v>
      </c>
      <c r="E302" s="5">
        <v>10530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12910</v>
      </c>
      <c r="D305" s="5">
        <v>12910</v>
      </c>
      <c r="E305" s="5">
        <v>12910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151905</v>
      </c>
      <c r="D308" s="5">
        <v>151905</v>
      </c>
      <c r="E308" s="5">
        <v>151905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14480</v>
      </c>
      <c r="D314" s="32">
        <f>D315+D325+D331+D336+D337+D338+D328</f>
        <v>14480</v>
      </c>
      <c r="E314" s="32">
        <f>E315+E325+E331+E336+E337+E338+E328</f>
        <v>14480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12000</v>
      </c>
      <c r="D325" s="5">
        <v>12000</v>
      </c>
      <c r="E325" s="5">
        <v>12000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1980</v>
      </c>
      <c r="D331" s="5">
        <v>1980</v>
      </c>
      <c r="E331" s="5">
        <v>1980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500</v>
      </c>
      <c r="D336" s="5">
        <f>C336</f>
        <v>500</v>
      </c>
      <c r="E336" s="5">
        <f>D336</f>
        <v>500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0" t="s">
        <v>270</v>
      </c>
      <c r="B339" s="161"/>
      <c r="C339" s="33">
        <f>C340+C444+C482</f>
        <v>944403</v>
      </c>
      <c r="D339" s="33">
        <f>D340+D444+D482</f>
        <v>943903</v>
      </c>
      <c r="E339" s="33">
        <f>E340+E444+E482</f>
        <v>943903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C341+C342+C343+C344+C347+C348+C353+C356+C357+C362+C367+BE290626+C371+C372+C373+C376+C377+C378+C382+C388+C391+C392+C395+C398+C399+C404+C407+C408+C409+C412+C415+C416+C419+C420+C421+C422+C429+C443</f>
        <v>669378</v>
      </c>
      <c r="D340" s="32">
        <f>D341+D342+D343+D344+D347+D348+D353+D356+D357+D362+D367+BH290668+D371+D372+D373+D376+D377+D378+D382+D388+D391+D392+D395+D398+D399+D404+D407+D408+D409+D412+D415+D416+D419+D420+D421+D422+D429+D443</f>
        <v>668878</v>
      </c>
      <c r="E340" s="32">
        <f>E341+E342+E343+E344+E347+E348+E353+E356+E357+E362+E367+BI290668+E371+E372+E373+E376+E377+E378+E382+E388+E391+E392+E395+E398+E399+E404+E407+E408+E409+E412+E415+E416+E419+E420+E421+E422+E429+E443</f>
        <v>668878</v>
      </c>
    </row>
    <row r="341" spans="1:10" outlineLevel="2">
      <c r="A341" s="6">
        <v>2201</v>
      </c>
      <c r="B341" s="34" t="s">
        <v>272</v>
      </c>
      <c r="C341" s="5">
        <v>3500</v>
      </c>
      <c r="D341" s="5">
        <f>C341</f>
        <v>3500</v>
      </c>
      <c r="E341" s="5">
        <f>D341</f>
        <v>3500</v>
      </c>
    </row>
    <row r="342" spans="1:10" outlineLevel="2">
      <c r="A342" s="6">
        <v>2201</v>
      </c>
      <c r="B342" s="4" t="s">
        <v>40</v>
      </c>
      <c r="C342" s="5">
        <v>13348</v>
      </c>
      <c r="D342" s="5">
        <f t="shared" ref="D342:E343" si="26">C342</f>
        <v>13348</v>
      </c>
      <c r="E342" s="5">
        <f t="shared" si="26"/>
        <v>13348</v>
      </c>
    </row>
    <row r="343" spans="1:10" outlineLevel="2">
      <c r="A343" s="6">
        <v>2201</v>
      </c>
      <c r="B343" s="4" t="s">
        <v>41</v>
      </c>
      <c r="C343" s="5">
        <v>290000</v>
      </c>
      <c r="D343" s="5">
        <f t="shared" si="26"/>
        <v>290000</v>
      </c>
      <c r="E343" s="5">
        <f t="shared" si="26"/>
        <v>290000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149000</v>
      </c>
      <c r="D348" s="5">
        <f>SUM(D349:D352)</f>
        <v>149000</v>
      </c>
      <c r="E348" s="5">
        <f>SUM(E349:E352)</f>
        <v>149000</v>
      </c>
    </row>
    <row r="349" spans="1:10" outlineLevel="3">
      <c r="A349" s="29"/>
      <c r="B349" s="28" t="s">
        <v>278</v>
      </c>
      <c r="C349" s="30">
        <v>145000</v>
      </c>
      <c r="D349" s="30">
        <f>C349</f>
        <v>145000</v>
      </c>
      <c r="E349" s="30">
        <f>D349</f>
        <v>145000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28"/>
        <v>3000</v>
      </c>
      <c r="E351" s="30">
        <f t="shared" si="28"/>
        <v>3000</v>
      </c>
    </row>
    <row r="352" spans="1:10" outlineLevel="3">
      <c r="A352" s="29"/>
      <c r="B352" s="28" t="s">
        <v>281</v>
      </c>
      <c r="C352" s="30">
        <v>1000</v>
      </c>
      <c r="D352" s="30">
        <f t="shared" si="28"/>
        <v>1000</v>
      </c>
      <c r="E352" s="30">
        <f t="shared" si="28"/>
        <v>1000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6000</v>
      </c>
      <c r="D360" s="30">
        <f t="shared" si="30"/>
        <v>6000</v>
      </c>
      <c r="E360" s="30">
        <f t="shared" si="30"/>
        <v>6000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110810</v>
      </c>
      <c r="D362" s="5">
        <f>SUM(D363:D366)</f>
        <v>110810</v>
      </c>
      <c r="E362" s="5">
        <f>SUM(E363:E366)</f>
        <v>110810</v>
      </c>
    </row>
    <row r="363" spans="1:5" outlineLevel="3">
      <c r="A363" s="29"/>
      <c r="B363" s="28" t="s">
        <v>291</v>
      </c>
      <c r="C363" s="30">
        <v>13810</v>
      </c>
      <c r="D363" s="30">
        <f>C363</f>
        <v>13810</v>
      </c>
      <c r="E363" s="30">
        <f>D363</f>
        <v>13810</v>
      </c>
    </row>
    <row r="364" spans="1:5" outlineLevel="3">
      <c r="A364" s="29"/>
      <c r="B364" s="28" t="s">
        <v>292</v>
      </c>
      <c r="C364" s="30">
        <v>96000</v>
      </c>
      <c r="D364" s="30">
        <f t="shared" ref="D364:E366" si="31">C364</f>
        <v>96000</v>
      </c>
      <c r="E364" s="30">
        <f t="shared" si="31"/>
        <v>96000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9500</v>
      </c>
      <c r="D371" s="5">
        <f t="shared" si="32"/>
        <v>9500</v>
      </c>
      <c r="E371" s="5">
        <f t="shared" si="32"/>
        <v>9500</v>
      </c>
    </row>
    <row r="372" spans="1:5" outlineLevel="2">
      <c r="A372" s="6">
        <v>2201</v>
      </c>
      <c r="B372" s="4" t="s">
        <v>45</v>
      </c>
      <c r="C372" s="5">
        <v>5500</v>
      </c>
      <c r="D372" s="5">
        <f t="shared" si="32"/>
        <v>5500</v>
      </c>
      <c r="E372" s="5">
        <f t="shared" si="32"/>
        <v>5500</v>
      </c>
    </row>
    <row r="373" spans="1:5" outlineLevel="2" collapsed="1">
      <c r="A373" s="6">
        <v>2201</v>
      </c>
      <c r="B373" s="4" t="s">
        <v>298</v>
      </c>
      <c r="C373" s="5">
        <f>SUM(C374:C375)</f>
        <v>120</v>
      </c>
      <c r="D373" s="5">
        <f>SUM(D374:D375)</f>
        <v>120</v>
      </c>
      <c r="E373" s="5">
        <f>SUM(E374:E375)</f>
        <v>120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outlineLevel="3">
      <c r="A375" s="29"/>
      <c r="B375" s="28" t="s">
        <v>300</v>
      </c>
      <c r="C375" s="30">
        <v>20</v>
      </c>
      <c r="D375" s="30">
        <f t="shared" si="33"/>
        <v>20</v>
      </c>
      <c r="E375" s="30">
        <f t="shared" si="33"/>
        <v>20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</row>
    <row r="379" spans="1:5" outlineLevel="3">
      <c r="A379" s="29"/>
      <c r="B379" s="28" t="s">
        <v>46</v>
      </c>
      <c r="C379" s="30">
        <v>11000</v>
      </c>
      <c r="D379" s="30">
        <f>C379</f>
        <v>11000</v>
      </c>
      <c r="E379" s="30">
        <f>D379</f>
        <v>11000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4900</v>
      </c>
      <c r="D382" s="5">
        <f>SUM(D383:D387)</f>
        <v>4900</v>
      </c>
      <c r="E382" s="5">
        <f>SUM(E383:E387)</f>
        <v>4900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400</v>
      </c>
      <c r="D384" s="30">
        <f t="shared" ref="D384:E387" si="35">C384</f>
        <v>400</v>
      </c>
      <c r="E384" s="30">
        <f t="shared" si="35"/>
        <v>400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 outlineLevel="3">
      <c r="A387" s="29"/>
      <c r="B387" s="28" t="s">
        <v>308</v>
      </c>
      <c r="C387" s="30">
        <v>1500</v>
      </c>
      <c r="D387" s="30">
        <f t="shared" si="35"/>
        <v>1500</v>
      </c>
      <c r="E387" s="30">
        <f t="shared" si="35"/>
        <v>1500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13000</v>
      </c>
      <c r="D392" s="5">
        <f>SUM(D393:D394)</f>
        <v>13000</v>
      </c>
      <c r="E392" s="5">
        <f>SUM(E393:E394)</f>
        <v>13000</v>
      </c>
    </row>
    <row r="393" spans="1:5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</row>
    <row r="394" spans="1:5" outlineLevel="3">
      <c r="A394" s="29"/>
      <c r="B394" s="28" t="s">
        <v>314</v>
      </c>
      <c r="C394" s="30">
        <v>10500</v>
      </c>
      <c r="D394" s="30">
        <f>C394</f>
        <v>10500</v>
      </c>
      <c r="E394" s="30">
        <f>D394</f>
        <v>10500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1000</v>
      </c>
      <c r="D407" s="5">
        <f t="shared" si="39"/>
        <v>1000</v>
      </c>
      <c r="E407" s="5">
        <f t="shared" si="39"/>
        <v>1000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</row>
    <row r="410" spans="1:5" outlineLevel="3" collapsed="1">
      <c r="A410" s="29"/>
      <c r="B410" s="28" t="s">
        <v>49</v>
      </c>
      <c r="C410" s="30">
        <v>5500</v>
      </c>
      <c r="D410" s="30">
        <f>C410</f>
        <v>5500</v>
      </c>
      <c r="E410" s="30">
        <f>D410</f>
        <v>5500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1000</v>
      </c>
      <c r="D414" s="30">
        <f t="shared" si="40"/>
        <v>1000</v>
      </c>
      <c r="E414" s="30">
        <f t="shared" si="40"/>
        <v>1000</v>
      </c>
    </row>
    <row r="415" spans="1:5" outlineLevel="2">
      <c r="A415" s="6">
        <v>2201</v>
      </c>
      <c r="B415" s="4" t="s">
        <v>118</v>
      </c>
      <c r="C415" s="5">
        <v>1500</v>
      </c>
      <c r="D415" s="5">
        <f t="shared" si="40"/>
        <v>1500</v>
      </c>
      <c r="E415" s="5">
        <f t="shared" si="40"/>
        <v>1500</v>
      </c>
    </row>
    <row r="416" spans="1:5" outlineLevel="2" collapsed="1">
      <c r="A416" s="6">
        <v>2201</v>
      </c>
      <c r="B416" s="4" t="s">
        <v>332</v>
      </c>
      <c r="C416" s="5">
        <v>500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400</v>
      </c>
      <c r="D421" s="5">
        <f t="shared" si="41"/>
        <v>400</v>
      </c>
      <c r="E421" s="5">
        <f t="shared" si="41"/>
        <v>400</v>
      </c>
    </row>
    <row r="422" spans="1:5" outlineLevel="2" collapsed="1">
      <c r="A422" s="6">
        <v>2201</v>
      </c>
      <c r="B422" s="4" t="s">
        <v>119</v>
      </c>
      <c r="C422" s="5">
        <f>SUM(C423:C428)</f>
        <v>3300</v>
      </c>
      <c r="D422" s="5">
        <f>SUM(D423:D428)</f>
        <v>3300</v>
      </c>
      <c r="E422" s="5">
        <f>SUM(E423:E428)</f>
        <v>3300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>
        <v>2500</v>
      </c>
      <c r="D426" s="30">
        <f t="shared" si="42"/>
        <v>2500</v>
      </c>
      <c r="E426" s="30">
        <f t="shared" si="42"/>
        <v>2500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C445+C450+C454+C455+C459+C462+C463+C468+C474+C477+C480+C481</f>
        <v>275025</v>
      </c>
      <c r="D444" s="32">
        <f>D445+D454+D455+D459+D462+D463+D468+D474+D477+D480+D481+D450</f>
        <v>275025</v>
      </c>
      <c r="E444" s="32">
        <f>E445+E454+E455+E459+E462+E463+E468+E474+E477+E480+E481+E450</f>
        <v>275025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67200</v>
      </c>
      <c r="D445" s="5">
        <f>SUM(D446:D449)</f>
        <v>67200</v>
      </c>
      <c r="E445" s="5">
        <f>SUM(E446:E449)</f>
        <v>67200</v>
      </c>
    </row>
    <row r="446" spans="1:5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</row>
    <row r="447" spans="1:5" ht="15" customHeight="1" outlineLevel="3">
      <c r="A447" s="28"/>
      <c r="B447" s="28" t="s">
        <v>360</v>
      </c>
      <c r="C447" s="30">
        <v>7000</v>
      </c>
      <c r="D447" s="30">
        <f t="shared" ref="D447:E449" si="44">C447</f>
        <v>7000</v>
      </c>
      <c r="E447" s="30">
        <f t="shared" si="44"/>
        <v>7000</v>
      </c>
    </row>
    <row r="448" spans="1:5" ht="15" customHeight="1" outlineLevel="3">
      <c r="A448" s="28"/>
      <c r="B448" s="28" t="s">
        <v>361</v>
      </c>
      <c r="C448" s="30">
        <v>15000</v>
      </c>
      <c r="D448" s="30">
        <f t="shared" si="44"/>
        <v>15000</v>
      </c>
      <c r="E448" s="30">
        <f t="shared" si="44"/>
        <v>15000</v>
      </c>
    </row>
    <row r="449" spans="1:5" ht="15" customHeight="1" outlineLevel="3">
      <c r="A449" s="28"/>
      <c r="B449" s="28" t="s">
        <v>362</v>
      </c>
      <c r="C449" s="30">
        <v>45000</v>
      </c>
      <c r="D449" s="30">
        <f t="shared" si="44"/>
        <v>45000</v>
      </c>
      <c r="E449" s="30">
        <f t="shared" si="44"/>
        <v>45000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124325</v>
      </c>
      <c r="D450" s="5">
        <f>SUM(D451:D453)</f>
        <v>124325</v>
      </c>
      <c r="E450" s="5">
        <f>SUM(E451:E453)</f>
        <v>124325</v>
      </c>
    </row>
    <row r="451" spans="1:5" ht="15" customHeight="1" outlineLevel="3">
      <c r="A451" s="28"/>
      <c r="B451" s="28" t="s">
        <v>364</v>
      </c>
      <c r="C451" s="30">
        <v>124325</v>
      </c>
      <c r="D451" s="30">
        <f>C451</f>
        <v>124325</v>
      </c>
      <c r="E451" s="30">
        <f>D451</f>
        <v>124325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 outlineLevel="2">
      <c r="A455" s="6">
        <v>2202</v>
      </c>
      <c r="B455" s="4" t="s">
        <v>120</v>
      </c>
      <c r="C455" s="5">
        <f>SUM(C456:C458)</f>
        <v>26000</v>
      </c>
      <c r="D455" s="5">
        <f>SUM(D456:D458)</f>
        <v>26000</v>
      </c>
      <c r="E455" s="5">
        <f>SUM(E456:E458)</f>
        <v>26000</v>
      </c>
    </row>
    <row r="456" spans="1:5" ht="15" customHeight="1" outlineLevel="3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</row>
    <row r="460" spans="1:5" ht="15" customHeight="1" outlineLevel="3">
      <c r="A460" s="28"/>
      <c r="B460" s="28" t="s">
        <v>369</v>
      </c>
      <c r="C460" s="30">
        <v>2500</v>
      </c>
      <c r="D460" s="30">
        <f t="shared" ref="D460:E462" si="47">C460</f>
        <v>2500</v>
      </c>
      <c r="E460" s="30">
        <f t="shared" si="47"/>
        <v>2500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1000</v>
      </c>
      <c r="D466" s="30">
        <f t="shared" si="48"/>
        <v>1000</v>
      </c>
      <c r="E466" s="30">
        <f t="shared" si="48"/>
        <v>1000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16000</v>
      </c>
      <c r="D474" s="5">
        <f>SUM(D475:D476)</f>
        <v>16000</v>
      </c>
      <c r="E474" s="5">
        <f>SUM(E475:E476)</f>
        <v>16000</v>
      </c>
    </row>
    <row r="475" spans="1:5" ht="15" customHeight="1" outlineLevel="3">
      <c r="A475" s="28"/>
      <c r="B475" s="28" t="s">
        <v>383</v>
      </c>
      <c r="C475" s="30">
        <v>16000</v>
      </c>
      <c r="D475" s="30">
        <f>C475</f>
        <v>16000</v>
      </c>
      <c r="E475" s="30">
        <f>D475</f>
        <v>16000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 ht="15" customHeight="1" outlineLevel="3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8" t="s">
        <v>389</v>
      </c>
      <c r="B483" s="169"/>
      <c r="C483" s="35">
        <f>C484+C504+C509+C522+C528+C538</f>
        <v>150858</v>
      </c>
      <c r="D483" s="35">
        <f>D484+D504+D509+D522+D528+D538</f>
        <v>150858</v>
      </c>
      <c r="E483" s="35">
        <f>E484+E504+E509+E522+E528+E538</f>
        <v>150858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81000</v>
      </c>
      <c r="D484" s="32">
        <f>D485+D486+D490+D491+D494+D497+D500+D501+D502+D503</f>
        <v>81000</v>
      </c>
      <c r="E484" s="32">
        <f>E485+E486+E490+E491+E494+E497+E500+E501+E502+E503</f>
        <v>81000</v>
      </c>
    </row>
    <row r="485" spans="1:10" outlineLevel="2">
      <c r="A485" s="6">
        <v>3302</v>
      </c>
      <c r="B485" s="4" t="s">
        <v>391</v>
      </c>
      <c r="C485" s="5">
        <v>25000</v>
      </c>
      <c r="D485" s="5">
        <f>C485</f>
        <v>25000</v>
      </c>
      <c r="E485" s="5">
        <f>D485</f>
        <v>25000</v>
      </c>
    </row>
    <row r="486" spans="1:10" outlineLevel="2">
      <c r="A486" s="6">
        <v>3302</v>
      </c>
      <c r="B486" s="4" t="s">
        <v>392</v>
      </c>
      <c r="C486" s="5">
        <f>SUM(C487:C489)</f>
        <v>41000</v>
      </c>
      <c r="D486" s="5">
        <f>SUM(D487:D489)</f>
        <v>41000</v>
      </c>
      <c r="E486" s="5">
        <f>SUM(E487:E489)</f>
        <v>41000</v>
      </c>
    </row>
    <row r="487" spans="1:10" ht="15" customHeight="1" outlineLevel="3">
      <c r="A487" s="28"/>
      <c r="B487" s="28" t="s">
        <v>393</v>
      </c>
      <c r="C487" s="30">
        <v>28000</v>
      </c>
      <c r="D487" s="30">
        <f>C487</f>
        <v>28000</v>
      </c>
      <c r="E487" s="30">
        <f>D487</f>
        <v>28000</v>
      </c>
    </row>
    <row r="488" spans="1:10" ht="15" customHeight="1" outlineLevel="3">
      <c r="A488" s="28"/>
      <c r="B488" s="28" t="s">
        <v>394</v>
      </c>
      <c r="C488" s="30">
        <v>12000</v>
      </c>
      <c r="D488" s="30">
        <f t="shared" ref="D488:E489" si="51">C488</f>
        <v>12000</v>
      </c>
      <c r="E488" s="30">
        <f t="shared" si="51"/>
        <v>12000</v>
      </c>
    </row>
    <row r="489" spans="1:10" ht="15" customHeight="1" outlineLevel="3">
      <c r="A489" s="28"/>
      <c r="B489" s="28" t="s">
        <v>395</v>
      </c>
      <c r="C489" s="30">
        <v>1000</v>
      </c>
      <c r="D489" s="30">
        <f t="shared" si="51"/>
        <v>1000</v>
      </c>
      <c r="E489" s="30">
        <f t="shared" si="51"/>
        <v>1000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2"/>
        <v>5000</v>
      </c>
      <c r="E500" s="5">
        <f t="shared" si="52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7293</v>
      </c>
      <c r="D504" s="32">
        <f>SUM(D505:D508)</f>
        <v>7293</v>
      </c>
      <c r="E504" s="32">
        <f>SUM(E505:E508)</f>
        <v>7293</v>
      </c>
    </row>
    <row r="505" spans="1:12" outlineLevel="2" collapsed="1">
      <c r="A505" s="6">
        <v>3303</v>
      </c>
      <c r="B505" s="4" t="s">
        <v>411</v>
      </c>
      <c r="C505" s="5">
        <v>5293</v>
      </c>
      <c r="D505" s="5">
        <f>C505</f>
        <v>5293</v>
      </c>
      <c r="E505" s="5">
        <f>D505</f>
        <v>5293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60000</v>
      </c>
      <c r="D509" s="32">
        <f>D510+D511+D512+D513+D517+D518+D519+D520+D521</f>
        <v>60000</v>
      </c>
      <c r="E509" s="32">
        <f>E510+E511+E512+E513+E517+E518+E519+E520+E521</f>
        <v>60000</v>
      </c>
      <c r="L509" s="51"/>
    </row>
    <row r="510" spans="1:12" outlineLevel="2" collapsed="1">
      <c r="A510" s="6">
        <v>3305</v>
      </c>
      <c r="B510" s="4" t="s">
        <v>415</v>
      </c>
      <c r="C510" s="5">
        <v>4500</v>
      </c>
      <c r="D510" s="5">
        <f>C510</f>
        <v>4500</v>
      </c>
      <c r="E510" s="5">
        <f>D510</f>
        <v>4500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1500</v>
      </c>
      <c r="D518" s="5">
        <f t="shared" si="55"/>
        <v>1500</v>
      </c>
      <c r="E518" s="5">
        <f t="shared" si="55"/>
        <v>1500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53000</v>
      </c>
      <c r="D520" s="5">
        <f t="shared" si="55"/>
        <v>53000</v>
      </c>
      <c r="E520" s="5">
        <f t="shared" si="55"/>
        <v>53000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2565</v>
      </c>
      <c r="D538" s="32">
        <f>SUM(D539:D544)</f>
        <v>2565</v>
      </c>
      <c r="E538" s="32">
        <f>SUM(E539:E544)</f>
        <v>2565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2565</v>
      </c>
      <c r="D540" s="5">
        <f t="shared" ref="D540:E543" si="58">C540</f>
        <v>2565</v>
      </c>
      <c r="E540" s="5">
        <f t="shared" si="58"/>
        <v>2565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4.1" customHeight="1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149680</v>
      </c>
      <c r="D550" s="36">
        <f>D551</f>
        <v>149680</v>
      </c>
      <c r="E550" s="36">
        <f>E551</f>
        <v>149680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149680</v>
      </c>
      <c r="D551" s="33">
        <f>D552+D556</f>
        <v>149680</v>
      </c>
      <c r="E551" s="33">
        <f>E552+E556</f>
        <v>149680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149680</v>
      </c>
      <c r="D552" s="32">
        <f>SUM(D553:D555)</f>
        <v>149680</v>
      </c>
      <c r="E552" s="32">
        <f>SUM(E553:E555)</f>
        <v>149680</v>
      </c>
    </row>
    <row r="553" spans="1:10" outlineLevel="2" collapsed="1">
      <c r="A553" s="6">
        <v>5500</v>
      </c>
      <c r="B553" s="4" t="s">
        <v>458</v>
      </c>
      <c r="C553" s="5">
        <v>149680</v>
      </c>
      <c r="D553" s="5">
        <f t="shared" ref="D553:E555" si="59">C553</f>
        <v>149680</v>
      </c>
      <c r="E553" s="5">
        <f t="shared" si="59"/>
        <v>149680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2" t="s">
        <v>62</v>
      </c>
      <c r="B559" s="163"/>
      <c r="C559" s="37">
        <f>C560+C716+C725</f>
        <v>1457467</v>
      </c>
      <c r="D559" s="37">
        <f>D560+D716+D725</f>
        <v>1457467</v>
      </c>
      <c r="E559" s="37">
        <f>E560+E716+E725</f>
        <v>1457467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1205142</v>
      </c>
      <c r="D560" s="36">
        <f>D561+D638+D642+D645</f>
        <v>1205142</v>
      </c>
      <c r="E560" s="36">
        <f>E561+E638+E642+E645</f>
        <v>1205142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1205142</v>
      </c>
      <c r="D561" s="38">
        <f>D562+D567+D568+D569+D576+D577+D581+D584+D585+D586+D587+D592+D595+D599+D603+D610+D616+D628</f>
        <v>1205142</v>
      </c>
      <c r="E561" s="38">
        <f>E562+E567+E568+E569+E576+E577+E581+E584+E585+E586+E587+E592+E595+E599+E603+E610+E616+E628</f>
        <v>1205142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76572</v>
      </c>
      <c r="D562" s="32">
        <f>SUM(D563:D566)</f>
        <v>76572</v>
      </c>
      <c r="E562" s="32">
        <f>SUM(E563:E566)</f>
        <v>76572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34500</v>
      </c>
      <c r="D564" s="5">
        <f t="shared" ref="D564:E566" si="60">C564</f>
        <v>34500</v>
      </c>
      <c r="E564" s="5">
        <f t="shared" si="60"/>
        <v>34500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42072</v>
      </c>
      <c r="D566" s="5">
        <f t="shared" si="60"/>
        <v>42072</v>
      </c>
      <c r="E566" s="5">
        <f t="shared" si="60"/>
        <v>42072</v>
      </c>
    </row>
    <row r="567" spans="1:10" outlineLevel="1">
      <c r="A567" s="158" t="s">
        <v>467</v>
      </c>
      <c r="B567" s="159"/>
      <c r="C567" s="31">
        <v>250000</v>
      </c>
      <c r="D567" s="31">
        <f>C567</f>
        <v>250000</v>
      </c>
      <c r="E567" s="31">
        <f>D567</f>
        <v>250000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110673</v>
      </c>
      <c r="D569" s="32">
        <f>SUM(D570:D575)</f>
        <v>110673</v>
      </c>
      <c r="E569" s="32">
        <f>SUM(E570:E575)</f>
        <v>110673</v>
      </c>
    </row>
    <row r="570" spans="1:10" outlineLevel="2">
      <c r="A570" s="7">
        <v>6603</v>
      </c>
      <c r="B570" s="4" t="s">
        <v>474</v>
      </c>
      <c r="C570" s="5">
        <v>110673</v>
      </c>
      <c r="D570" s="5">
        <f>C570</f>
        <v>110673</v>
      </c>
      <c r="E570" s="5">
        <f>D570</f>
        <v>110673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150000</v>
      </c>
      <c r="D576" s="32">
        <f>C576</f>
        <v>150000</v>
      </c>
      <c r="E576" s="32">
        <f>D576</f>
        <v>150000</v>
      </c>
    </row>
    <row r="577" spans="1:5" outlineLevel="1">
      <c r="A577" s="158" t="s">
        <v>481</v>
      </c>
      <c r="B577" s="159"/>
      <c r="C577" s="32">
        <f>SUM(C578:C580)</f>
        <v>35000</v>
      </c>
      <c r="D577" s="32">
        <f>SUM(D578:D580)</f>
        <v>35000</v>
      </c>
      <c r="E577" s="32">
        <f>SUM(E578:E580)</f>
        <v>35000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35000</v>
      </c>
      <c r="D580" s="5">
        <f t="shared" si="62"/>
        <v>35000</v>
      </c>
      <c r="E580" s="5">
        <f t="shared" si="62"/>
        <v>35000</v>
      </c>
    </row>
    <row r="581" spans="1:5" outlineLevel="1">
      <c r="A581" s="158" t="s">
        <v>485</v>
      </c>
      <c r="B581" s="159"/>
      <c r="C581" s="32">
        <f>SUM(C582:C583)</f>
        <v>223000</v>
      </c>
      <c r="D581" s="32">
        <f>SUM(D582:D583)</f>
        <v>223000</v>
      </c>
      <c r="E581" s="32">
        <f>SUM(E582:E583)</f>
        <v>223000</v>
      </c>
    </row>
    <row r="582" spans="1:5" outlineLevel="2">
      <c r="A582" s="7">
        <v>6606</v>
      </c>
      <c r="B582" s="4" t="s">
        <v>486</v>
      </c>
      <c r="C582" s="5">
        <v>200000</v>
      </c>
      <c r="D582" s="5">
        <f t="shared" ref="D582:E586" si="63">C582</f>
        <v>200000</v>
      </c>
      <c r="E582" s="5">
        <f t="shared" si="63"/>
        <v>200000</v>
      </c>
    </row>
    <row r="583" spans="1:5" outlineLevel="2">
      <c r="A583" s="7">
        <v>6606</v>
      </c>
      <c r="B583" s="4" t="s">
        <v>487</v>
      </c>
      <c r="C583" s="5">
        <v>23000</v>
      </c>
      <c r="D583" s="5">
        <f t="shared" si="63"/>
        <v>23000</v>
      </c>
      <c r="E583" s="5">
        <f t="shared" si="63"/>
        <v>23000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30000</v>
      </c>
      <c r="D585" s="32">
        <f t="shared" si="63"/>
        <v>30000</v>
      </c>
      <c r="E585" s="32">
        <f t="shared" si="63"/>
        <v>30000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12400</v>
      </c>
      <c r="D587" s="32">
        <f>SUM(D588:D591)</f>
        <v>12400</v>
      </c>
      <c r="E587" s="32">
        <f>SUM(E588:E591)</f>
        <v>12400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12400</v>
      </c>
      <c r="D589" s="5">
        <f t="shared" ref="D589:E591" si="64">C589</f>
        <v>12400</v>
      </c>
      <c r="E589" s="5">
        <f t="shared" si="64"/>
        <v>12400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242476</v>
      </c>
      <c r="D599" s="32">
        <f>SUM(D600:D602)</f>
        <v>242476</v>
      </c>
      <c r="E599" s="32">
        <f>SUM(E600:E602)</f>
        <v>242476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235396</v>
      </c>
      <c r="D601" s="5">
        <f t="shared" si="66"/>
        <v>235396</v>
      </c>
      <c r="E601" s="5">
        <f t="shared" si="66"/>
        <v>235396</v>
      </c>
    </row>
    <row r="602" spans="1:5" outlineLevel="2">
      <c r="A602" s="7">
        <v>6613</v>
      </c>
      <c r="B602" s="4" t="s">
        <v>501</v>
      </c>
      <c r="C602" s="5">
        <v>7080</v>
      </c>
      <c r="D602" s="5">
        <f t="shared" si="66"/>
        <v>7080</v>
      </c>
      <c r="E602" s="5">
        <f t="shared" si="66"/>
        <v>7080</v>
      </c>
    </row>
    <row r="603" spans="1:5" outlineLevel="1">
      <c r="A603" s="158" t="s">
        <v>506</v>
      </c>
      <c r="B603" s="159"/>
      <c r="C603" s="32">
        <f>SUM(C604:C609)</f>
        <v>15000</v>
      </c>
      <c r="D603" s="32">
        <f>SUM(D604:D609)</f>
        <v>15000</v>
      </c>
      <c r="E603" s="32">
        <f>SUM(E604:E609)</f>
        <v>15000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15000</v>
      </c>
      <c r="D606" s="5">
        <f t="shared" si="67"/>
        <v>15000</v>
      </c>
      <c r="E606" s="5">
        <f t="shared" si="67"/>
        <v>15000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8" t="s">
        <v>513</v>
      </c>
      <c r="B610" s="159"/>
      <c r="C610" s="32">
        <f>SUM(C611:C615)</f>
        <v>10021</v>
      </c>
      <c r="D610" s="32">
        <f>SUM(D611:D615)</f>
        <v>10021</v>
      </c>
      <c r="E610" s="32">
        <f>SUM(E611:E615)</f>
        <v>10021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10021</v>
      </c>
      <c r="D615" s="5">
        <f t="shared" si="68"/>
        <v>10021</v>
      </c>
      <c r="E615" s="5">
        <f t="shared" si="68"/>
        <v>10021</v>
      </c>
    </row>
    <row r="616" spans="1:5" outlineLevel="1">
      <c r="A616" s="158" t="s">
        <v>519</v>
      </c>
      <c r="B616" s="159"/>
      <c r="C616" s="32">
        <f>SUM(C617:C627)</f>
        <v>50000</v>
      </c>
      <c r="D616" s="32">
        <f>SUM(D617:D627)</f>
        <v>50000</v>
      </c>
      <c r="E616" s="32">
        <f>SUM(E617:E627)</f>
        <v>50000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50000</v>
      </c>
      <c r="D618" s="5">
        <f t="shared" ref="D618:E627" si="69">C618</f>
        <v>50000</v>
      </c>
      <c r="E618" s="5">
        <f t="shared" si="69"/>
        <v>50000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2">
        <f>SUM(C726:C734)</f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252325</v>
      </c>
      <c r="D716" s="36">
        <f>D717</f>
        <v>252325</v>
      </c>
      <c r="E716" s="36">
        <f>E717</f>
        <v>252325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252325</v>
      </c>
      <c r="D717" s="33">
        <f>D718+D722</f>
        <v>252325</v>
      </c>
      <c r="E717" s="33">
        <f>E718+E722</f>
        <v>252325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7">
        <v>10950</v>
      </c>
      <c r="B718" s="4" t="s">
        <v>904</v>
      </c>
      <c r="C718" s="5">
        <f>SUM(C719:C721)</f>
        <v>252325</v>
      </c>
      <c r="D718" s="31">
        <f>SUM(D719:D721)</f>
        <v>252325</v>
      </c>
      <c r="E718" s="31">
        <f>SUM(E719:E721)</f>
        <v>252325</v>
      </c>
    </row>
    <row r="719" spans="1:10" ht="15" customHeight="1" outlineLevel="2">
      <c r="A719" s="29"/>
      <c r="B719" s="28" t="s">
        <v>572</v>
      </c>
      <c r="C719" s="30">
        <v>252325</v>
      </c>
      <c r="D719" s="5">
        <f>C719</f>
        <v>252325</v>
      </c>
      <c r="E719" s="5">
        <f>D719</f>
        <v>252325</v>
      </c>
    </row>
    <row r="720" spans="1:10" ht="15" customHeight="1" outlineLevel="2">
      <c r="A720" s="29"/>
      <c r="B720" s="28" t="s">
        <v>573</v>
      </c>
      <c r="C720" s="30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29"/>
      <c r="B721" s="28" t="s">
        <v>574</v>
      </c>
      <c r="C721" s="30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7">
        <v>10951</v>
      </c>
      <c r="B722" s="4" t="s">
        <v>905</v>
      </c>
      <c r="C722" s="5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29"/>
      <c r="B723" s="28" t="s">
        <v>575</v>
      </c>
      <c r="C723" s="30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29"/>
      <c r="B724" s="28" t="s">
        <v>576</v>
      </c>
      <c r="C724" s="30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844</v>
      </c>
      <c r="B730" s="17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0" t="s">
        <v>839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838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837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0" t="s">
        <v>832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831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817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0" t="s">
        <v>830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0" t="s">
        <v>826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0" t="s">
        <v>824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819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0" t="s">
        <v>813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30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52:B152"/>
    <mergeCell ref="A153:B153"/>
    <mergeCell ref="A123:B123"/>
    <mergeCell ref="A129:B129"/>
    <mergeCell ref="A130:B130"/>
    <mergeCell ref="A134:B134"/>
    <mergeCell ref="A137:B137"/>
    <mergeCell ref="A140:B140"/>
    <mergeCell ref="A141:B141"/>
  </mergeCells>
  <dataValidations count="14">
    <dataValidation type="decimal" operator="greaterThanOrEqual" allowBlank="1" showInputMessage="1" showErrorMessage="1" sqref="C39:E60 C69:E96 C98:E113 D117:E134 C142:C151 C62:E66 C154:E162 C164:E169 C171:E176 C12:E37 C254:C255 D136:E151 C5:E10 C117:C122 C124:C128 C135:C136 C138:C139 C131:C133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9" sqref="C1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8" bestFit="1" customWidth="1"/>
    <col min="5" max="5" width="9.140625" style="118"/>
    <col min="6" max="6" width="9.140625" style="118" hidden="1" customWidth="1"/>
    <col min="7" max="27" width="9.140625" style="118"/>
  </cols>
  <sheetData>
    <row r="1" spans="1:6">
      <c r="A1" s="177" t="s">
        <v>82</v>
      </c>
      <c r="B1" s="177"/>
      <c r="C1" s="92" t="s">
        <v>748</v>
      </c>
    </row>
    <row r="2" spans="1:6">
      <c r="A2" s="10" t="s">
        <v>69</v>
      </c>
      <c r="B2" s="11">
        <v>3</v>
      </c>
      <c r="C2" s="121"/>
    </row>
    <row r="3" spans="1:6">
      <c r="A3" s="10" t="s">
        <v>70</v>
      </c>
      <c r="B3" s="11">
        <v>7830</v>
      </c>
      <c r="C3" s="121"/>
    </row>
    <row r="4" spans="1:6">
      <c r="A4" s="10" t="s">
        <v>80</v>
      </c>
      <c r="B4" s="11">
        <v>42900</v>
      </c>
      <c r="C4" s="121"/>
    </row>
    <row r="5" spans="1:6">
      <c r="A5" s="10" t="s">
        <v>81</v>
      </c>
      <c r="B5" s="11"/>
      <c r="C5" s="121"/>
    </row>
    <row r="6" spans="1:6">
      <c r="A6" s="178" t="s">
        <v>776</v>
      </c>
      <c r="B6" s="178"/>
      <c r="C6" s="68" t="e">
        <f>B8/B7</f>
        <v>#DIV/0!</v>
      </c>
      <c r="F6" s="118" t="s">
        <v>635</v>
      </c>
    </row>
    <row r="7" spans="1:6">
      <c r="A7" s="10" t="s">
        <v>71</v>
      </c>
      <c r="B7" s="11"/>
      <c r="C7" s="121"/>
      <c r="F7" s="118" t="s">
        <v>633</v>
      </c>
    </row>
    <row r="8" spans="1:6">
      <c r="A8" s="10" t="s">
        <v>72</v>
      </c>
      <c r="B8" s="140">
        <v>104</v>
      </c>
      <c r="C8" s="121"/>
    </row>
    <row r="9" spans="1:6">
      <c r="A9" s="175" t="s">
        <v>749</v>
      </c>
      <c r="B9" s="176"/>
      <c r="C9" s="68" t="e">
        <f>B11/B10</f>
        <v>#DIV/0!</v>
      </c>
    </row>
    <row r="10" spans="1:6">
      <c r="A10" s="87" t="s">
        <v>777</v>
      </c>
      <c r="B10" s="11"/>
      <c r="C10" s="121"/>
    </row>
    <row r="11" spans="1:6">
      <c r="A11" s="87" t="s">
        <v>778</v>
      </c>
      <c r="B11" s="11"/>
      <c r="C11" s="121"/>
    </row>
    <row r="12" spans="1:6">
      <c r="A12" s="175" t="s">
        <v>73</v>
      </c>
      <c r="B12" s="176"/>
      <c r="C12" s="68">
        <f>B14/B3</f>
        <v>0</v>
      </c>
    </row>
    <row r="13" spans="1:6">
      <c r="A13" s="10" t="s">
        <v>74</v>
      </c>
      <c r="B13" s="11"/>
      <c r="C13" s="121"/>
    </row>
    <row r="14" spans="1:6">
      <c r="A14" s="10" t="s">
        <v>75</v>
      </c>
      <c r="B14" s="11"/>
      <c r="C14" s="121"/>
    </row>
    <row r="15" spans="1:6">
      <c r="A15" s="175" t="s">
        <v>76</v>
      </c>
      <c r="B15" s="176"/>
      <c r="C15" s="68">
        <v>0.65</v>
      </c>
    </row>
    <row r="16" spans="1:6">
      <c r="A16" s="10" t="s">
        <v>77</v>
      </c>
      <c r="B16" s="11"/>
      <c r="C16" s="121"/>
    </row>
    <row r="17" spans="1:3">
      <c r="A17" s="175" t="s">
        <v>78</v>
      </c>
      <c r="B17" s="176"/>
      <c r="C17" s="68">
        <v>1</v>
      </c>
    </row>
    <row r="18" spans="1:3">
      <c r="A18" s="10" t="s">
        <v>79</v>
      </c>
      <c r="B18" s="11"/>
      <c r="C18" s="121"/>
    </row>
    <row r="19" spans="1:3">
      <c r="A19" s="175" t="s">
        <v>747</v>
      </c>
      <c r="B19" s="176"/>
      <c r="C19" s="68">
        <v>1</v>
      </c>
    </row>
    <row r="20" spans="1:3">
      <c r="A20" s="10" t="s">
        <v>779</v>
      </c>
      <c r="B20" s="11"/>
      <c r="C20" s="121"/>
    </row>
    <row r="21" spans="1:3">
      <c r="A21" s="175" t="s">
        <v>780</v>
      </c>
      <c r="B21" s="176"/>
      <c r="C21" s="121"/>
    </row>
    <row r="22" spans="1:3">
      <c r="A22" s="10" t="s">
        <v>781</v>
      </c>
      <c r="B22" s="122"/>
      <c r="C22" s="121"/>
    </row>
    <row r="23" spans="1:3" s="118" customFormat="1">
      <c r="A23" s="89" t="s">
        <v>782</v>
      </c>
      <c r="B23" s="11"/>
      <c r="C23" s="121"/>
    </row>
    <row r="24" spans="1:3" s="118" customFormat="1">
      <c r="A24" s="89" t="s">
        <v>783</v>
      </c>
      <c r="B24" s="11"/>
      <c r="C24" s="121"/>
    </row>
    <row r="25" spans="1:3" s="118" customFormat="1">
      <c r="B25" s="119"/>
      <c r="C25" s="120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B15 A16 A17:B17 A18 A19:B19 A5:B5 A22:B22 A7:B7 A2:A4 A8">
    <cfRule type="cellIs" dxfId="29" priority="16" operator="equal">
      <formula>0</formula>
    </cfRule>
  </conditionalFormatting>
  <conditionalFormatting sqref="A9:C9 A10:A11">
    <cfRule type="cellIs" dxfId="28" priority="14" operator="equal">
      <formula>0</formula>
    </cfRule>
  </conditionalFormatting>
  <conditionalFormatting sqref="A20">
    <cfRule type="cellIs" dxfId="27" priority="13" operator="equal">
      <formula>0</formula>
    </cfRule>
  </conditionalFormatting>
  <conditionalFormatting sqref="A21:B21">
    <cfRule type="cellIs" dxfId="26" priority="12" operator="equal">
      <formula>0</formula>
    </cfRule>
  </conditionalFormatting>
  <conditionalFormatting sqref="B23:B24">
    <cfRule type="cellIs" dxfId="25" priority="11" operator="equal">
      <formula>0</formula>
    </cfRule>
  </conditionalFormatting>
  <conditionalFormatting sqref="B10:B11">
    <cfRule type="cellIs" dxfId="24" priority="10" operator="equal">
      <formula>0</formula>
    </cfRule>
  </conditionalFormatting>
  <conditionalFormatting sqref="B13:B14">
    <cfRule type="cellIs" dxfId="23" priority="9" operator="equal">
      <formula>0</formula>
    </cfRule>
  </conditionalFormatting>
  <conditionalFormatting sqref="B16">
    <cfRule type="cellIs" dxfId="22" priority="8" operator="equal">
      <formula>0</formula>
    </cfRule>
  </conditionalFormatting>
  <conditionalFormatting sqref="B18">
    <cfRule type="cellIs" dxfId="21" priority="7" operator="equal">
      <formula>0</formula>
    </cfRule>
  </conditionalFormatting>
  <conditionalFormatting sqref="B20">
    <cfRule type="cellIs" dxfId="20" priority="6" operator="equal">
      <formula>0</formula>
    </cfRule>
  </conditionalFormatting>
  <conditionalFormatting sqref="B2:B4">
    <cfRule type="cellIs" dxfId="19" priority="5" operator="equal">
      <formula>0</formula>
    </cfRule>
  </conditionalFormatting>
  <conditionalFormatting sqref="B8">
    <cfRule type="cellIs" dxfId="18" priority="4" operator="equal">
      <formula>0</formula>
    </cfRule>
  </conditionalFormatting>
  <conditionalFormatting sqref="C15">
    <cfRule type="cellIs" dxfId="17" priority="3" operator="equal">
      <formula>0</formula>
    </cfRule>
  </conditionalFormatting>
  <conditionalFormatting sqref="C17">
    <cfRule type="cellIs" dxfId="16" priority="2" operator="equal">
      <formula>0</formula>
    </cfRule>
  </conditionalFormatting>
  <conditionalFormatting sqref="C19">
    <cfRule type="cellIs" dxfId="15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13" sqref="B13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8"/>
    <col min="7" max="7" width="0" style="118" hidden="1" customWidth="1"/>
    <col min="8" max="28" width="9.140625" style="118"/>
  </cols>
  <sheetData>
    <row r="1" spans="1:7">
      <c r="A1" s="179" t="s">
        <v>83</v>
      </c>
      <c r="B1" s="17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7" t="s">
        <v>85</v>
      </c>
      <c r="B5" s="180"/>
      <c r="G5" s="118" t="s">
        <v>796</v>
      </c>
    </row>
    <row r="6" spans="1:7">
      <c r="A6" s="88" t="s">
        <v>95</v>
      </c>
      <c r="B6" s="10"/>
      <c r="G6" s="118" t="s">
        <v>797</v>
      </c>
    </row>
    <row r="7" spans="1:7">
      <c r="A7" s="88" t="s">
        <v>741</v>
      </c>
      <c r="B7" s="10"/>
      <c r="G7" s="118" t="s">
        <v>798</v>
      </c>
    </row>
    <row r="8" spans="1:7">
      <c r="A8" s="88" t="s">
        <v>86</v>
      </c>
      <c r="B8" s="10"/>
      <c r="G8" s="118" t="s">
        <v>799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799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799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801</v>
      </c>
      <c r="B48" s="116" t="s">
        <v>800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2" t="s">
        <v>802</v>
      </c>
      <c r="B57" s="116" t="s">
        <v>800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14" priority="8" operator="equal">
      <formula>0</formula>
    </cfRule>
  </conditionalFormatting>
  <conditionalFormatting sqref="B6:B7 B35:B47">
    <cfRule type="cellIs" dxfId="13" priority="7" operator="equal">
      <formula>0</formula>
    </cfRule>
  </conditionalFormatting>
  <conditionalFormatting sqref="B49:B56">
    <cfRule type="cellIs" dxfId="12" priority="6" operator="equal">
      <formula>0</formula>
    </cfRule>
  </conditionalFormatting>
  <conditionalFormatting sqref="A58:B60">
    <cfRule type="cellIs" dxfId="11" priority="5" operator="equal">
      <formula>0</formula>
    </cfRule>
  </conditionalFormatting>
  <conditionalFormatting sqref="B8:B19 B34">
    <cfRule type="cellIs" dxfId="10" priority="4" operator="equal">
      <formula>0</formula>
    </cfRule>
  </conditionalFormatting>
  <conditionalFormatting sqref="B21:B33">
    <cfRule type="cellIs" dxfId="9" priority="3" operator="equal">
      <formula>0</formula>
    </cfRule>
  </conditionalFormatting>
  <conditionalFormatting sqref="B20">
    <cfRule type="cellIs" dxfId="8" priority="2" operator="equal">
      <formula>0</formula>
    </cfRule>
  </conditionalFormatting>
  <conditionalFormatting sqref="A61:B63">
    <cfRule type="cellIs" dxfId="7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D19"/>
  <sheetViews>
    <sheetView rightToLeft="1" workbookViewId="0">
      <selection activeCell="F17" sqref="F17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11.140625" customWidth="1"/>
    <col min="4" max="4" width="27.7109375" customWidth="1"/>
  </cols>
  <sheetData>
    <row r="1" spans="1:4">
      <c r="A1" s="112" t="s">
        <v>96</v>
      </c>
      <c r="B1" s="113" t="s">
        <v>763</v>
      </c>
    </row>
    <row r="2" spans="1:4">
      <c r="A2" s="10" t="s">
        <v>97</v>
      </c>
      <c r="B2" s="12">
        <v>41703</v>
      </c>
      <c r="C2" s="141" t="s">
        <v>923</v>
      </c>
    </row>
    <row r="3" spans="1:4">
      <c r="A3" s="10" t="s">
        <v>98</v>
      </c>
      <c r="B3" s="12">
        <v>41808</v>
      </c>
      <c r="C3" s="141" t="s">
        <v>924</v>
      </c>
      <c r="D3" t="s">
        <v>925</v>
      </c>
    </row>
    <row r="4" spans="1:4">
      <c r="A4" s="10" t="s">
        <v>99</v>
      </c>
      <c r="B4" s="12">
        <v>41858</v>
      </c>
      <c r="C4" s="141" t="s">
        <v>926</v>
      </c>
      <c r="D4" t="s">
        <v>927</v>
      </c>
    </row>
    <row r="5" spans="1:4">
      <c r="A5" s="10" t="s">
        <v>100</v>
      </c>
      <c r="B5" s="10"/>
      <c r="C5" s="141" t="s">
        <v>928</v>
      </c>
    </row>
    <row r="6" spans="1:4">
      <c r="A6" s="112" t="s">
        <v>101</v>
      </c>
      <c r="B6" s="94" t="s">
        <v>763</v>
      </c>
    </row>
    <row r="7" spans="1:4">
      <c r="A7" s="10" t="s">
        <v>97</v>
      </c>
      <c r="B7" s="12">
        <v>41661</v>
      </c>
      <c r="C7" s="141" t="s">
        <v>929</v>
      </c>
    </row>
    <row r="8" spans="1:4">
      <c r="A8" s="10" t="s">
        <v>102</v>
      </c>
      <c r="B8" s="12">
        <v>41747</v>
      </c>
      <c r="C8" s="141" t="s">
        <v>930</v>
      </c>
    </row>
    <row r="9" spans="1:4">
      <c r="A9" s="10" t="s">
        <v>99</v>
      </c>
      <c r="B9" s="12">
        <v>41817</v>
      </c>
      <c r="C9" s="141" t="s">
        <v>924</v>
      </c>
    </row>
    <row r="10" spans="1:4">
      <c r="A10" s="10" t="s">
        <v>100</v>
      </c>
      <c r="B10" s="10"/>
      <c r="C10" s="141" t="s">
        <v>931</v>
      </c>
    </row>
    <row r="11" spans="1:4">
      <c r="A11" s="112" t="s">
        <v>103</v>
      </c>
      <c r="B11" s="94" t="s">
        <v>763</v>
      </c>
    </row>
    <row r="12" spans="1:4">
      <c r="A12" s="10"/>
      <c r="B12" s="12"/>
    </row>
    <row r="13" spans="1:4">
      <c r="A13" s="10"/>
      <c r="B13" s="12"/>
    </row>
    <row r="14" spans="1:4">
      <c r="A14" s="10"/>
      <c r="B14" s="12"/>
    </row>
    <row r="15" spans="1:4">
      <c r="A15" s="10"/>
      <c r="B15" s="12"/>
    </row>
    <row r="16" spans="1:4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A23" sqref="A2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2" t="s">
        <v>96</v>
      </c>
      <c r="B1" s="113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2" t="s">
        <v>101</v>
      </c>
      <c r="B6" s="146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2" t="s">
        <v>103</v>
      </c>
      <c r="B11" s="14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1107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2" t="s">
        <v>96</v>
      </c>
      <c r="B1" s="113" t="s">
        <v>763</v>
      </c>
    </row>
    <row r="2" spans="1:11">
      <c r="A2" s="10" t="s">
        <v>97</v>
      </c>
      <c r="B2" s="12">
        <v>42427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2" t="s">
        <v>101</v>
      </c>
      <c r="B6" s="146" t="s">
        <v>763</v>
      </c>
    </row>
    <row r="7" spans="1:11">
      <c r="A7" s="10" t="s">
        <v>97</v>
      </c>
      <c r="B7" s="12">
        <v>42398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2" t="s">
        <v>103</v>
      </c>
      <c r="B11" s="14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1107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workbookViewId="0">
      <selection activeCell="G20" sqref="G20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11" customWidth="1"/>
    <col min="5" max="10" width="9.140625" style="118"/>
    <col min="11" max="12" width="0" style="118" hidden="1" customWidth="1"/>
    <col min="13" max="43" width="9.14062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75">
      <c r="A2" s="142" t="s">
        <v>932</v>
      </c>
      <c r="B2" s="10" t="s">
        <v>756</v>
      </c>
      <c r="D2" s="143">
        <v>1</v>
      </c>
    </row>
    <row r="3" spans="1:12" ht="15.75">
      <c r="A3" s="142" t="s">
        <v>933</v>
      </c>
      <c r="B3" s="10" t="s">
        <v>756</v>
      </c>
      <c r="D3" s="143">
        <v>1</v>
      </c>
      <c r="K3" s="118" t="s">
        <v>756</v>
      </c>
      <c r="L3" s="118" t="s">
        <v>758</v>
      </c>
    </row>
    <row r="4" spans="1:12" ht="15.75">
      <c r="A4" s="142" t="s">
        <v>934</v>
      </c>
      <c r="B4" s="10" t="s">
        <v>756</v>
      </c>
      <c r="D4" s="143">
        <v>1</v>
      </c>
      <c r="K4" s="118" t="s">
        <v>757</v>
      </c>
      <c r="L4" s="118" t="s">
        <v>759</v>
      </c>
    </row>
    <row r="5" spans="1:12" ht="15.75">
      <c r="A5" s="142" t="s">
        <v>935</v>
      </c>
      <c r="B5" s="10" t="s">
        <v>756</v>
      </c>
      <c r="D5" s="143">
        <v>2</v>
      </c>
      <c r="L5" s="118" t="s">
        <v>760</v>
      </c>
    </row>
    <row r="6" spans="1:12" ht="15.75">
      <c r="A6" s="142" t="s">
        <v>936</v>
      </c>
      <c r="B6" s="10" t="s">
        <v>756</v>
      </c>
      <c r="D6" s="143">
        <v>1</v>
      </c>
      <c r="L6" s="118" t="s">
        <v>761</v>
      </c>
    </row>
    <row r="7" spans="1:12" ht="15.75">
      <c r="A7" s="142" t="s">
        <v>937</v>
      </c>
      <c r="B7" s="10" t="s">
        <v>756</v>
      </c>
      <c r="D7" s="143">
        <v>1</v>
      </c>
    </row>
    <row r="8" spans="1:12" ht="15.75">
      <c r="A8" s="142" t="s">
        <v>938</v>
      </c>
      <c r="B8" s="10" t="s">
        <v>756</v>
      </c>
      <c r="D8" s="143">
        <v>1</v>
      </c>
    </row>
    <row r="9" spans="1:12" ht="15.75">
      <c r="A9" s="142" t="s">
        <v>939</v>
      </c>
      <c r="B9" s="10" t="s">
        <v>756</v>
      </c>
      <c r="D9" s="143">
        <v>1</v>
      </c>
    </row>
    <row r="10" spans="1:12" ht="15.75">
      <c r="A10" s="142" t="s">
        <v>940</v>
      </c>
      <c r="B10" s="10" t="s">
        <v>756</v>
      </c>
      <c r="D10" s="143">
        <v>1</v>
      </c>
    </row>
    <row r="11" spans="1:12" ht="15.75">
      <c r="A11" s="142" t="s">
        <v>941</v>
      </c>
      <c r="B11" s="10" t="s">
        <v>756</v>
      </c>
      <c r="D11" s="143">
        <v>1</v>
      </c>
    </row>
    <row r="12" spans="1:12" ht="15.75">
      <c r="A12" s="142" t="s">
        <v>942</v>
      </c>
      <c r="B12" s="10" t="s">
        <v>756</v>
      </c>
      <c r="D12" s="143">
        <v>1</v>
      </c>
    </row>
    <row r="13" spans="1:12" ht="15.75">
      <c r="A13" s="142" t="s">
        <v>943</v>
      </c>
      <c r="B13" s="10" t="s">
        <v>756</v>
      </c>
      <c r="D13" s="143">
        <v>3</v>
      </c>
    </row>
    <row r="14" spans="1:12" ht="15.75">
      <c r="A14" s="142" t="s">
        <v>944</v>
      </c>
      <c r="B14" s="10" t="s">
        <v>756</v>
      </c>
      <c r="D14" s="143">
        <v>8</v>
      </c>
    </row>
    <row r="15" spans="1:12" ht="15.75">
      <c r="A15" s="142" t="s">
        <v>945</v>
      </c>
      <c r="B15" s="10" t="s">
        <v>756</v>
      </c>
      <c r="D15" s="143">
        <v>51</v>
      </c>
    </row>
    <row r="16" spans="1:12" ht="15.75">
      <c r="A16" s="142" t="s">
        <v>946</v>
      </c>
      <c r="B16" s="10" t="s">
        <v>756</v>
      </c>
      <c r="D16" s="143">
        <v>2</v>
      </c>
    </row>
    <row r="17" spans="1:4" ht="15.75">
      <c r="A17" s="142" t="s">
        <v>947</v>
      </c>
      <c r="B17" s="10" t="s">
        <v>756</v>
      </c>
      <c r="D17" s="143">
        <v>3</v>
      </c>
    </row>
    <row r="18" spans="1:4" ht="15.75">
      <c r="A18" s="142" t="s">
        <v>948</v>
      </c>
      <c r="B18" s="10" t="s">
        <v>756</v>
      </c>
      <c r="D18" s="143">
        <v>1</v>
      </c>
    </row>
    <row r="19" spans="1:4" ht="15.75">
      <c r="A19" s="13"/>
    </row>
    <row r="20" spans="1:4" ht="15.75">
      <c r="A20" s="13"/>
    </row>
    <row r="21" spans="1:4" ht="15.75">
      <c r="A21" s="13"/>
    </row>
    <row r="22" spans="1:4" ht="15.75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J29"/>
  <sheetViews>
    <sheetView rightToLeft="1" workbookViewId="0">
      <selection activeCell="C22" sqref="C2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11" customWidth="1"/>
    <col min="4" max="9" width="9.140625" style="118"/>
    <col min="10" max="11" width="0" style="118" hidden="1" customWidth="1"/>
    <col min="12" max="36" width="9.14062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.75">
      <c r="A2" s="13" t="s">
        <v>971</v>
      </c>
    </row>
    <row r="3" spans="1:36" ht="15.75">
      <c r="A3" s="13" t="s">
        <v>971</v>
      </c>
      <c r="J3" s="118" t="s">
        <v>756</v>
      </c>
      <c r="K3" s="118" t="s">
        <v>758</v>
      </c>
    </row>
    <row r="4" spans="1:36" ht="15.75">
      <c r="A4" s="13" t="s">
        <v>971</v>
      </c>
      <c r="J4" s="118" t="s">
        <v>757</v>
      </c>
      <c r="K4" s="118" t="s">
        <v>759</v>
      </c>
    </row>
    <row r="5" spans="1:36" ht="15.75">
      <c r="A5" s="13" t="s">
        <v>971</v>
      </c>
      <c r="K5" s="118" t="s">
        <v>760</v>
      </c>
    </row>
    <row r="6" spans="1:36" ht="15.75">
      <c r="A6" s="13" t="s">
        <v>971</v>
      </c>
      <c r="K6" s="118" t="s">
        <v>761</v>
      </c>
    </row>
    <row r="7" spans="1:36" ht="15.75">
      <c r="A7" s="13" t="s">
        <v>971</v>
      </c>
    </row>
    <row r="8" spans="1:36" ht="15.75">
      <c r="A8" s="13" t="s">
        <v>971</v>
      </c>
    </row>
    <row r="9" spans="1:36" ht="15.75">
      <c r="A9" s="13" t="s">
        <v>972</v>
      </c>
    </row>
    <row r="10" spans="1:36" ht="15.75">
      <c r="A10" s="13" t="s">
        <v>972</v>
      </c>
    </row>
    <row r="11" spans="1:36" ht="15.75">
      <c r="A11" s="13" t="s">
        <v>973</v>
      </c>
    </row>
    <row r="12" spans="1:36" ht="15.75">
      <c r="A12" s="13" t="s">
        <v>974</v>
      </c>
    </row>
    <row r="13" spans="1:36" ht="15.75">
      <c r="A13" s="13" t="s">
        <v>975</v>
      </c>
    </row>
    <row r="14" spans="1:36" ht="15.75">
      <c r="A14" s="13" t="s">
        <v>976</v>
      </c>
    </row>
    <row r="15" spans="1:36" ht="15.75">
      <c r="A15" s="13" t="s">
        <v>977</v>
      </c>
    </row>
    <row r="16" spans="1:36" ht="15.75">
      <c r="A16" s="13" t="s">
        <v>978</v>
      </c>
    </row>
    <row r="17" spans="1:3" ht="15.75">
      <c r="A17" s="13" t="s">
        <v>979</v>
      </c>
    </row>
    <row r="18" spans="1:3" ht="15.75">
      <c r="A18" s="13" t="s">
        <v>980</v>
      </c>
    </row>
    <row r="19" spans="1:3" ht="15.75">
      <c r="A19" s="13" t="s">
        <v>981</v>
      </c>
    </row>
    <row r="20" spans="1:3" ht="15.75">
      <c r="A20" s="13" t="s">
        <v>982</v>
      </c>
    </row>
    <row r="21" spans="1:3" ht="30">
      <c r="A21" s="13" t="s">
        <v>983</v>
      </c>
      <c r="C21" s="111" t="s">
        <v>984</v>
      </c>
    </row>
    <row r="22" spans="1:3" ht="15.75">
      <c r="A22" s="13"/>
    </row>
    <row r="23" spans="1:3" ht="15.75">
      <c r="A23" s="13"/>
    </row>
    <row r="24" spans="1:3" ht="15.75">
      <c r="A24" s="13"/>
    </row>
    <row r="25" spans="1:3" ht="15.75">
      <c r="A25" s="13"/>
    </row>
    <row r="26" spans="1:3" ht="15.75">
      <c r="A26" s="13"/>
    </row>
    <row r="27" spans="1:3" ht="15.75">
      <c r="A27" s="13"/>
    </row>
    <row r="28" spans="1:3" ht="15.75">
      <c r="A28" s="13"/>
    </row>
    <row r="29" spans="1:3" ht="15.7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AB6"/>
  <sheetViews>
    <sheetView rightToLeft="1" workbookViewId="0">
      <selection activeCell="H19" sqref="H19"/>
    </sheetView>
  </sheetViews>
  <sheetFormatPr baseColWidth="10" defaultColWidth="9.140625" defaultRowHeight="15"/>
  <cols>
    <col min="1" max="1" width="38.42578125" style="10" customWidth="1"/>
    <col min="2" max="28" width="9.140625" style="118"/>
  </cols>
  <sheetData>
    <row r="1" spans="1:1">
      <c r="A1" t="s">
        <v>949</v>
      </c>
    </row>
    <row r="2" spans="1:1">
      <c r="A2" t="s">
        <v>950</v>
      </c>
    </row>
    <row r="3" spans="1:1">
      <c r="A3" t="s">
        <v>951</v>
      </c>
    </row>
    <row r="4" spans="1:1">
      <c r="A4"/>
    </row>
    <row r="5" spans="1:1">
      <c r="A5"/>
    </row>
    <row r="6" spans="1:1">
      <c r="A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baseColWidth="10" defaultColWidth="9.140625" defaultRowHeight="15"/>
  <cols>
    <col min="1" max="1" width="4" style="70" bestFit="1" customWidth="1"/>
    <col min="2" max="2" width="32.425781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42578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42578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8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183" t="s">
        <v>613</v>
      </c>
      <c r="O1" s="183"/>
      <c r="P1" s="183"/>
      <c r="Q1" s="183"/>
      <c r="R1" s="183"/>
      <c r="S1" s="194" t="s">
        <v>738</v>
      </c>
      <c r="T1" s="183" t="s">
        <v>613</v>
      </c>
      <c r="U1" s="183"/>
      <c r="V1" s="183"/>
      <c r="W1" s="183"/>
      <c r="X1" s="183"/>
      <c r="Y1" s="184" t="s">
        <v>614</v>
      </c>
      <c r="Z1" s="184" t="s">
        <v>615</v>
      </c>
      <c r="AA1" s="184" t="s">
        <v>616</v>
      </c>
      <c r="AB1" s="184" t="s">
        <v>617</v>
      </c>
      <c r="AC1" s="184" t="s">
        <v>618</v>
      </c>
      <c r="AD1" s="184" t="s">
        <v>619</v>
      </c>
      <c r="AE1" s="186" t="s">
        <v>620</v>
      </c>
      <c r="AF1" s="188" t="s">
        <v>621</v>
      </c>
      <c r="AG1" s="190" t="s">
        <v>622</v>
      </c>
      <c r="AH1" s="192" t="s">
        <v>623</v>
      </c>
      <c r="AI1" s="181" t="s">
        <v>624</v>
      </c>
      <c r="AQ1" s="52"/>
      <c r="AR1" s="52"/>
      <c r="AS1" s="53"/>
      <c r="AT1" s="52"/>
      <c r="AU1" s="52"/>
    </row>
    <row r="2" spans="1:47" ht="26.25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5"/>
      <c r="Z2" s="185"/>
      <c r="AA2" s="185"/>
      <c r="AB2" s="185"/>
      <c r="AC2" s="185"/>
      <c r="AD2" s="185"/>
      <c r="AE2" s="187"/>
      <c r="AF2" s="189"/>
      <c r="AG2" s="191"/>
      <c r="AH2" s="193"/>
      <c r="AI2" s="182"/>
      <c r="AS2" s="55" t="s">
        <v>630</v>
      </c>
    </row>
    <row r="3" spans="1:47" s="61" customFormat="1" ht="21">
      <c r="A3" s="71">
        <v>1</v>
      </c>
      <c r="B3" s="72" t="s">
        <v>952</v>
      </c>
      <c r="C3" s="73"/>
      <c r="D3" s="72"/>
      <c r="E3" s="72" t="s">
        <v>953</v>
      </c>
      <c r="F3" s="72" t="s">
        <v>633</v>
      </c>
      <c r="G3" s="72">
        <v>2010</v>
      </c>
      <c r="H3" s="72"/>
      <c r="I3" s="72"/>
      <c r="J3" s="72"/>
      <c r="K3" s="72"/>
      <c r="L3" s="72"/>
      <c r="M3" s="66">
        <v>119604</v>
      </c>
      <c r="N3" s="74"/>
      <c r="O3" s="74"/>
      <c r="P3" s="74"/>
      <c r="Q3" s="74"/>
      <c r="R3" s="74"/>
      <c r="S3" s="66">
        <f t="shared" ref="S3:S1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72" t="s">
        <v>952</v>
      </c>
      <c r="C4" s="10"/>
      <c r="D4" s="65"/>
      <c r="E4" s="72" t="s">
        <v>953</v>
      </c>
      <c r="F4" s="72" t="s">
        <v>633</v>
      </c>
      <c r="G4" s="65">
        <v>2013</v>
      </c>
      <c r="H4" s="65"/>
      <c r="I4" s="65"/>
      <c r="J4" s="65"/>
      <c r="K4" s="65"/>
      <c r="L4" s="65"/>
      <c r="M4" s="66">
        <v>1076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65" t="s">
        <v>954</v>
      </c>
      <c r="C5" s="10"/>
      <c r="D5" s="65"/>
      <c r="E5" s="65" t="s">
        <v>955</v>
      </c>
      <c r="F5" s="72" t="s">
        <v>633</v>
      </c>
      <c r="G5" s="65">
        <v>2010</v>
      </c>
      <c r="H5" s="65"/>
      <c r="I5" s="65"/>
      <c r="J5" s="65"/>
      <c r="K5" s="65"/>
      <c r="L5" s="65"/>
      <c r="M5" s="66">
        <v>100000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956</v>
      </c>
      <c r="C6" s="10"/>
      <c r="D6" s="65"/>
      <c r="E6" s="65" t="s">
        <v>955</v>
      </c>
      <c r="F6" s="72" t="s">
        <v>633</v>
      </c>
      <c r="G6" s="65">
        <v>2011</v>
      </c>
      <c r="H6" s="65"/>
      <c r="I6" s="65"/>
      <c r="J6" s="65"/>
      <c r="K6" s="65"/>
      <c r="L6" s="65"/>
      <c r="M6" s="66">
        <v>834000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 t="s">
        <v>957</v>
      </c>
      <c r="C7" s="10"/>
      <c r="D7" s="80"/>
      <c r="E7" s="80" t="s">
        <v>958</v>
      </c>
      <c r="F7" s="65" t="s">
        <v>633</v>
      </c>
      <c r="G7" s="65">
        <v>2012</v>
      </c>
      <c r="H7" s="65"/>
      <c r="I7" s="65"/>
      <c r="J7" s="65"/>
      <c r="K7" s="65"/>
      <c r="L7" s="65"/>
      <c r="M7" s="66">
        <v>225000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 t="s">
        <v>957</v>
      </c>
      <c r="C8" s="10" t="s">
        <v>959</v>
      </c>
      <c r="D8" s="65"/>
      <c r="E8" s="80" t="s">
        <v>958</v>
      </c>
      <c r="F8" s="65" t="s">
        <v>633</v>
      </c>
      <c r="G8" s="65">
        <v>2013</v>
      </c>
      <c r="H8" s="65"/>
      <c r="I8" s="65"/>
      <c r="J8" s="65"/>
      <c r="K8" s="65"/>
      <c r="L8" s="65"/>
      <c r="M8" s="66">
        <v>169800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>
        <v>1</v>
      </c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 t="s">
        <v>957</v>
      </c>
      <c r="C9" s="10" t="s">
        <v>960</v>
      </c>
      <c r="D9" s="65"/>
      <c r="E9" s="80" t="s">
        <v>958</v>
      </c>
      <c r="F9" s="65" t="s">
        <v>633</v>
      </c>
      <c r="G9" s="65">
        <v>2013</v>
      </c>
      <c r="H9" s="65"/>
      <c r="I9" s="65"/>
      <c r="J9" s="65"/>
      <c r="K9" s="65"/>
      <c r="L9" s="65"/>
      <c r="M9" s="66">
        <v>68350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>
        <v>1</v>
      </c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 t="s">
        <v>961</v>
      </c>
      <c r="C10" s="10"/>
      <c r="D10" s="65"/>
      <c r="E10" s="80" t="s">
        <v>958</v>
      </c>
      <c r="F10" s="65" t="s">
        <v>633</v>
      </c>
      <c r="G10" s="65">
        <v>2013</v>
      </c>
      <c r="H10" s="65"/>
      <c r="I10" s="65"/>
      <c r="J10" s="65"/>
      <c r="K10" s="65"/>
      <c r="L10" s="65"/>
      <c r="M10" s="66">
        <v>19600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 t="s">
        <v>962</v>
      </c>
      <c r="C11" s="10"/>
      <c r="D11" s="65"/>
      <c r="E11" s="80" t="s">
        <v>958</v>
      </c>
      <c r="F11" s="65" t="s">
        <v>633</v>
      </c>
      <c r="G11" s="65">
        <v>2013</v>
      </c>
      <c r="H11" s="65"/>
      <c r="I11" s="65"/>
      <c r="J11" s="65"/>
      <c r="K11" s="65"/>
      <c r="L11" s="65"/>
      <c r="M11" s="66">
        <v>408000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>
        <v>1</v>
      </c>
      <c r="AH11" s="12"/>
      <c r="AI11" s="10" t="s">
        <v>963</v>
      </c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65" t="s">
        <v>964</v>
      </c>
      <c r="C12" s="10"/>
      <c r="D12" s="65"/>
      <c r="E12" s="80" t="s">
        <v>958</v>
      </c>
      <c r="F12" s="65" t="s">
        <v>633</v>
      </c>
      <c r="G12" s="65">
        <v>2014</v>
      </c>
      <c r="H12" s="65"/>
      <c r="I12" s="65"/>
      <c r="J12" s="65"/>
      <c r="K12" s="65"/>
      <c r="L12" s="65"/>
      <c r="M12" s="66">
        <v>76800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 t="s">
        <v>965</v>
      </c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65" t="s">
        <v>966</v>
      </c>
      <c r="C13" s="10"/>
      <c r="D13" s="65"/>
      <c r="E13" s="65" t="s">
        <v>967</v>
      </c>
      <c r="F13" s="65" t="s">
        <v>633</v>
      </c>
      <c r="G13" s="65">
        <v>2010</v>
      </c>
      <c r="H13" s="65"/>
      <c r="I13" s="65"/>
      <c r="J13" s="65"/>
      <c r="K13" s="65"/>
      <c r="L13" s="65"/>
      <c r="M13" s="66">
        <v>600000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>
        <v>1</v>
      </c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 t="s">
        <v>968</v>
      </c>
      <c r="C14" s="10"/>
      <c r="D14" s="65"/>
      <c r="E14" s="65" t="s">
        <v>967</v>
      </c>
      <c r="F14" s="65" t="s">
        <v>633</v>
      </c>
      <c r="G14" s="65">
        <v>2014</v>
      </c>
      <c r="H14" s="65"/>
      <c r="I14" s="65"/>
      <c r="J14" s="65"/>
      <c r="K14" s="65"/>
      <c r="L14" s="65"/>
      <c r="M14" s="66">
        <v>80000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 t="s">
        <v>969</v>
      </c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 t="s">
        <v>630</v>
      </c>
      <c r="C15" s="10" t="s">
        <v>952</v>
      </c>
      <c r="D15" s="65"/>
      <c r="E15" s="65" t="s">
        <v>647</v>
      </c>
      <c r="F15" s="65" t="s">
        <v>633</v>
      </c>
      <c r="G15" s="65">
        <v>2011</v>
      </c>
      <c r="H15" s="65"/>
      <c r="I15" s="65"/>
      <c r="J15" s="65"/>
      <c r="K15" s="65"/>
      <c r="L15" s="65"/>
      <c r="M15" s="66">
        <v>8288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>
        <v>1</v>
      </c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 t="s">
        <v>630</v>
      </c>
      <c r="C16" s="10" t="s">
        <v>935</v>
      </c>
      <c r="D16" s="65"/>
      <c r="E16" s="65" t="s">
        <v>647</v>
      </c>
      <c r="F16" s="65" t="s">
        <v>633</v>
      </c>
      <c r="G16" s="10">
        <v>2013</v>
      </c>
      <c r="H16" s="65"/>
      <c r="I16" s="65"/>
      <c r="J16" s="65"/>
      <c r="K16" s="65"/>
      <c r="L16" s="65"/>
      <c r="M16" s="66">
        <v>20000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 t="s">
        <v>970</v>
      </c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ref="M17:M66" si="2">N17+O17+P17+Q17+R17</f>
        <v>0</v>
      </c>
      <c r="N17" s="67"/>
      <c r="O17" s="67"/>
      <c r="P17" s="67"/>
      <c r="Q17" s="67"/>
      <c r="R17" s="67"/>
      <c r="S17" s="66">
        <f t="shared" ref="S17:S66" si="3">T17+U17+V17+W17+X17</f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3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3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3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3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3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3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3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3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3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3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3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3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3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3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3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3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3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3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3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3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3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3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3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3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3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3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3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3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3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3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3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3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3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4">N67+O67+P67+Q67+R67</f>
        <v>0</v>
      </c>
      <c r="S67" s="66">
        <f t="shared" ref="S67:S130" si="5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4"/>
        <v>0</v>
      </c>
      <c r="S68" s="66">
        <f t="shared" si="5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6">A68+1</f>
        <v>67</v>
      </c>
      <c r="H69" s="65"/>
      <c r="I69" s="65"/>
      <c r="J69" s="65"/>
      <c r="K69" s="65"/>
      <c r="L69" s="65"/>
      <c r="M69" s="66">
        <f t="shared" si="4"/>
        <v>0</v>
      </c>
      <c r="S69" s="66">
        <f t="shared" si="5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6"/>
        <v>68</v>
      </c>
      <c r="H70" s="65"/>
      <c r="I70" s="65"/>
      <c r="J70" s="65"/>
      <c r="K70" s="65"/>
      <c r="L70" s="65"/>
      <c r="M70" s="66">
        <f t="shared" si="4"/>
        <v>0</v>
      </c>
      <c r="S70" s="66">
        <f t="shared" si="5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6"/>
        <v>69</v>
      </c>
      <c r="H71" s="65"/>
      <c r="I71" s="65"/>
      <c r="J71" s="65"/>
      <c r="K71" s="65"/>
      <c r="L71" s="65"/>
      <c r="M71" s="66">
        <f t="shared" si="4"/>
        <v>0</v>
      </c>
      <c r="S71" s="66">
        <f t="shared" si="5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6"/>
        <v>70</v>
      </c>
      <c r="H72" s="65"/>
      <c r="I72" s="65"/>
      <c r="J72" s="65"/>
      <c r="K72" s="65"/>
      <c r="L72" s="65"/>
      <c r="M72" s="66">
        <f t="shared" si="4"/>
        <v>0</v>
      </c>
      <c r="S72" s="66">
        <f t="shared" si="5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6"/>
        <v>71</v>
      </c>
      <c r="H73" s="65"/>
      <c r="I73" s="65"/>
      <c r="J73" s="65"/>
      <c r="K73" s="65"/>
      <c r="L73" s="65"/>
      <c r="M73" s="66">
        <f t="shared" si="4"/>
        <v>0</v>
      </c>
      <c r="S73" s="66">
        <f t="shared" si="5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6"/>
        <v>72</v>
      </c>
      <c r="H74" s="65"/>
      <c r="I74" s="65"/>
      <c r="J74" s="65"/>
      <c r="K74" s="65"/>
      <c r="L74" s="65"/>
      <c r="M74" s="66">
        <f t="shared" si="4"/>
        <v>0</v>
      </c>
      <c r="S74" s="66">
        <f t="shared" si="5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6"/>
        <v>73</v>
      </c>
      <c r="H75" s="65"/>
      <c r="I75" s="65"/>
      <c r="J75" s="65"/>
      <c r="K75" s="65"/>
      <c r="L75" s="65"/>
      <c r="M75" s="66">
        <f t="shared" si="4"/>
        <v>0</v>
      </c>
      <c r="S75" s="66">
        <f t="shared" si="5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6"/>
        <v>74</v>
      </c>
      <c r="H76" s="65"/>
      <c r="I76" s="65"/>
      <c r="J76" s="65"/>
      <c r="K76" s="65"/>
      <c r="L76" s="65"/>
      <c r="M76" s="66">
        <f t="shared" si="4"/>
        <v>0</v>
      </c>
      <c r="S76" s="66">
        <f t="shared" si="5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6"/>
        <v>75</v>
      </c>
      <c r="H77" s="65"/>
      <c r="I77" s="65"/>
      <c r="J77" s="65"/>
      <c r="K77" s="65"/>
      <c r="L77" s="65"/>
      <c r="M77" s="66">
        <f t="shared" si="4"/>
        <v>0</v>
      </c>
      <c r="S77" s="66">
        <f t="shared" si="5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6"/>
        <v>76</v>
      </c>
      <c r="H78" s="65"/>
      <c r="I78" s="65"/>
      <c r="J78" s="65"/>
      <c r="K78" s="65"/>
      <c r="L78" s="65"/>
      <c r="M78" s="66">
        <f t="shared" si="4"/>
        <v>0</v>
      </c>
      <c r="S78" s="66">
        <f t="shared" si="5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6"/>
        <v>77</v>
      </c>
      <c r="H79" s="65"/>
      <c r="I79" s="65"/>
      <c r="J79" s="65"/>
      <c r="K79" s="65"/>
      <c r="L79" s="65"/>
      <c r="M79" s="66">
        <f t="shared" si="4"/>
        <v>0</v>
      </c>
      <c r="S79" s="66">
        <f t="shared" si="5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6"/>
        <v>78</v>
      </c>
      <c r="H80" s="65"/>
      <c r="I80" s="65"/>
      <c r="J80" s="65"/>
      <c r="K80" s="65"/>
      <c r="L80" s="65"/>
      <c r="M80" s="66">
        <f t="shared" si="4"/>
        <v>0</v>
      </c>
      <c r="S80" s="66">
        <f t="shared" si="5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6"/>
        <v>79</v>
      </c>
      <c r="H81" s="65"/>
      <c r="I81" s="65"/>
      <c r="J81" s="65"/>
      <c r="K81" s="65"/>
      <c r="L81" s="65"/>
      <c r="M81" s="66">
        <f t="shared" si="4"/>
        <v>0</v>
      </c>
      <c r="S81" s="66">
        <f t="shared" si="5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6"/>
        <v>80</v>
      </c>
      <c r="H82" s="65"/>
      <c r="I82" s="65"/>
      <c r="J82" s="65"/>
      <c r="K82" s="65"/>
      <c r="L82" s="65"/>
      <c r="M82" s="66">
        <f t="shared" si="4"/>
        <v>0</v>
      </c>
      <c r="S82" s="66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6"/>
        <v>81</v>
      </c>
      <c r="H83" s="65"/>
      <c r="I83" s="65"/>
      <c r="J83" s="65"/>
      <c r="K83" s="65"/>
      <c r="L83" s="65"/>
      <c r="M83" s="66">
        <f t="shared" si="4"/>
        <v>0</v>
      </c>
      <c r="S83" s="66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6"/>
        <v>82</v>
      </c>
      <c r="H84" s="65"/>
      <c r="I84" s="65"/>
      <c r="J84" s="65"/>
      <c r="K84" s="65"/>
      <c r="L84" s="65"/>
      <c r="M84" s="66">
        <f t="shared" si="4"/>
        <v>0</v>
      </c>
      <c r="S84" s="66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6"/>
        <v>83</v>
      </c>
      <c r="H85" s="65"/>
      <c r="I85" s="65"/>
      <c r="J85" s="65"/>
      <c r="K85" s="65"/>
      <c r="L85" s="65"/>
      <c r="M85" s="66">
        <f t="shared" si="4"/>
        <v>0</v>
      </c>
      <c r="S85" s="66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6"/>
        <v>84</v>
      </c>
      <c r="H86" s="65"/>
      <c r="I86" s="65"/>
      <c r="J86" s="65"/>
      <c r="K86" s="65"/>
      <c r="L86" s="65"/>
      <c r="M86" s="66">
        <f t="shared" si="4"/>
        <v>0</v>
      </c>
      <c r="S86" s="66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6"/>
        <v>85</v>
      </c>
      <c r="H87" s="65"/>
      <c r="I87" s="65"/>
      <c r="J87" s="65"/>
      <c r="K87" s="65"/>
      <c r="L87" s="65"/>
      <c r="M87" s="66">
        <f t="shared" si="4"/>
        <v>0</v>
      </c>
      <c r="S87" s="66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6"/>
        <v>86</v>
      </c>
      <c r="H88" s="65"/>
      <c r="I88" s="65"/>
      <c r="J88" s="65"/>
      <c r="K88" s="65"/>
      <c r="L88" s="65"/>
      <c r="M88" s="66">
        <f t="shared" si="4"/>
        <v>0</v>
      </c>
      <c r="S88" s="66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6"/>
        <v>87</v>
      </c>
      <c r="H89" s="65"/>
      <c r="I89" s="65"/>
      <c r="J89" s="65"/>
      <c r="K89" s="65"/>
      <c r="L89" s="65"/>
      <c r="M89" s="66">
        <f t="shared" si="4"/>
        <v>0</v>
      </c>
      <c r="S89" s="66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6"/>
        <v>88</v>
      </c>
      <c r="H90" s="65"/>
      <c r="I90" s="65"/>
      <c r="J90" s="65"/>
      <c r="K90" s="65"/>
      <c r="L90" s="65"/>
      <c r="M90" s="66">
        <f t="shared" si="4"/>
        <v>0</v>
      </c>
      <c r="S90" s="66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6"/>
        <v>89</v>
      </c>
      <c r="H91" s="65"/>
      <c r="I91" s="65"/>
      <c r="J91" s="65"/>
      <c r="K91" s="65"/>
      <c r="L91" s="65"/>
      <c r="M91" s="66">
        <f t="shared" si="4"/>
        <v>0</v>
      </c>
      <c r="S91" s="66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6"/>
        <v>90</v>
      </c>
      <c r="H92" s="65"/>
      <c r="I92" s="65"/>
      <c r="J92" s="65"/>
      <c r="K92" s="65"/>
      <c r="L92" s="65"/>
      <c r="M92" s="66">
        <f t="shared" si="4"/>
        <v>0</v>
      </c>
      <c r="S92" s="66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6"/>
        <v>91</v>
      </c>
      <c r="H93" s="65"/>
      <c r="I93" s="65"/>
      <c r="J93" s="65"/>
      <c r="K93" s="65"/>
      <c r="L93" s="65"/>
      <c r="M93" s="66">
        <f t="shared" si="4"/>
        <v>0</v>
      </c>
      <c r="S93" s="66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6"/>
        <v>92</v>
      </c>
      <c r="H94" s="65"/>
      <c r="I94" s="65"/>
      <c r="J94" s="65"/>
      <c r="K94" s="65"/>
      <c r="L94" s="65"/>
      <c r="M94" s="66">
        <f t="shared" si="4"/>
        <v>0</v>
      </c>
      <c r="S94" s="66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6"/>
        <v>93</v>
      </c>
      <c r="H95" s="65"/>
      <c r="I95" s="65"/>
      <c r="J95" s="65"/>
      <c r="K95" s="65"/>
      <c r="L95" s="65"/>
      <c r="M95" s="66">
        <f t="shared" si="4"/>
        <v>0</v>
      </c>
      <c r="S95" s="66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6"/>
        <v>94</v>
      </c>
      <c r="H96" s="65"/>
      <c r="I96" s="65"/>
      <c r="J96" s="65"/>
      <c r="K96" s="65"/>
      <c r="L96" s="65"/>
      <c r="M96" s="66">
        <f t="shared" si="4"/>
        <v>0</v>
      </c>
      <c r="S96" s="66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6"/>
        <v>95</v>
      </c>
      <c r="H97" s="65"/>
      <c r="I97" s="65"/>
      <c r="J97" s="65"/>
      <c r="K97" s="65"/>
      <c r="L97" s="65"/>
      <c r="M97" s="66">
        <f t="shared" si="4"/>
        <v>0</v>
      </c>
      <c r="S97" s="66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6"/>
        <v>96</v>
      </c>
      <c r="H98" s="65"/>
      <c r="I98" s="65"/>
      <c r="J98" s="65"/>
      <c r="K98" s="65"/>
      <c r="L98" s="65"/>
      <c r="M98" s="66">
        <f t="shared" si="4"/>
        <v>0</v>
      </c>
      <c r="S98" s="66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6"/>
        <v>97</v>
      </c>
      <c r="H99" s="65"/>
      <c r="I99" s="65"/>
      <c r="J99" s="65"/>
      <c r="K99" s="65"/>
      <c r="L99" s="65"/>
      <c r="M99" s="66">
        <f t="shared" si="4"/>
        <v>0</v>
      </c>
      <c r="S99" s="66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6"/>
        <v>98</v>
      </c>
      <c r="H100" s="65"/>
      <c r="I100" s="65"/>
      <c r="J100" s="65"/>
      <c r="K100" s="65"/>
      <c r="L100" s="65"/>
      <c r="M100" s="66">
        <f t="shared" si="4"/>
        <v>0</v>
      </c>
      <c r="S100" s="66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6"/>
        <v>99</v>
      </c>
      <c r="H101" s="65"/>
      <c r="I101" s="65"/>
      <c r="J101" s="65"/>
      <c r="K101" s="65"/>
      <c r="L101" s="65"/>
      <c r="M101" s="66">
        <f t="shared" si="4"/>
        <v>0</v>
      </c>
      <c r="S101" s="66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6"/>
        <v>100</v>
      </c>
      <c r="H102" s="65"/>
      <c r="I102" s="65"/>
      <c r="J102" s="65"/>
      <c r="K102" s="65"/>
      <c r="L102" s="65"/>
      <c r="M102" s="66">
        <f t="shared" si="4"/>
        <v>0</v>
      </c>
      <c r="S102" s="66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6"/>
        <v>101</v>
      </c>
      <c r="H103" s="65"/>
      <c r="I103" s="65"/>
      <c r="J103" s="65"/>
      <c r="K103" s="65"/>
      <c r="L103" s="65"/>
      <c r="M103" s="66">
        <f t="shared" si="4"/>
        <v>0</v>
      </c>
      <c r="S103" s="66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6"/>
        <v>102</v>
      </c>
      <c r="H104" s="65"/>
      <c r="I104" s="65"/>
      <c r="J104" s="65"/>
      <c r="K104" s="65"/>
      <c r="L104" s="65"/>
      <c r="M104" s="66">
        <f t="shared" si="4"/>
        <v>0</v>
      </c>
      <c r="S104" s="66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6"/>
        <v>103</v>
      </c>
      <c r="H105" s="65"/>
      <c r="I105" s="65"/>
      <c r="J105" s="65"/>
      <c r="K105" s="65"/>
      <c r="L105" s="65"/>
      <c r="M105" s="66">
        <f t="shared" si="4"/>
        <v>0</v>
      </c>
      <c r="S105" s="66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6"/>
        <v>104</v>
      </c>
      <c r="H106" s="65"/>
      <c r="I106" s="65"/>
      <c r="J106" s="65"/>
      <c r="K106" s="65"/>
      <c r="L106" s="65"/>
      <c r="M106" s="66">
        <f t="shared" si="4"/>
        <v>0</v>
      </c>
      <c r="S106" s="66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6"/>
        <v>105</v>
      </c>
      <c r="H107" s="65"/>
      <c r="I107" s="65"/>
      <c r="J107" s="65"/>
      <c r="K107" s="65"/>
      <c r="L107" s="65"/>
      <c r="M107" s="66">
        <f t="shared" si="4"/>
        <v>0</v>
      </c>
      <c r="S107" s="66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6"/>
        <v>106</v>
      </c>
      <c r="H108" s="65"/>
      <c r="I108" s="65"/>
      <c r="J108" s="65"/>
      <c r="K108" s="65"/>
      <c r="L108" s="65"/>
      <c r="M108" s="66">
        <f t="shared" si="4"/>
        <v>0</v>
      </c>
      <c r="S108" s="66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6"/>
        <v>107</v>
      </c>
      <c r="H109" s="65"/>
      <c r="I109" s="65"/>
      <c r="J109" s="65"/>
      <c r="K109" s="65"/>
      <c r="L109" s="65"/>
      <c r="M109" s="66">
        <f t="shared" si="4"/>
        <v>0</v>
      </c>
      <c r="S109" s="66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6"/>
        <v>108</v>
      </c>
      <c r="H110" s="65"/>
      <c r="I110" s="65"/>
      <c r="J110" s="65"/>
      <c r="K110" s="65"/>
      <c r="L110" s="65"/>
      <c r="M110" s="66">
        <f t="shared" si="4"/>
        <v>0</v>
      </c>
      <c r="S110" s="66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6"/>
        <v>109</v>
      </c>
      <c r="H111" s="65"/>
      <c r="I111" s="65"/>
      <c r="J111" s="65"/>
      <c r="K111" s="65"/>
      <c r="L111" s="65"/>
      <c r="M111" s="66">
        <f t="shared" si="4"/>
        <v>0</v>
      </c>
      <c r="S111" s="66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6"/>
        <v>110</v>
      </c>
      <c r="H112" s="65"/>
      <c r="I112" s="65"/>
      <c r="J112" s="65"/>
      <c r="K112" s="65"/>
      <c r="L112" s="65"/>
      <c r="M112" s="66">
        <f t="shared" si="4"/>
        <v>0</v>
      </c>
      <c r="S112" s="66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6"/>
        <v>111</v>
      </c>
      <c r="H113" s="65"/>
      <c r="I113" s="65"/>
      <c r="J113" s="65"/>
      <c r="K113" s="65"/>
      <c r="L113" s="65"/>
      <c r="M113" s="66">
        <f t="shared" si="4"/>
        <v>0</v>
      </c>
      <c r="S113" s="66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6"/>
        <v>112</v>
      </c>
      <c r="H114" s="65"/>
      <c r="I114" s="65"/>
      <c r="J114" s="65"/>
      <c r="K114" s="65"/>
      <c r="L114" s="65"/>
      <c r="M114" s="66">
        <f t="shared" si="4"/>
        <v>0</v>
      </c>
      <c r="S114" s="66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6"/>
        <v>113</v>
      </c>
      <c r="H115" s="65"/>
      <c r="I115" s="65"/>
      <c r="J115" s="65"/>
      <c r="K115" s="65"/>
      <c r="L115" s="65"/>
      <c r="M115" s="66">
        <f t="shared" si="4"/>
        <v>0</v>
      </c>
      <c r="S115" s="66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6"/>
        <v>114</v>
      </c>
      <c r="H116" s="65"/>
      <c r="I116" s="65"/>
      <c r="J116" s="65"/>
      <c r="K116" s="65"/>
      <c r="L116" s="65"/>
      <c r="M116" s="66">
        <f t="shared" si="4"/>
        <v>0</v>
      </c>
      <c r="S116" s="66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6"/>
        <v>115</v>
      </c>
      <c r="H117" s="65"/>
      <c r="I117" s="65"/>
      <c r="J117" s="65"/>
      <c r="K117" s="65"/>
      <c r="L117" s="65"/>
      <c r="M117" s="66">
        <f t="shared" si="4"/>
        <v>0</v>
      </c>
      <c r="S117" s="66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6"/>
        <v>116</v>
      </c>
      <c r="H118" s="65"/>
      <c r="I118" s="65"/>
      <c r="J118" s="65"/>
      <c r="K118" s="65"/>
      <c r="L118" s="65"/>
      <c r="M118" s="66">
        <f t="shared" si="4"/>
        <v>0</v>
      </c>
      <c r="S118" s="66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6"/>
        <v>117</v>
      </c>
      <c r="H119" s="65"/>
      <c r="I119" s="65"/>
      <c r="J119" s="65"/>
      <c r="K119" s="65"/>
      <c r="L119" s="65"/>
      <c r="M119" s="66">
        <f t="shared" si="4"/>
        <v>0</v>
      </c>
      <c r="S119" s="66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6"/>
        <v>118</v>
      </c>
      <c r="H120" s="65"/>
      <c r="I120" s="65"/>
      <c r="J120" s="65"/>
      <c r="K120" s="65"/>
      <c r="L120" s="65"/>
      <c r="M120" s="66">
        <f t="shared" si="4"/>
        <v>0</v>
      </c>
      <c r="S120" s="66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6"/>
        <v>119</v>
      </c>
      <c r="H121" s="65"/>
      <c r="I121" s="65"/>
      <c r="J121" s="65"/>
      <c r="K121" s="65"/>
      <c r="L121" s="65"/>
      <c r="M121" s="66">
        <f t="shared" si="4"/>
        <v>0</v>
      </c>
      <c r="S121" s="66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6"/>
        <v>120</v>
      </c>
      <c r="H122" s="65"/>
      <c r="I122" s="65"/>
      <c r="J122" s="65"/>
      <c r="K122" s="65"/>
      <c r="L122" s="65"/>
      <c r="M122" s="66">
        <f t="shared" si="4"/>
        <v>0</v>
      </c>
      <c r="S122" s="66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6"/>
        <v>121</v>
      </c>
      <c r="H123" s="65"/>
      <c r="I123" s="65"/>
      <c r="J123" s="65"/>
      <c r="K123" s="65"/>
      <c r="L123" s="65"/>
      <c r="M123" s="66">
        <f t="shared" si="4"/>
        <v>0</v>
      </c>
      <c r="S123" s="66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6"/>
        <v>122</v>
      </c>
      <c r="H124" s="65"/>
      <c r="I124" s="65"/>
      <c r="J124" s="65"/>
      <c r="K124" s="65"/>
      <c r="L124" s="65"/>
      <c r="M124" s="66">
        <f t="shared" si="4"/>
        <v>0</v>
      </c>
      <c r="S124" s="66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6"/>
        <v>123</v>
      </c>
      <c r="H125" s="65"/>
      <c r="I125" s="65"/>
      <c r="J125" s="65"/>
      <c r="K125" s="65"/>
      <c r="L125" s="65"/>
      <c r="M125" s="66">
        <f t="shared" si="4"/>
        <v>0</v>
      </c>
      <c r="S125" s="66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6"/>
        <v>124</v>
      </c>
      <c r="H126" s="65"/>
      <c r="I126" s="65"/>
      <c r="J126" s="65"/>
      <c r="K126" s="65"/>
      <c r="L126" s="65"/>
      <c r="M126" s="66">
        <f t="shared" si="4"/>
        <v>0</v>
      </c>
      <c r="S126" s="66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6"/>
        <v>125</v>
      </c>
      <c r="H127" s="65"/>
      <c r="I127" s="65"/>
      <c r="J127" s="65"/>
      <c r="K127" s="65"/>
      <c r="L127" s="65"/>
      <c r="M127" s="66">
        <f t="shared" si="4"/>
        <v>0</v>
      </c>
      <c r="S127" s="66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6"/>
        <v>126</v>
      </c>
      <c r="H128" s="65"/>
      <c r="I128" s="65"/>
      <c r="J128" s="65"/>
      <c r="K128" s="65"/>
      <c r="L128" s="65"/>
      <c r="M128" s="66">
        <f t="shared" si="4"/>
        <v>0</v>
      </c>
      <c r="S128" s="66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6"/>
        <v>127</v>
      </c>
      <c r="H129" s="65"/>
      <c r="I129" s="65"/>
      <c r="J129" s="65"/>
      <c r="K129" s="65"/>
      <c r="L129" s="65"/>
      <c r="M129" s="66">
        <f t="shared" si="4"/>
        <v>0</v>
      </c>
      <c r="S129" s="66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6"/>
        <v>128</v>
      </c>
      <c r="H130" s="65"/>
      <c r="I130" s="65"/>
      <c r="J130" s="65"/>
      <c r="K130" s="65"/>
      <c r="L130" s="65"/>
      <c r="M130" s="66">
        <f t="shared" si="4"/>
        <v>0</v>
      </c>
      <c r="S130" s="66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6"/>
        <v>129</v>
      </c>
      <c r="H131" s="65"/>
      <c r="I131" s="65"/>
      <c r="J131" s="65"/>
      <c r="K131" s="65"/>
      <c r="L131" s="65"/>
      <c r="M131" s="66">
        <f t="shared" ref="M131:M194" si="7">N131+O131+P131+Q131+R131</f>
        <v>0</v>
      </c>
      <c r="S131" s="66">
        <f t="shared" ref="S131:S194" si="8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6"/>
        <v>130</v>
      </c>
      <c r="H132" s="65"/>
      <c r="I132" s="65"/>
      <c r="J132" s="65"/>
      <c r="K132" s="65"/>
      <c r="L132" s="65"/>
      <c r="M132" s="66">
        <f t="shared" si="7"/>
        <v>0</v>
      </c>
      <c r="S132" s="66">
        <f t="shared" si="8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9">A132+1</f>
        <v>131</v>
      </c>
      <c r="H133" s="65"/>
      <c r="I133" s="65"/>
      <c r="J133" s="65"/>
      <c r="K133" s="65"/>
      <c r="L133" s="65"/>
      <c r="M133" s="66">
        <f t="shared" si="7"/>
        <v>0</v>
      </c>
      <c r="S133" s="66">
        <f t="shared" si="8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9"/>
        <v>132</v>
      </c>
      <c r="H134" s="65"/>
      <c r="I134" s="65"/>
      <c r="J134" s="65"/>
      <c r="K134" s="65"/>
      <c r="L134" s="65"/>
      <c r="M134" s="66">
        <f t="shared" si="7"/>
        <v>0</v>
      </c>
      <c r="S134" s="66">
        <f t="shared" si="8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9"/>
        <v>133</v>
      </c>
      <c r="H135" s="65"/>
      <c r="I135" s="65"/>
      <c r="J135" s="65"/>
      <c r="K135" s="65"/>
      <c r="L135" s="65"/>
      <c r="M135" s="66">
        <f t="shared" si="7"/>
        <v>0</v>
      </c>
      <c r="S135" s="66">
        <f t="shared" si="8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9"/>
        <v>134</v>
      </c>
      <c r="H136" s="65"/>
      <c r="I136" s="65"/>
      <c r="J136" s="65"/>
      <c r="K136" s="65"/>
      <c r="L136" s="65"/>
      <c r="M136" s="66">
        <f t="shared" si="7"/>
        <v>0</v>
      </c>
      <c r="S136" s="66">
        <f t="shared" si="8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9"/>
        <v>135</v>
      </c>
      <c r="H137" s="65"/>
      <c r="I137" s="65"/>
      <c r="J137" s="65"/>
      <c r="K137" s="65"/>
      <c r="L137" s="65"/>
      <c r="M137" s="66">
        <f t="shared" si="7"/>
        <v>0</v>
      </c>
      <c r="S137" s="66">
        <f t="shared" si="8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9"/>
        <v>136</v>
      </c>
      <c r="H138" s="65"/>
      <c r="I138" s="65"/>
      <c r="J138" s="65"/>
      <c r="K138" s="65"/>
      <c r="L138" s="65"/>
      <c r="M138" s="66">
        <f t="shared" si="7"/>
        <v>0</v>
      </c>
      <c r="S138" s="66">
        <f t="shared" si="8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9"/>
        <v>137</v>
      </c>
      <c r="H139" s="65"/>
      <c r="I139" s="65"/>
      <c r="J139" s="65"/>
      <c r="K139" s="65"/>
      <c r="L139" s="65"/>
      <c r="M139" s="66">
        <f t="shared" si="7"/>
        <v>0</v>
      </c>
      <c r="S139" s="66">
        <f t="shared" si="8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9"/>
        <v>138</v>
      </c>
      <c r="H140" s="65"/>
      <c r="I140" s="65"/>
      <c r="J140" s="65"/>
      <c r="K140" s="65"/>
      <c r="L140" s="65"/>
      <c r="M140" s="66">
        <f t="shared" si="7"/>
        <v>0</v>
      </c>
      <c r="S140" s="66">
        <f t="shared" si="8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9"/>
        <v>139</v>
      </c>
      <c r="H141" s="65"/>
      <c r="I141" s="65"/>
      <c r="J141" s="65"/>
      <c r="K141" s="65"/>
      <c r="L141" s="65"/>
      <c r="M141" s="66">
        <f t="shared" si="7"/>
        <v>0</v>
      </c>
      <c r="S141" s="66">
        <f t="shared" si="8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9"/>
        <v>140</v>
      </c>
      <c r="H142" s="65"/>
      <c r="I142" s="65"/>
      <c r="J142" s="65"/>
      <c r="K142" s="65"/>
      <c r="L142" s="65"/>
      <c r="M142" s="66">
        <f t="shared" si="7"/>
        <v>0</v>
      </c>
      <c r="S142" s="66">
        <f t="shared" si="8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9"/>
        <v>141</v>
      </c>
      <c r="H143" s="65"/>
      <c r="I143" s="65"/>
      <c r="J143" s="65"/>
      <c r="K143" s="65"/>
      <c r="L143" s="65"/>
      <c r="M143" s="66">
        <f t="shared" si="7"/>
        <v>0</v>
      </c>
      <c r="S143" s="66">
        <f t="shared" si="8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9"/>
        <v>142</v>
      </c>
      <c r="H144" s="65"/>
      <c r="I144" s="65"/>
      <c r="J144" s="65"/>
      <c r="K144" s="65"/>
      <c r="L144" s="65"/>
      <c r="M144" s="66">
        <f t="shared" si="7"/>
        <v>0</v>
      </c>
      <c r="S144" s="66">
        <f t="shared" si="8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9"/>
        <v>143</v>
      </c>
      <c r="H145" s="65"/>
      <c r="I145" s="65"/>
      <c r="J145" s="65"/>
      <c r="K145" s="65"/>
      <c r="L145" s="65"/>
      <c r="M145" s="66">
        <f t="shared" si="7"/>
        <v>0</v>
      </c>
      <c r="S145" s="66">
        <f t="shared" si="8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9"/>
        <v>144</v>
      </c>
      <c r="H146" s="65"/>
      <c r="I146" s="65"/>
      <c r="J146" s="65"/>
      <c r="K146" s="65"/>
      <c r="L146" s="65"/>
      <c r="M146" s="66">
        <f t="shared" si="7"/>
        <v>0</v>
      </c>
      <c r="S146" s="66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9"/>
        <v>145</v>
      </c>
      <c r="H147" s="65"/>
      <c r="I147" s="65"/>
      <c r="J147" s="65"/>
      <c r="K147" s="65"/>
      <c r="L147" s="65"/>
      <c r="M147" s="66">
        <f t="shared" si="7"/>
        <v>0</v>
      </c>
      <c r="S147" s="66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9"/>
        <v>146</v>
      </c>
      <c r="H148" s="65"/>
      <c r="I148" s="65"/>
      <c r="J148" s="65"/>
      <c r="K148" s="65"/>
      <c r="L148" s="65"/>
      <c r="M148" s="66">
        <f t="shared" si="7"/>
        <v>0</v>
      </c>
      <c r="S148" s="66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9"/>
        <v>147</v>
      </c>
      <c r="H149" s="65"/>
      <c r="I149" s="65"/>
      <c r="J149" s="65"/>
      <c r="K149" s="65"/>
      <c r="L149" s="65"/>
      <c r="M149" s="66">
        <f t="shared" si="7"/>
        <v>0</v>
      </c>
      <c r="S149" s="66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9"/>
        <v>148</v>
      </c>
      <c r="H150" s="65"/>
      <c r="I150" s="65"/>
      <c r="J150" s="65"/>
      <c r="K150" s="65"/>
      <c r="L150" s="65"/>
      <c r="M150" s="66">
        <f t="shared" si="7"/>
        <v>0</v>
      </c>
      <c r="S150" s="66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9"/>
        <v>149</v>
      </c>
      <c r="H151" s="65"/>
      <c r="I151" s="65"/>
      <c r="J151" s="65"/>
      <c r="K151" s="65"/>
      <c r="L151" s="65"/>
      <c r="M151" s="66">
        <f t="shared" si="7"/>
        <v>0</v>
      </c>
      <c r="S151" s="66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9"/>
        <v>150</v>
      </c>
      <c r="H152" s="65"/>
      <c r="I152" s="65"/>
      <c r="J152" s="65"/>
      <c r="K152" s="65"/>
      <c r="L152" s="65"/>
      <c r="M152" s="66">
        <f t="shared" si="7"/>
        <v>0</v>
      </c>
      <c r="S152" s="66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9"/>
        <v>151</v>
      </c>
      <c r="H153" s="65"/>
      <c r="I153" s="65"/>
      <c r="J153" s="65"/>
      <c r="K153" s="65"/>
      <c r="L153" s="65"/>
      <c r="M153" s="66">
        <f t="shared" si="7"/>
        <v>0</v>
      </c>
      <c r="S153" s="66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9"/>
        <v>152</v>
      </c>
      <c r="H154" s="65"/>
      <c r="I154" s="65"/>
      <c r="J154" s="65"/>
      <c r="K154" s="65"/>
      <c r="L154" s="65"/>
      <c r="M154" s="66">
        <f t="shared" si="7"/>
        <v>0</v>
      </c>
      <c r="S154" s="66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9"/>
        <v>153</v>
      </c>
      <c r="H155" s="65"/>
      <c r="I155" s="65"/>
      <c r="J155" s="65"/>
      <c r="K155" s="65"/>
      <c r="L155" s="65"/>
      <c r="M155" s="66">
        <f t="shared" si="7"/>
        <v>0</v>
      </c>
      <c r="S155" s="66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9"/>
        <v>154</v>
      </c>
      <c r="H156" s="65"/>
      <c r="I156" s="65"/>
      <c r="J156" s="65"/>
      <c r="K156" s="65"/>
      <c r="L156" s="65"/>
      <c r="M156" s="66">
        <f t="shared" si="7"/>
        <v>0</v>
      </c>
      <c r="S156" s="66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9"/>
        <v>155</v>
      </c>
      <c r="H157" s="65"/>
      <c r="I157" s="65"/>
      <c r="J157" s="65"/>
      <c r="K157" s="65"/>
      <c r="L157" s="65"/>
      <c r="M157" s="66">
        <f t="shared" si="7"/>
        <v>0</v>
      </c>
      <c r="S157" s="66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9"/>
        <v>156</v>
      </c>
      <c r="H158" s="65"/>
      <c r="I158" s="65"/>
      <c r="J158" s="65"/>
      <c r="K158" s="65"/>
      <c r="L158" s="65"/>
      <c r="M158" s="66">
        <f t="shared" si="7"/>
        <v>0</v>
      </c>
      <c r="S158" s="66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9"/>
        <v>157</v>
      </c>
      <c r="H159" s="65"/>
      <c r="I159" s="65"/>
      <c r="J159" s="65"/>
      <c r="K159" s="65"/>
      <c r="L159" s="65"/>
      <c r="M159" s="66">
        <f t="shared" si="7"/>
        <v>0</v>
      </c>
      <c r="S159" s="66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9"/>
        <v>158</v>
      </c>
      <c r="H160" s="65"/>
      <c r="I160" s="65"/>
      <c r="J160" s="65"/>
      <c r="K160" s="65"/>
      <c r="L160" s="65"/>
      <c r="M160" s="66">
        <f t="shared" si="7"/>
        <v>0</v>
      </c>
      <c r="S160" s="66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9"/>
        <v>159</v>
      </c>
      <c r="H161" s="65"/>
      <c r="I161" s="65"/>
      <c r="J161" s="65"/>
      <c r="K161" s="65"/>
      <c r="L161" s="65"/>
      <c r="M161" s="66">
        <f t="shared" si="7"/>
        <v>0</v>
      </c>
      <c r="S161" s="66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9"/>
        <v>160</v>
      </c>
      <c r="H162" s="65"/>
      <c r="I162" s="65"/>
      <c r="J162" s="65"/>
      <c r="K162" s="65"/>
      <c r="L162" s="65"/>
      <c r="M162" s="66">
        <f t="shared" si="7"/>
        <v>0</v>
      </c>
      <c r="S162" s="66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9"/>
        <v>161</v>
      </c>
      <c r="H163" s="65"/>
      <c r="I163" s="65"/>
      <c r="J163" s="65"/>
      <c r="K163" s="65"/>
      <c r="L163" s="65"/>
      <c r="M163" s="66">
        <f t="shared" si="7"/>
        <v>0</v>
      </c>
      <c r="S163" s="66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9"/>
        <v>162</v>
      </c>
      <c r="H164" s="65"/>
      <c r="I164" s="65"/>
      <c r="J164" s="65"/>
      <c r="K164" s="65"/>
      <c r="L164" s="65"/>
      <c r="M164" s="66">
        <f t="shared" si="7"/>
        <v>0</v>
      </c>
      <c r="S164" s="66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9"/>
        <v>163</v>
      </c>
      <c r="H165" s="65"/>
      <c r="I165" s="65"/>
      <c r="J165" s="65"/>
      <c r="K165" s="65"/>
      <c r="L165" s="65"/>
      <c r="M165" s="66">
        <f t="shared" si="7"/>
        <v>0</v>
      </c>
      <c r="S165" s="66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9"/>
        <v>164</v>
      </c>
      <c r="H166" s="65"/>
      <c r="I166" s="65"/>
      <c r="J166" s="65"/>
      <c r="K166" s="65"/>
      <c r="L166" s="65"/>
      <c r="M166" s="66">
        <f t="shared" si="7"/>
        <v>0</v>
      </c>
      <c r="S166" s="66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9"/>
        <v>165</v>
      </c>
      <c r="H167" s="65"/>
      <c r="I167" s="65"/>
      <c r="J167" s="65"/>
      <c r="K167" s="65"/>
      <c r="L167" s="65"/>
      <c r="M167" s="66">
        <f t="shared" si="7"/>
        <v>0</v>
      </c>
      <c r="S167" s="66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9"/>
        <v>166</v>
      </c>
      <c r="H168" s="65"/>
      <c r="I168" s="65"/>
      <c r="J168" s="65"/>
      <c r="K168" s="65"/>
      <c r="L168" s="65"/>
      <c r="M168" s="66">
        <f t="shared" si="7"/>
        <v>0</v>
      </c>
      <c r="S168" s="66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9"/>
        <v>167</v>
      </c>
      <c r="H169" s="65"/>
      <c r="I169" s="65"/>
      <c r="J169" s="65"/>
      <c r="K169" s="65"/>
      <c r="L169" s="65"/>
      <c r="M169" s="66">
        <f t="shared" si="7"/>
        <v>0</v>
      </c>
      <c r="S169" s="66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9"/>
        <v>168</v>
      </c>
      <c r="H170" s="65"/>
      <c r="I170" s="65"/>
      <c r="J170" s="65"/>
      <c r="K170" s="65"/>
      <c r="L170" s="65"/>
      <c r="M170" s="66">
        <f t="shared" si="7"/>
        <v>0</v>
      </c>
      <c r="S170" s="66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9"/>
        <v>169</v>
      </c>
      <c r="H171" s="65"/>
      <c r="I171" s="65"/>
      <c r="J171" s="65"/>
      <c r="K171" s="65"/>
      <c r="L171" s="65"/>
      <c r="M171" s="66">
        <f t="shared" si="7"/>
        <v>0</v>
      </c>
      <c r="S171" s="66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9"/>
        <v>170</v>
      </c>
      <c r="H172" s="65"/>
      <c r="I172" s="65"/>
      <c r="J172" s="65"/>
      <c r="K172" s="65"/>
      <c r="L172" s="65"/>
      <c r="M172" s="66">
        <f t="shared" si="7"/>
        <v>0</v>
      </c>
      <c r="S172" s="66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9"/>
        <v>171</v>
      </c>
      <c r="H173" s="65"/>
      <c r="I173" s="65"/>
      <c r="J173" s="65"/>
      <c r="K173" s="65"/>
      <c r="L173" s="65"/>
      <c r="M173" s="66">
        <f t="shared" si="7"/>
        <v>0</v>
      </c>
      <c r="S173" s="66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9"/>
        <v>172</v>
      </c>
      <c r="H174" s="65"/>
      <c r="I174" s="65"/>
      <c r="J174" s="65"/>
      <c r="K174" s="65"/>
      <c r="L174" s="65"/>
      <c r="M174" s="66">
        <f t="shared" si="7"/>
        <v>0</v>
      </c>
      <c r="S174" s="66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9"/>
        <v>173</v>
      </c>
      <c r="H175" s="65"/>
      <c r="I175" s="65"/>
      <c r="J175" s="65"/>
      <c r="K175" s="65"/>
      <c r="L175" s="65"/>
      <c r="M175" s="66">
        <f t="shared" si="7"/>
        <v>0</v>
      </c>
      <c r="S175" s="66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9"/>
        <v>174</v>
      </c>
      <c r="H176" s="65"/>
      <c r="I176" s="65"/>
      <c r="J176" s="65"/>
      <c r="K176" s="65"/>
      <c r="L176" s="65"/>
      <c r="M176" s="66">
        <f t="shared" si="7"/>
        <v>0</v>
      </c>
      <c r="S176" s="66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9"/>
        <v>175</v>
      </c>
      <c r="H177" s="65"/>
      <c r="I177" s="65"/>
      <c r="J177" s="65"/>
      <c r="K177" s="65"/>
      <c r="L177" s="65"/>
      <c r="M177" s="66">
        <f t="shared" si="7"/>
        <v>0</v>
      </c>
      <c r="S177" s="66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9"/>
        <v>176</v>
      </c>
      <c r="H178" s="65"/>
      <c r="I178" s="65"/>
      <c r="J178" s="65"/>
      <c r="K178" s="65"/>
      <c r="L178" s="65"/>
      <c r="M178" s="66">
        <f t="shared" si="7"/>
        <v>0</v>
      </c>
      <c r="S178" s="66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9"/>
        <v>177</v>
      </c>
      <c r="H179" s="65"/>
      <c r="I179" s="65"/>
      <c r="J179" s="65"/>
      <c r="K179" s="65"/>
      <c r="L179" s="65"/>
      <c r="M179" s="66">
        <f t="shared" si="7"/>
        <v>0</v>
      </c>
      <c r="S179" s="66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9"/>
        <v>178</v>
      </c>
      <c r="H180" s="65"/>
      <c r="I180" s="65"/>
      <c r="J180" s="65"/>
      <c r="K180" s="65"/>
      <c r="L180" s="65"/>
      <c r="M180" s="66">
        <f t="shared" si="7"/>
        <v>0</v>
      </c>
      <c r="S180" s="66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9"/>
        <v>179</v>
      </c>
      <c r="H181" s="65"/>
      <c r="I181" s="65"/>
      <c r="J181" s="65"/>
      <c r="K181" s="65"/>
      <c r="L181" s="65"/>
      <c r="M181" s="66">
        <f t="shared" si="7"/>
        <v>0</v>
      </c>
      <c r="S181" s="66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9"/>
        <v>180</v>
      </c>
      <c r="H182" s="65"/>
      <c r="I182" s="65"/>
      <c r="J182" s="65"/>
      <c r="K182" s="65"/>
      <c r="L182" s="65"/>
      <c r="M182" s="66">
        <f t="shared" si="7"/>
        <v>0</v>
      </c>
      <c r="S182" s="66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9"/>
        <v>181</v>
      </c>
      <c r="H183" s="65"/>
      <c r="I183" s="65"/>
      <c r="J183" s="65"/>
      <c r="K183" s="65"/>
      <c r="L183" s="65"/>
      <c r="M183" s="66">
        <f t="shared" si="7"/>
        <v>0</v>
      </c>
      <c r="S183" s="66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9"/>
        <v>182</v>
      </c>
      <c r="H184" s="65"/>
      <c r="I184" s="65"/>
      <c r="J184" s="65"/>
      <c r="K184" s="65"/>
      <c r="L184" s="65"/>
      <c r="M184" s="66">
        <f t="shared" si="7"/>
        <v>0</v>
      </c>
      <c r="S184" s="66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9"/>
        <v>183</v>
      </c>
      <c r="H185" s="65"/>
      <c r="I185" s="65"/>
      <c r="J185" s="65"/>
      <c r="K185" s="65"/>
      <c r="L185" s="65"/>
      <c r="M185" s="66">
        <f t="shared" si="7"/>
        <v>0</v>
      </c>
      <c r="S185" s="66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9"/>
        <v>184</v>
      </c>
      <c r="H186" s="65"/>
      <c r="I186" s="65"/>
      <c r="J186" s="65"/>
      <c r="K186" s="65"/>
      <c r="L186" s="65"/>
      <c r="M186" s="66">
        <f t="shared" si="7"/>
        <v>0</v>
      </c>
      <c r="S186" s="66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9"/>
        <v>185</v>
      </c>
      <c r="H187" s="65"/>
      <c r="I187" s="65"/>
      <c r="J187" s="65"/>
      <c r="K187" s="65"/>
      <c r="L187" s="65"/>
      <c r="M187" s="66">
        <f t="shared" si="7"/>
        <v>0</v>
      </c>
      <c r="S187" s="66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9"/>
        <v>186</v>
      </c>
      <c r="H188" s="65"/>
      <c r="I188" s="65"/>
      <c r="J188" s="65"/>
      <c r="K188" s="65"/>
      <c r="L188" s="65"/>
      <c r="M188" s="66">
        <f t="shared" si="7"/>
        <v>0</v>
      </c>
      <c r="S188" s="66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9"/>
        <v>187</v>
      </c>
      <c r="H189" s="65"/>
      <c r="I189" s="65"/>
      <c r="J189" s="65"/>
      <c r="K189" s="65"/>
      <c r="L189" s="65"/>
      <c r="M189" s="66">
        <f t="shared" si="7"/>
        <v>0</v>
      </c>
      <c r="S189" s="66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9"/>
        <v>188</v>
      </c>
      <c r="H190" s="65"/>
      <c r="I190" s="65"/>
      <c r="J190" s="65"/>
      <c r="K190" s="65"/>
      <c r="L190" s="65"/>
      <c r="M190" s="66">
        <f t="shared" si="7"/>
        <v>0</v>
      </c>
      <c r="S190" s="66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9"/>
        <v>189</v>
      </c>
      <c r="H191" s="65"/>
      <c r="I191" s="65"/>
      <c r="J191" s="65"/>
      <c r="K191" s="65"/>
      <c r="L191" s="65"/>
      <c r="M191" s="66">
        <f t="shared" si="7"/>
        <v>0</v>
      </c>
      <c r="S191" s="66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9"/>
        <v>190</v>
      </c>
      <c r="H192" s="65"/>
      <c r="I192" s="65"/>
      <c r="J192" s="65"/>
      <c r="K192" s="65"/>
      <c r="L192" s="65"/>
      <c r="M192" s="66">
        <f t="shared" si="7"/>
        <v>0</v>
      </c>
      <c r="S192" s="66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9"/>
        <v>191</v>
      </c>
      <c r="H193" s="65"/>
      <c r="I193" s="65"/>
      <c r="J193" s="65"/>
      <c r="K193" s="65"/>
      <c r="L193" s="65"/>
      <c r="M193" s="66">
        <f t="shared" si="7"/>
        <v>0</v>
      </c>
      <c r="S193" s="66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9"/>
        <v>192</v>
      </c>
      <c r="H194" s="65"/>
      <c r="I194" s="65"/>
      <c r="J194" s="65"/>
      <c r="K194" s="65"/>
      <c r="L194" s="65"/>
      <c r="M194" s="66">
        <f t="shared" si="7"/>
        <v>0</v>
      </c>
      <c r="S194" s="66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9"/>
        <v>193</v>
      </c>
      <c r="H195" s="65"/>
      <c r="I195" s="65"/>
      <c r="J195" s="65"/>
      <c r="K195" s="65"/>
      <c r="L195" s="65"/>
      <c r="M195" s="66">
        <f t="shared" ref="M195:M258" si="10">N195+O195+P195+Q195+R195</f>
        <v>0</v>
      </c>
      <c r="S195" s="66">
        <f t="shared" ref="S195:S258" si="11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9"/>
        <v>194</v>
      </c>
      <c r="H196" s="65"/>
      <c r="I196" s="65"/>
      <c r="J196" s="65"/>
      <c r="K196" s="65"/>
      <c r="L196" s="65"/>
      <c r="M196" s="66">
        <f t="shared" si="10"/>
        <v>0</v>
      </c>
      <c r="S196" s="66">
        <f t="shared" si="11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2">A196+1</f>
        <v>195</v>
      </c>
      <c r="H197" s="65"/>
      <c r="I197" s="65"/>
      <c r="J197" s="65"/>
      <c r="K197" s="65"/>
      <c r="L197" s="65"/>
      <c r="M197" s="66">
        <f t="shared" si="10"/>
        <v>0</v>
      </c>
      <c r="S197" s="66">
        <f t="shared" si="11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2"/>
        <v>196</v>
      </c>
      <c r="H198" s="65"/>
      <c r="I198" s="65"/>
      <c r="J198" s="65"/>
      <c r="K198" s="65"/>
      <c r="L198" s="65"/>
      <c r="M198" s="66">
        <f t="shared" si="10"/>
        <v>0</v>
      </c>
      <c r="S198" s="66">
        <f t="shared" si="11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2"/>
        <v>197</v>
      </c>
      <c r="H199" s="65"/>
      <c r="I199" s="65"/>
      <c r="J199" s="65"/>
      <c r="K199" s="65"/>
      <c r="L199" s="65"/>
      <c r="M199" s="66">
        <f t="shared" si="10"/>
        <v>0</v>
      </c>
      <c r="S199" s="66">
        <f t="shared" si="11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2"/>
        <v>198</v>
      </c>
      <c r="H200" s="65"/>
      <c r="I200" s="65"/>
      <c r="J200" s="65"/>
      <c r="K200" s="65"/>
      <c r="L200" s="65"/>
      <c r="M200" s="66">
        <f t="shared" si="10"/>
        <v>0</v>
      </c>
      <c r="S200" s="66">
        <f t="shared" si="11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2"/>
        <v>199</v>
      </c>
      <c r="H201" s="65"/>
      <c r="I201" s="65"/>
      <c r="J201" s="65"/>
      <c r="K201" s="65"/>
      <c r="L201" s="65"/>
      <c r="M201" s="66">
        <f t="shared" si="10"/>
        <v>0</v>
      </c>
      <c r="S201" s="66">
        <f t="shared" si="11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2"/>
        <v>200</v>
      </c>
      <c r="H202" s="65"/>
      <c r="I202" s="65"/>
      <c r="J202" s="65"/>
      <c r="K202" s="65"/>
      <c r="L202" s="65"/>
      <c r="M202" s="66">
        <f t="shared" si="10"/>
        <v>0</v>
      </c>
      <c r="S202" s="66">
        <f t="shared" si="11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2"/>
        <v>201</v>
      </c>
      <c r="H203" s="65"/>
      <c r="I203" s="65"/>
      <c r="J203" s="65"/>
      <c r="K203" s="65"/>
      <c r="L203" s="65"/>
      <c r="M203" s="66">
        <f t="shared" si="10"/>
        <v>0</v>
      </c>
      <c r="S203" s="66">
        <f t="shared" si="11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2"/>
        <v>202</v>
      </c>
      <c r="H204" s="65"/>
      <c r="I204" s="65"/>
      <c r="J204" s="65"/>
      <c r="K204" s="65"/>
      <c r="L204" s="65"/>
      <c r="M204" s="66">
        <f t="shared" si="10"/>
        <v>0</v>
      </c>
      <c r="S204" s="66">
        <f t="shared" si="11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2"/>
        <v>203</v>
      </c>
      <c r="H205" s="65"/>
      <c r="I205" s="65"/>
      <c r="J205" s="65"/>
      <c r="K205" s="65"/>
      <c r="L205" s="65"/>
      <c r="M205" s="66">
        <f t="shared" si="10"/>
        <v>0</v>
      </c>
      <c r="S205" s="66">
        <f t="shared" si="11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2"/>
        <v>204</v>
      </c>
      <c r="H206" s="65"/>
      <c r="I206" s="65"/>
      <c r="J206" s="65"/>
      <c r="K206" s="65"/>
      <c r="L206" s="65"/>
      <c r="M206" s="66">
        <f t="shared" si="10"/>
        <v>0</v>
      </c>
      <c r="S206" s="66">
        <f t="shared" si="11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2"/>
        <v>205</v>
      </c>
      <c r="H207" s="65"/>
      <c r="I207" s="65"/>
      <c r="J207" s="65"/>
      <c r="K207" s="65"/>
      <c r="L207" s="65"/>
      <c r="M207" s="66">
        <f t="shared" si="10"/>
        <v>0</v>
      </c>
      <c r="S207" s="66">
        <f t="shared" si="11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2"/>
        <v>206</v>
      </c>
      <c r="H208" s="65"/>
      <c r="I208" s="65"/>
      <c r="J208" s="65"/>
      <c r="K208" s="65"/>
      <c r="L208" s="65"/>
      <c r="M208" s="66">
        <f t="shared" si="10"/>
        <v>0</v>
      </c>
      <c r="S208" s="66">
        <f t="shared" si="11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2"/>
        <v>207</v>
      </c>
      <c r="H209" s="65"/>
      <c r="I209" s="65"/>
      <c r="J209" s="65"/>
      <c r="K209" s="65"/>
      <c r="L209" s="65"/>
      <c r="M209" s="66">
        <f t="shared" si="10"/>
        <v>0</v>
      </c>
      <c r="S209" s="66">
        <f t="shared" si="11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2"/>
        <v>208</v>
      </c>
      <c r="H210" s="65"/>
      <c r="I210" s="65"/>
      <c r="J210" s="65"/>
      <c r="K210" s="65"/>
      <c r="L210" s="65"/>
      <c r="M210" s="66">
        <f t="shared" si="10"/>
        <v>0</v>
      </c>
      <c r="S210" s="66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2"/>
        <v>209</v>
      </c>
      <c r="H211" s="65"/>
      <c r="I211" s="65"/>
      <c r="J211" s="65"/>
      <c r="K211" s="65"/>
      <c r="L211" s="65"/>
      <c r="M211" s="66">
        <f t="shared" si="10"/>
        <v>0</v>
      </c>
      <c r="S211" s="66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2"/>
        <v>210</v>
      </c>
      <c r="H212" s="65"/>
      <c r="I212" s="65"/>
      <c r="J212" s="65"/>
      <c r="K212" s="65"/>
      <c r="L212" s="65"/>
      <c r="M212" s="66">
        <f t="shared" si="10"/>
        <v>0</v>
      </c>
      <c r="S212" s="66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2"/>
        <v>211</v>
      </c>
      <c r="H213" s="65"/>
      <c r="I213" s="65"/>
      <c r="J213" s="65"/>
      <c r="K213" s="65"/>
      <c r="L213" s="65"/>
      <c r="M213" s="66">
        <f t="shared" si="10"/>
        <v>0</v>
      </c>
      <c r="S213" s="66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2"/>
        <v>212</v>
      </c>
      <c r="H214" s="65"/>
      <c r="I214" s="65"/>
      <c r="J214" s="65"/>
      <c r="K214" s="65"/>
      <c r="L214" s="65"/>
      <c r="M214" s="66">
        <f t="shared" si="10"/>
        <v>0</v>
      </c>
      <c r="S214" s="66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2"/>
        <v>213</v>
      </c>
      <c r="H215" s="65"/>
      <c r="I215" s="65"/>
      <c r="J215" s="65"/>
      <c r="K215" s="65"/>
      <c r="L215" s="65"/>
      <c r="M215" s="66">
        <f t="shared" si="10"/>
        <v>0</v>
      </c>
      <c r="S215" s="66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2"/>
        <v>214</v>
      </c>
      <c r="H216" s="65"/>
      <c r="I216" s="65"/>
      <c r="J216" s="65"/>
      <c r="K216" s="65"/>
      <c r="L216" s="65"/>
      <c r="M216" s="66">
        <f t="shared" si="10"/>
        <v>0</v>
      </c>
      <c r="S216" s="66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2"/>
        <v>215</v>
      </c>
      <c r="H217" s="65"/>
      <c r="I217" s="65"/>
      <c r="J217" s="65"/>
      <c r="K217" s="65"/>
      <c r="L217" s="65"/>
      <c r="M217" s="66">
        <f t="shared" si="10"/>
        <v>0</v>
      </c>
      <c r="S217" s="66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2"/>
        <v>216</v>
      </c>
      <c r="H218" s="65"/>
      <c r="I218" s="65"/>
      <c r="J218" s="65"/>
      <c r="K218" s="65"/>
      <c r="L218" s="65"/>
      <c r="M218" s="66">
        <f t="shared" si="10"/>
        <v>0</v>
      </c>
      <c r="S218" s="66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2"/>
        <v>217</v>
      </c>
      <c r="H219" s="65"/>
      <c r="I219" s="65"/>
      <c r="J219" s="65"/>
      <c r="K219" s="65"/>
      <c r="L219" s="65"/>
      <c r="M219" s="66">
        <f t="shared" si="10"/>
        <v>0</v>
      </c>
      <c r="S219" s="66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2"/>
        <v>218</v>
      </c>
      <c r="H220" s="65"/>
      <c r="I220" s="65"/>
      <c r="J220" s="65"/>
      <c r="K220" s="65"/>
      <c r="L220" s="65"/>
      <c r="M220" s="66">
        <f t="shared" si="10"/>
        <v>0</v>
      </c>
      <c r="S220" s="66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2"/>
        <v>219</v>
      </c>
      <c r="H221" s="65"/>
      <c r="I221" s="65"/>
      <c r="J221" s="65"/>
      <c r="K221" s="65"/>
      <c r="L221" s="65"/>
      <c r="M221" s="66">
        <f t="shared" si="10"/>
        <v>0</v>
      </c>
      <c r="S221" s="66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2"/>
        <v>220</v>
      </c>
      <c r="H222" s="65"/>
      <c r="I222" s="65"/>
      <c r="J222" s="65"/>
      <c r="K222" s="65"/>
      <c r="L222" s="65"/>
      <c r="M222" s="66">
        <f t="shared" si="10"/>
        <v>0</v>
      </c>
      <c r="S222" s="66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2"/>
        <v>221</v>
      </c>
      <c r="H223" s="65"/>
      <c r="I223" s="65"/>
      <c r="J223" s="65"/>
      <c r="K223" s="65"/>
      <c r="L223" s="65"/>
      <c r="M223" s="66">
        <f t="shared" si="10"/>
        <v>0</v>
      </c>
      <c r="S223" s="66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2"/>
        <v>222</v>
      </c>
      <c r="H224" s="65"/>
      <c r="I224" s="65"/>
      <c r="J224" s="65"/>
      <c r="K224" s="65"/>
      <c r="L224" s="65"/>
      <c r="M224" s="66">
        <f t="shared" si="10"/>
        <v>0</v>
      </c>
      <c r="S224" s="66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2"/>
        <v>223</v>
      </c>
      <c r="H225" s="65"/>
      <c r="I225" s="65"/>
      <c r="J225" s="65"/>
      <c r="K225" s="65"/>
      <c r="L225" s="65"/>
      <c r="M225" s="66">
        <f t="shared" si="10"/>
        <v>0</v>
      </c>
      <c r="S225" s="66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2"/>
        <v>224</v>
      </c>
      <c r="H226" s="65"/>
      <c r="I226" s="65"/>
      <c r="J226" s="65"/>
      <c r="K226" s="65"/>
      <c r="L226" s="65"/>
      <c r="M226" s="66">
        <f t="shared" si="10"/>
        <v>0</v>
      </c>
      <c r="S226" s="66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2"/>
        <v>225</v>
      </c>
      <c r="H227" s="65"/>
      <c r="I227" s="65"/>
      <c r="J227" s="65"/>
      <c r="K227" s="65"/>
      <c r="L227" s="65"/>
      <c r="M227" s="66">
        <f t="shared" si="10"/>
        <v>0</v>
      </c>
      <c r="S227" s="66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2"/>
        <v>226</v>
      </c>
      <c r="H228" s="65"/>
      <c r="I228" s="65"/>
      <c r="J228" s="65"/>
      <c r="K228" s="65"/>
      <c r="L228" s="65"/>
      <c r="M228" s="66">
        <f t="shared" si="10"/>
        <v>0</v>
      </c>
      <c r="S228" s="66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2"/>
        <v>227</v>
      </c>
      <c r="H229" s="65"/>
      <c r="I229" s="65"/>
      <c r="J229" s="65"/>
      <c r="K229" s="65"/>
      <c r="L229" s="65"/>
      <c r="M229" s="66">
        <f t="shared" si="10"/>
        <v>0</v>
      </c>
      <c r="S229" s="66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2"/>
        <v>228</v>
      </c>
      <c r="H230" s="65"/>
      <c r="I230" s="65"/>
      <c r="J230" s="65"/>
      <c r="K230" s="65"/>
      <c r="L230" s="65"/>
      <c r="M230" s="66">
        <f t="shared" si="10"/>
        <v>0</v>
      </c>
      <c r="S230" s="66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2"/>
        <v>229</v>
      </c>
      <c r="H231" s="65"/>
      <c r="I231" s="65"/>
      <c r="J231" s="65"/>
      <c r="K231" s="65"/>
      <c r="L231" s="65"/>
      <c r="M231" s="66">
        <f t="shared" si="10"/>
        <v>0</v>
      </c>
      <c r="S231" s="66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2"/>
        <v>230</v>
      </c>
      <c r="H232" s="65"/>
      <c r="I232" s="65"/>
      <c r="J232" s="65"/>
      <c r="K232" s="65"/>
      <c r="L232" s="65"/>
      <c r="M232" s="66">
        <f t="shared" si="10"/>
        <v>0</v>
      </c>
      <c r="S232" s="66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2"/>
        <v>231</v>
      </c>
      <c r="H233" s="65"/>
      <c r="I233" s="65"/>
      <c r="J233" s="65"/>
      <c r="K233" s="65"/>
      <c r="L233" s="65"/>
      <c r="M233" s="66">
        <f t="shared" si="10"/>
        <v>0</v>
      </c>
      <c r="S233" s="66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2"/>
        <v>232</v>
      </c>
      <c r="H234" s="65"/>
      <c r="I234" s="65"/>
      <c r="J234" s="65"/>
      <c r="K234" s="65"/>
      <c r="L234" s="65"/>
      <c r="M234" s="66">
        <f t="shared" si="10"/>
        <v>0</v>
      </c>
      <c r="S234" s="66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2"/>
        <v>233</v>
      </c>
      <c r="H235" s="65"/>
      <c r="I235" s="65"/>
      <c r="J235" s="65"/>
      <c r="K235" s="65"/>
      <c r="L235" s="65"/>
      <c r="M235" s="66">
        <f t="shared" si="10"/>
        <v>0</v>
      </c>
      <c r="S235" s="66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2"/>
        <v>234</v>
      </c>
      <c r="H236" s="65"/>
      <c r="I236" s="65"/>
      <c r="J236" s="65"/>
      <c r="K236" s="65"/>
      <c r="L236" s="65"/>
      <c r="M236" s="66">
        <f t="shared" si="10"/>
        <v>0</v>
      </c>
      <c r="S236" s="66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2"/>
        <v>235</v>
      </c>
      <c r="H237" s="65"/>
      <c r="I237" s="65"/>
      <c r="J237" s="65"/>
      <c r="K237" s="65"/>
      <c r="L237" s="65"/>
      <c r="M237" s="66">
        <f t="shared" si="10"/>
        <v>0</v>
      </c>
      <c r="S237" s="66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2"/>
        <v>236</v>
      </c>
      <c r="H238" s="65"/>
      <c r="I238" s="65"/>
      <c r="J238" s="65"/>
      <c r="K238" s="65"/>
      <c r="L238" s="65"/>
      <c r="M238" s="66">
        <f t="shared" si="10"/>
        <v>0</v>
      </c>
      <c r="S238" s="66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2"/>
        <v>237</v>
      </c>
      <c r="H239" s="65"/>
      <c r="I239" s="65"/>
      <c r="J239" s="65"/>
      <c r="K239" s="65"/>
      <c r="L239" s="65"/>
      <c r="M239" s="66">
        <f t="shared" si="10"/>
        <v>0</v>
      </c>
      <c r="S239" s="66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2"/>
        <v>238</v>
      </c>
      <c r="H240" s="65"/>
      <c r="I240" s="65"/>
      <c r="J240" s="65"/>
      <c r="K240" s="65"/>
      <c r="L240" s="65"/>
      <c r="M240" s="66">
        <f t="shared" si="10"/>
        <v>0</v>
      </c>
      <c r="S240" s="66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2"/>
        <v>239</v>
      </c>
      <c r="H241" s="65"/>
      <c r="I241" s="65"/>
      <c r="J241" s="65"/>
      <c r="K241" s="65"/>
      <c r="L241" s="65"/>
      <c r="M241" s="66">
        <f t="shared" si="10"/>
        <v>0</v>
      </c>
      <c r="S241" s="66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2"/>
        <v>240</v>
      </c>
      <c r="H242" s="65"/>
      <c r="I242" s="65"/>
      <c r="J242" s="65"/>
      <c r="K242" s="65"/>
      <c r="L242" s="65"/>
      <c r="M242" s="66">
        <f t="shared" si="10"/>
        <v>0</v>
      </c>
      <c r="S242" s="66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2"/>
        <v>241</v>
      </c>
      <c r="H243" s="65"/>
      <c r="I243" s="65"/>
      <c r="J243" s="65"/>
      <c r="K243" s="65"/>
      <c r="L243" s="65"/>
      <c r="M243" s="66">
        <f t="shared" si="10"/>
        <v>0</v>
      </c>
      <c r="S243" s="66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2"/>
        <v>242</v>
      </c>
      <c r="H244" s="65"/>
      <c r="I244" s="65"/>
      <c r="J244" s="65"/>
      <c r="K244" s="65"/>
      <c r="L244" s="65"/>
      <c r="M244" s="66">
        <f t="shared" si="10"/>
        <v>0</v>
      </c>
      <c r="S244" s="66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2"/>
        <v>243</v>
      </c>
      <c r="H245" s="65"/>
      <c r="I245" s="65"/>
      <c r="J245" s="65"/>
      <c r="K245" s="65"/>
      <c r="L245" s="65"/>
      <c r="M245" s="66">
        <f t="shared" si="10"/>
        <v>0</v>
      </c>
      <c r="S245" s="66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2"/>
        <v>244</v>
      </c>
      <c r="H246" s="65"/>
      <c r="I246" s="65"/>
      <c r="J246" s="65"/>
      <c r="K246" s="65"/>
      <c r="L246" s="65"/>
      <c r="M246" s="66">
        <f t="shared" si="10"/>
        <v>0</v>
      </c>
      <c r="S246" s="66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2"/>
        <v>245</v>
      </c>
      <c r="H247" s="65"/>
      <c r="I247" s="65"/>
      <c r="J247" s="65"/>
      <c r="K247" s="65"/>
      <c r="L247" s="65"/>
      <c r="M247" s="66">
        <f t="shared" si="10"/>
        <v>0</v>
      </c>
      <c r="S247" s="66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2"/>
        <v>246</v>
      </c>
      <c r="H248" s="65"/>
      <c r="I248" s="65"/>
      <c r="J248" s="65"/>
      <c r="K248" s="65"/>
      <c r="L248" s="65"/>
      <c r="M248" s="66">
        <f t="shared" si="10"/>
        <v>0</v>
      </c>
      <c r="S248" s="66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2"/>
        <v>247</v>
      </c>
      <c r="H249" s="65"/>
      <c r="I249" s="65"/>
      <c r="J249" s="65"/>
      <c r="K249" s="65"/>
      <c r="L249" s="65"/>
      <c r="M249" s="66">
        <f t="shared" si="10"/>
        <v>0</v>
      </c>
      <c r="S249" s="66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2"/>
        <v>248</v>
      </c>
      <c r="H250" s="65"/>
      <c r="I250" s="65"/>
      <c r="J250" s="65"/>
      <c r="K250" s="65"/>
      <c r="L250" s="65"/>
      <c r="M250" s="66">
        <f t="shared" si="10"/>
        <v>0</v>
      </c>
      <c r="S250" s="66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2"/>
        <v>249</v>
      </c>
      <c r="H251" s="65"/>
      <c r="I251" s="65"/>
      <c r="J251" s="65"/>
      <c r="K251" s="65"/>
      <c r="L251" s="65"/>
      <c r="M251" s="66">
        <f t="shared" si="10"/>
        <v>0</v>
      </c>
      <c r="S251" s="66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2"/>
        <v>250</v>
      </c>
      <c r="H252" s="65"/>
      <c r="I252" s="65"/>
      <c r="J252" s="65"/>
      <c r="K252" s="65"/>
      <c r="L252" s="65"/>
      <c r="M252" s="66">
        <f t="shared" si="10"/>
        <v>0</v>
      </c>
      <c r="S252" s="66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2"/>
        <v>251</v>
      </c>
      <c r="H253" s="65"/>
      <c r="I253" s="65"/>
      <c r="J253" s="65"/>
      <c r="K253" s="65"/>
      <c r="L253" s="65"/>
      <c r="M253" s="66">
        <f t="shared" si="10"/>
        <v>0</v>
      </c>
      <c r="S253" s="66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2"/>
        <v>252</v>
      </c>
      <c r="H254" s="65"/>
      <c r="I254" s="65"/>
      <c r="J254" s="65"/>
      <c r="K254" s="65"/>
      <c r="L254" s="65"/>
      <c r="M254" s="66">
        <f t="shared" si="10"/>
        <v>0</v>
      </c>
      <c r="S254" s="66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2"/>
        <v>253</v>
      </c>
      <c r="H255" s="65"/>
      <c r="I255" s="65"/>
      <c r="J255" s="65"/>
      <c r="K255" s="65"/>
      <c r="L255" s="65"/>
      <c r="M255" s="66">
        <f t="shared" si="10"/>
        <v>0</v>
      </c>
      <c r="S255" s="66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2"/>
        <v>254</v>
      </c>
      <c r="H256" s="65"/>
      <c r="I256" s="65"/>
      <c r="J256" s="65"/>
      <c r="K256" s="65"/>
      <c r="L256" s="65"/>
      <c r="M256" s="66">
        <f t="shared" si="10"/>
        <v>0</v>
      </c>
      <c r="S256" s="66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2"/>
        <v>255</v>
      </c>
      <c r="H257" s="65"/>
      <c r="I257" s="65"/>
      <c r="J257" s="65"/>
      <c r="K257" s="65"/>
      <c r="L257" s="65"/>
      <c r="M257" s="66">
        <f t="shared" si="10"/>
        <v>0</v>
      </c>
      <c r="S257" s="66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2"/>
        <v>256</v>
      </c>
      <c r="H258" s="65"/>
      <c r="I258" s="65"/>
      <c r="J258" s="65"/>
      <c r="K258" s="65"/>
      <c r="L258" s="65"/>
      <c r="M258" s="66">
        <f t="shared" si="10"/>
        <v>0</v>
      </c>
      <c r="S258" s="66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2"/>
        <v>257</v>
      </c>
      <c r="H259" s="65"/>
      <c r="I259" s="65"/>
      <c r="J259" s="65"/>
      <c r="K259" s="65"/>
      <c r="L259" s="65"/>
      <c r="M259" s="66">
        <f t="shared" ref="M259:M322" si="13">N259+O259+P259+Q259+R259</f>
        <v>0</v>
      </c>
      <c r="S259" s="66">
        <f t="shared" ref="S259:S322" si="14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2"/>
        <v>258</v>
      </c>
      <c r="H260" s="65"/>
      <c r="I260" s="65"/>
      <c r="J260" s="65"/>
      <c r="K260" s="65"/>
      <c r="L260" s="65"/>
      <c r="M260" s="66">
        <f t="shared" si="13"/>
        <v>0</v>
      </c>
      <c r="S260" s="66">
        <f t="shared" si="14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5">A260+1</f>
        <v>259</v>
      </c>
      <c r="H261" s="65"/>
      <c r="I261" s="65"/>
      <c r="J261" s="65"/>
      <c r="K261" s="65"/>
      <c r="L261" s="65"/>
      <c r="M261" s="66">
        <f t="shared" si="13"/>
        <v>0</v>
      </c>
      <c r="S261" s="66">
        <f t="shared" si="14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5"/>
        <v>260</v>
      </c>
      <c r="H262" s="65"/>
      <c r="I262" s="65"/>
      <c r="J262" s="65"/>
      <c r="K262" s="65"/>
      <c r="L262" s="65"/>
      <c r="M262" s="66">
        <f t="shared" si="13"/>
        <v>0</v>
      </c>
      <c r="S262" s="66">
        <f t="shared" si="14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5"/>
        <v>261</v>
      </c>
      <c r="H263" s="65"/>
      <c r="I263" s="65"/>
      <c r="J263" s="65"/>
      <c r="K263" s="65"/>
      <c r="L263" s="65"/>
      <c r="M263" s="66">
        <f t="shared" si="13"/>
        <v>0</v>
      </c>
      <c r="S263" s="66">
        <f t="shared" si="14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5"/>
        <v>262</v>
      </c>
      <c r="H264" s="65"/>
      <c r="I264" s="65"/>
      <c r="J264" s="65"/>
      <c r="K264" s="65"/>
      <c r="L264" s="65"/>
      <c r="M264" s="66">
        <f t="shared" si="13"/>
        <v>0</v>
      </c>
      <c r="S264" s="66">
        <f t="shared" si="14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5"/>
        <v>263</v>
      </c>
      <c r="H265" s="65"/>
      <c r="I265" s="65"/>
      <c r="J265" s="65"/>
      <c r="K265" s="65"/>
      <c r="L265" s="65"/>
      <c r="M265" s="66">
        <f t="shared" si="13"/>
        <v>0</v>
      </c>
      <c r="S265" s="66">
        <f t="shared" si="14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5"/>
        <v>264</v>
      </c>
      <c r="H266" s="65"/>
      <c r="I266" s="65"/>
      <c r="J266" s="65"/>
      <c r="K266" s="65"/>
      <c r="L266" s="65"/>
      <c r="M266" s="66">
        <f t="shared" si="13"/>
        <v>0</v>
      </c>
      <c r="S266" s="66">
        <f t="shared" si="14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5"/>
        <v>265</v>
      </c>
      <c r="H267" s="65"/>
      <c r="I267" s="65"/>
      <c r="J267" s="65"/>
      <c r="K267" s="65"/>
      <c r="L267" s="65"/>
      <c r="M267" s="66">
        <f t="shared" si="13"/>
        <v>0</v>
      </c>
      <c r="S267" s="66">
        <f t="shared" si="14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5"/>
        <v>266</v>
      </c>
      <c r="H268" s="65"/>
      <c r="I268" s="65"/>
      <c r="J268" s="65"/>
      <c r="K268" s="65"/>
      <c r="L268" s="65"/>
      <c r="M268" s="66">
        <f t="shared" si="13"/>
        <v>0</v>
      </c>
      <c r="S268" s="66">
        <f t="shared" si="14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5"/>
        <v>267</v>
      </c>
      <c r="H269" s="65"/>
      <c r="I269" s="65"/>
      <c r="J269" s="65"/>
      <c r="K269" s="65"/>
      <c r="L269" s="65"/>
      <c r="M269" s="66">
        <f t="shared" si="13"/>
        <v>0</v>
      </c>
      <c r="S269" s="66">
        <f t="shared" si="14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5"/>
        <v>268</v>
      </c>
      <c r="H270" s="65"/>
      <c r="I270" s="65"/>
      <c r="J270" s="65"/>
      <c r="K270" s="65"/>
      <c r="L270" s="65"/>
      <c r="M270" s="66">
        <f t="shared" si="13"/>
        <v>0</v>
      </c>
      <c r="S270" s="66">
        <f t="shared" si="14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5"/>
        <v>269</v>
      </c>
      <c r="H271" s="65"/>
      <c r="I271" s="65"/>
      <c r="J271" s="65"/>
      <c r="K271" s="65"/>
      <c r="L271" s="65"/>
      <c r="M271" s="66">
        <f t="shared" si="13"/>
        <v>0</v>
      </c>
      <c r="S271" s="66">
        <f t="shared" si="14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5"/>
        <v>270</v>
      </c>
      <c r="H272" s="65"/>
      <c r="I272" s="65"/>
      <c r="J272" s="65"/>
      <c r="K272" s="65"/>
      <c r="L272" s="65"/>
      <c r="M272" s="66">
        <f t="shared" si="13"/>
        <v>0</v>
      </c>
      <c r="S272" s="66">
        <f t="shared" si="14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5"/>
        <v>271</v>
      </c>
      <c r="H273" s="65"/>
      <c r="I273" s="65"/>
      <c r="J273" s="65"/>
      <c r="K273" s="65"/>
      <c r="L273" s="65"/>
      <c r="M273" s="66">
        <f t="shared" si="13"/>
        <v>0</v>
      </c>
      <c r="S273" s="66">
        <f t="shared" si="14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5"/>
        <v>272</v>
      </c>
      <c r="H274" s="65"/>
      <c r="I274" s="65"/>
      <c r="J274" s="65"/>
      <c r="K274" s="65"/>
      <c r="L274" s="65"/>
      <c r="M274" s="66">
        <f t="shared" si="13"/>
        <v>0</v>
      </c>
      <c r="S274" s="66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5"/>
        <v>273</v>
      </c>
      <c r="H275" s="65"/>
      <c r="I275" s="65"/>
      <c r="J275" s="65"/>
      <c r="K275" s="65"/>
      <c r="L275" s="65"/>
      <c r="M275" s="66">
        <f t="shared" si="13"/>
        <v>0</v>
      </c>
      <c r="S275" s="66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5"/>
        <v>274</v>
      </c>
      <c r="H276" s="65"/>
      <c r="I276" s="65"/>
      <c r="J276" s="65"/>
      <c r="K276" s="65"/>
      <c r="L276" s="65"/>
      <c r="M276" s="66">
        <f t="shared" si="13"/>
        <v>0</v>
      </c>
      <c r="S276" s="66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5"/>
        <v>275</v>
      </c>
      <c r="H277" s="65"/>
      <c r="I277" s="65"/>
      <c r="J277" s="65"/>
      <c r="K277" s="65"/>
      <c r="L277" s="65"/>
      <c r="M277" s="66">
        <f t="shared" si="13"/>
        <v>0</v>
      </c>
      <c r="S277" s="66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5"/>
        <v>276</v>
      </c>
      <c r="H278" s="65"/>
      <c r="I278" s="65"/>
      <c r="J278" s="65"/>
      <c r="K278" s="65"/>
      <c r="L278" s="65"/>
      <c r="M278" s="66">
        <f t="shared" si="13"/>
        <v>0</v>
      </c>
      <c r="S278" s="66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5"/>
        <v>277</v>
      </c>
      <c r="H279" s="65"/>
      <c r="I279" s="65"/>
      <c r="J279" s="65"/>
      <c r="K279" s="65"/>
      <c r="L279" s="65"/>
      <c r="M279" s="66">
        <f t="shared" si="13"/>
        <v>0</v>
      </c>
      <c r="S279" s="66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5"/>
        <v>278</v>
      </c>
      <c r="H280" s="65"/>
      <c r="I280" s="65"/>
      <c r="J280" s="65"/>
      <c r="K280" s="65"/>
      <c r="L280" s="65"/>
      <c r="M280" s="66">
        <f t="shared" si="13"/>
        <v>0</v>
      </c>
      <c r="S280" s="66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5"/>
        <v>279</v>
      </c>
      <c r="H281" s="65"/>
      <c r="I281" s="65"/>
      <c r="J281" s="65"/>
      <c r="K281" s="65"/>
      <c r="L281" s="65"/>
      <c r="M281" s="66">
        <f t="shared" si="13"/>
        <v>0</v>
      </c>
      <c r="S281" s="66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5"/>
        <v>280</v>
      </c>
      <c r="H282" s="65"/>
      <c r="I282" s="65"/>
      <c r="J282" s="65"/>
      <c r="K282" s="65"/>
      <c r="L282" s="65"/>
      <c r="M282" s="66">
        <f t="shared" si="13"/>
        <v>0</v>
      </c>
      <c r="S282" s="66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5"/>
        <v>281</v>
      </c>
      <c r="H283" s="65"/>
      <c r="I283" s="65"/>
      <c r="J283" s="65"/>
      <c r="K283" s="65"/>
      <c r="L283" s="65"/>
      <c r="M283" s="66">
        <f t="shared" si="13"/>
        <v>0</v>
      </c>
      <c r="S283" s="66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5"/>
        <v>282</v>
      </c>
      <c r="H284" s="65"/>
      <c r="I284" s="65"/>
      <c r="J284" s="65"/>
      <c r="K284" s="65"/>
      <c r="L284" s="65"/>
      <c r="M284" s="66">
        <f t="shared" si="13"/>
        <v>0</v>
      </c>
      <c r="S284" s="66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5"/>
        <v>283</v>
      </c>
      <c r="H285" s="65"/>
      <c r="I285" s="65"/>
      <c r="J285" s="65"/>
      <c r="K285" s="65"/>
      <c r="L285" s="65"/>
      <c r="M285" s="66">
        <f t="shared" si="13"/>
        <v>0</v>
      </c>
      <c r="S285" s="66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5"/>
        <v>284</v>
      </c>
      <c r="H286" s="65"/>
      <c r="I286" s="65"/>
      <c r="J286" s="65"/>
      <c r="K286" s="65"/>
      <c r="L286" s="65"/>
      <c r="M286" s="66">
        <f t="shared" si="13"/>
        <v>0</v>
      </c>
      <c r="S286" s="66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5"/>
        <v>285</v>
      </c>
      <c r="H287" s="65"/>
      <c r="I287" s="65"/>
      <c r="J287" s="65"/>
      <c r="K287" s="65"/>
      <c r="L287" s="65"/>
      <c r="M287" s="66">
        <f t="shared" si="13"/>
        <v>0</v>
      </c>
      <c r="S287" s="66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5"/>
        <v>286</v>
      </c>
      <c r="H288" s="65"/>
      <c r="I288" s="65"/>
      <c r="J288" s="65"/>
      <c r="K288" s="65"/>
      <c r="L288" s="65"/>
      <c r="M288" s="66">
        <f t="shared" si="13"/>
        <v>0</v>
      </c>
      <c r="S288" s="66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5"/>
        <v>287</v>
      </c>
      <c r="H289" s="65"/>
      <c r="I289" s="65"/>
      <c r="J289" s="65"/>
      <c r="K289" s="65"/>
      <c r="L289" s="65"/>
      <c r="M289" s="66">
        <f t="shared" si="13"/>
        <v>0</v>
      </c>
      <c r="S289" s="66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5"/>
        <v>288</v>
      </c>
      <c r="H290" s="65"/>
      <c r="I290" s="65"/>
      <c r="J290" s="65"/>
      <c r="K290" s="65"/>
      <c r="L290" s="65"/>
      <c r="M290" s="66">
        <f t="shared" si="13"/>
        <v>0</v>
      </c>
      <c r="S290" s="66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5"/>
        <v>289</v>
      </c>
      <c r="H291" s="65"/>
      <c r="I291" s="65"/>
      <c r="J291" s="65"/>
      <c r="K291" s="65"/>
      <c r="L291" s="65"/>
      <c r="M291" s="66">
        <f t="shared" si="13"/>
        <v>0</v>
      </c>
      <c r="S291" s="66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5"/>
        <v>290</v>
      </c>
      <c r="H292" s="65"/>
      <c r="I292" s="65"/>
      <c r="J292" s="65"/>
      <c r="K292" s="65"/>
      <c r="L292" s="65"/>
      <c r="M292" s="66">
        <f t="shared" si="13"/>
        <v>0</v>
      </c>
      <c r="S292" s="66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5"/>
        <v>291</v>
      </c>
      <c r="H293" s="65"/>
      <c r="I293" s="65"/>
      <c r="J293" s="65"/>
      <c r="K293" s="65"/>
      <c r="L293" s="65"/>
      <c r="M293" s="66">
        <f t="shared" si="13"/>
        <v>0</v>
      </c>
      <c r="S293" s="66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5"/>
        <v>292</v>
      </c>
      <c r="H294" s="65"/>
      <c r="I294" s="65"/>
      <c r="J294" s="65"/>
      <c r="K294" s="65"/>
      <c r="L294" s="65"/>
      <c r="M294" s="66">
        <f t="shared" si="13"/>
        <v>0</v>
      </c>
      <c r="S294" s="66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5"/>
        <v>293</v>
      </c>
      <c r="H295" s="65"/>
      <c r="I295" s="65"/>
      <c r="J295" s="65"/>
      <c r="K295" s="65"/>
      <c r="L295" s="65"/>
      <c r="M295" s="66">
        <f t="shared" si="13"/>
        <v>0</v>
      </c>
      <c r="S295" s="66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5"/>
        <v>294</v>
      </c>
      <c r="H296" s="65"/>
      <c r="I296" s="65"/>
      <c r="J296" s="65"/>
      <c r="K296" s="65"/>
      <c r="L296" s="65"/>
      <c r="M296" s="66">
        <f t="shared" si="13"/>
        <v>0</v>
      </c>
      <c r="S296" s="66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5"/>
        <v>295</v>
      </c>
      <c r="H297" s="65"/>
      <c r="I297" s="65"/>
      <c r="J297" s="65"/>
      <c r="K297" s="65"/>
      <c r="L297" s="65"/>
      <c r="M297" s="66">
        <f t="shared" si="13"/>
        <v>0</v>
      </c>
      <c r="S297" s="66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5"/>
        <v>296</v>
      </c>
      <c r="H298" s="65"/>
      <c r="I298" s="65"/>
      <c r="J298" s="65"/>
      <c r="K298" s="65"/>
      <c r="L298" s="65"/>
      <c r="M298" s="66">
        <f t="shared" si="13"/>
        <v>0</v>
      </c>
      <c r="S298" s="66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5"/>
        <v>297</v>
      </c>
      <c r="H299" s="65"/>
      <c r="I299" s="65"/>
      <c r="J299" s="65"/>
      <c r="K299" s="65"/>
      <c r="L299" s="65"/>
      <c r="M299" s="66">
        <f t="shared" si="13"/>
        <v>0</v>
      </c>
      <c r="S299" s="66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5"/>
        <v>298</v>
      </c>
      <c r="H300" s="65"/>
      <c r="I300" s="65"/>
      <c r="J300" s="65"/>
      <c r="K300" s="65"/>
      <c r="L300" s="65"/>
      <c r="M300" s="66">
        <f t="shared" si="13"/>
        <v>0</v>
      </c>
      <c r="S300" s="66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5"/>
        <v>299</v>
      </c>
      <c r="H301" s="65"/>
      <c r="I301" s="65"/>
      <c r="J301" s="65"/>
      <c r="K301" s="65"/>
      <c r="L301" s="65"/>
      <c r="M301" s="66">
        <f t="shared" si="13"/>
        <v>0</v>
      </c>
      <c r="S301" s="66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5"/>
        <v>300</v>
      </c>
      <c r="H302" s="65"/>
      <c r="I302" s="65"/>
      <c r="J302" s="65"/>
      <c r="K302" s="65"/>
      <c r="L302" s="65"/>
      <c r="M302" s="66">
        <f t="shared" si="13"/>
        <v>0</v>
      </c>
      <c r="S302" s="66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5"/>
        <v>301</v>
      </c>
      <c r="H303" s="65"/>
      <c r="I303" s="65"/>
      <c r="J303" s="65"/>
      <c r="K303" s="65"/>
      <c r="L303" s="65"/>
      <c r="M303" s="66">
        <f t="shared" si="13"/>
        <v>0</v>
      </c>
      <c r="S303" s="66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5"/>
        <v>302</v>
      </c>
      <c r="H304" s="65"/>
      <c r="I304" s="65"/>
      <c r="J304" s="65"/>
      <c r="K304" s="65"/>
      <c r="L304" s="65"/>
      <c r="M304" s="66">
        <f t="shared" si="13"/>
        <v>0</v>
      </c>
      <c r="S304" s="66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5"/>
        <v>303</v>
      </c>
      <c r="H305" s="65"/>
      <c r="I305" s="65"/>
      <c r="J305" s="65"/>
      <c r="K305" s="65"/>
      <c r="L305" s="65"/>
      <c r="M305" s="66">
        <f t="shared" si="13"/>
        <v>0</v>
      </c>
      <c r="S305" s="66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5"/>
        <v>304</v>
      </c>
      <c r="H306" s="65"/>
      <c r="I306" s="65"/>
      <c r="J306" s="65"/>
      <c r="K306" s="65"/>
      <c r="L306" s="65"/>
      <c r="M306" s="66">
        <f t="shared" si="13"/>
        <v>0</v>
      </c>
      <c r="S306" s="66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5"/>
        <v>305</v>
      </c>
      <c r="H307" s="65"/>
      <c r="I307" s="65"/>
      <c r="J307" s="65"/>
      <c r="K307" s="65"/>
      <c r="L307" s="65"/>
      <c r="M307" s="66">
        <f t="shared" si="13"/>
        <v>0</v>
      </c>
      <c r="S307" s="66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5"/>
        <v>306</v>
      </c>
      <c r="H308" s="65"/>
      <c r="I308" s="65"/>
      <c r="J308" s="65"/>
      <c r="K308" s="65"/>
      <c r="L308" s="65"/>
      <c r="M308" s="66">
        <f t="shared" si="13"/>
        <v>0</v>
      </c>
      <c r="S308" s="66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5"/>
        <v>307</v>
      </c>
      <c r="H309" s="65"/>
      <c r="I309" s="65"/>
      <c r="J309" s="65"/>
      <c r="K309" s="65"/>
      <c r="L309" s="65"/>
      <c r="M309" s="66">
        <f t="shared" si="13"/>
        <v>0</v>
      </c>
      <c r="S309" s="66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5"/>
        <v>308</v>
      </c>
      <c r="H310" s="65"/>
      <c r="I310" s="65"/>
      <c r="J310" s="65"/>
      <c r="K310" s="65"/>
      <c r="L310" s="65"/>
      <c r="M310" s="66">
        <f t="shared" si="13"/>
        <v>0</v>
      </c>
      <c r="S310" s="66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5"/>
        <v>309</v>
      </c>
      <c r="H311" s="65"/>
      <c r="I311" s="65"/>
      <c r="J311" s="65"/>
      <c r="K311" s="65"/>
      <c r="L311" s="65"/>
      <c r="M311" s="66">
        <f t="shared" si="13"/>
        <v>0</v>
      </c>
      <c r="S311" s="66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5"/>
        <v>310</v>
      </c>
      <c r="H312" s="65"/>
      <c r="I312" s="65"/>
      <c r="J312" s="65"/>
      <c r="K312" s="65"/>
      <c r="L312" s="65"/>
      <c r="M312" s="66">
        <f t="shared" si="13"/>
        <v>0</v>
      </c>
      <c r="S312" s="66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5"/>
        <v>311</v>
      </c>
      <c r="H313" s="65"/>
      <c r="I313" s="65"/>
      <c r="J313" s="65"/>
      <c r="K313" s="65"/>
      <c r="L313" s="65"/>
      <c r="M313" s="66">
        <f t="shared" si="13"/>
        <v>0</v>
      </c>
      <c r="S313" s="66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5"/>
        <v>312</v>
      </c>
      <c r="H314" s="65"/>
      <c r="I314" s="65"/>
      <c r="J314" s="65"/>
      <c r="K314" s="65"/>
      <c r="L314" s="65"/>
      <c r="M314" s="66">
        <f t="shared" si="13"/>
        <v>0</v>
      </c>
      <c r="S314" s="66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5"/>
        <v>313</v>
      </c>
      <c r="H315" s="65"/>
      <c r="I315" s="65"/>
      <c r="J315" s="65"/>
      <c r="K315" s="65"/>
      <c r="L315" s="65"/>
      <c r="M315" s="66">
        <f t="shared" si="13"/>
        <v>0</v>
      </c>
      <c r="S315" s="66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5"/>
        <v>314</v>
      </c>
      <c r="H316" s="65"/>
      <c r="I316" s="65"/>
      <c r="J316" s="65"/>
      <c r="K316" s="65"/>
      <c r="L316" s="65"/>
      <c r="M316" s="66">
        <f t="shared" si="13"/>
        <v>0</v>
      </c>
      <c r="S316" s="66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5"/>
        <v>315</v>
      </c>
      <c r="H317" s="65"/>
      <c r="I317" s="65"/>
      <c r="J317" s="65"/>
      <c r="K317" s="65"/>
      <c r="L317" s="65"/>
      <c r="M317" s="66">
        <f t="shared" si="13"/>
        <v>0</v>
      </c>
      <c r="S317" s="66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5"/>
        <v>316</v>
      </c>
      <c r="H318" s="65"/>
      <c r="I318" s="65"/>
      <c r="J318" s="65"/>
      <c r="K318" s="65"/>
      <c r="L318" s="65"/>
      <c r="M318" s="66">
        <f t="shared" si="13"/>
        <v>0</v>
      </c>
      <c r="S318" s="66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5"/>
        <v>317</v>
      </c>
      <c r="H319" s="65"/>
      <c r="I319" s="65"/>
      <c r="J319" s="65"/>
      <c r="K319" s="65"/>
      <c r="L319" s="65"/>
      <c r="M319" s="66">
        <f t="shared" si="13"/>
        <v>0</v>
      </c>
      <c r="S319" s="66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5"/>
        <v>318</v>
      </c>
      <c r="H320" s="65"/>
      <c r="I320" s="65"/>
      <c r="J320" s="65"/>
      <c r="K320" s="65"/>
      <c r="L320" s="65"/>
      <c r="M320" s="66">
        <f t="shared" si="13"/>
        <v>0</v>
      </c>
      <c r="S320" s="66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5"/>
        <v>319</v>
      </c>
      <c r="H321" s="65"/>
      <c r="I321" s="65"/>
      <c r="J321" s="65"/>
      <c r="K321" s="65"/>
      <c r="L321" s="65"/>
      <c r="M321" s="66">
        <f t="shared" si="13"/>
        <v>0</v>
      </c>
      <c r="S321" s="66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5"/>
        <v>320</v>
      </c>
      <c r="H322" s="65"/>
      <c r="I322" s="65"/>
      <c r="J322" s="65"/>
      <c r="K322" s="65"/>
      <c r="L322" s="65"/>
      <c r="M322" s="66">
        <f t="shared" si="13"/>
        <v>0</v>
      </c>
      <c r="S322" s="66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5"/>
        <v>321</v>
      </c>
      <c r="H323" s="65"/>
      <c r="I323" s="65"/>
      <c r="J323" s="65"/>
      <c r="K323" s="65"/>
      <c r="L323" s="65"/>
      <c r="M323" s="66">
        <f t="shared" ref="M323:M360" si="16">N323+O323+P323+Q323+R323</f>
        <v>0</v>
      </c>
      <c r="S323" s="66">
        <f t="shared" ref="S323:S360" si="17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5"/>
        <v>322</v>
      </c>
      <c r="H324" s="65"/>
      <c r="I324" s="65"/>
      <c r="J324" s="65"/>
      <c r="K324" s="65"/>
      <c r="L324" s="65"/>
      <c r="M324" s="66">
        <f t="shared" si="16"/>
        <v>0</v>
      </c>
      <c r="S324" s="66">
        <f t="shared" si="17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8">A324+1</f>
        <v>323</v>
      </c>
      <c r="H325" s="65"/>
      <c r="I325" s="65"/>
      <c r="J325" s="65"/>
      <c r="K325" s="65"/>
      <c r="L325" s="65"/>
      <c r="M325" s="66">
        <f t="shared" si="16"/>
        <v>0</v>
      </c>
      <c r="S325" s="66">
        <f t="shared" si="17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8"/>
        <v>324</v>
      </c>
      <c r="H326" s="65"/>
      <c r="I326" s="65"/>
      <c r="J326" s="65"/>
      <c r="K326" s="65"/>
      <c r="L326" s="65"/>
      <c r="M326" s="66">
        <f t="shared" si="16"/>
        <v>0</v>
      </c>
      <c r="S326" s="66">
        <f t="shared" si="17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8"/>
        <v>325</v>
      </c>
      <c r="H327" s="65"/>
      <c r="I327" s="65"/>
      <c r="J327" s="65"/>
      <c r="K327" s="65"/>
      <c r="L327" s="65"/>
      <c r="M327" s="66">
        <f t="shared" si="16"/>
        <v>0</v>
      </c>
      <c r="S327" s="66">
        <f t="shared" si="17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8"/>
        <v>326</v>
      </c>
      <c r="H328" s="65"/>
      <c r="I328" s="65"/>
      <c r="J328" s="65"/>
      <c r="K328" s="65"/>
      <c r="L328" s="65"/>
      <c r="M328" s="66">
        <f t="shared" si="16"/>
        <v>0</v>
      </c>
      <c r="S328" s="66">
        <f t="shared" si="17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8"/>
        <v>327</v>
      </c>
      <c r="H329" s="65"/>
      <c r="I329" s="65"/>
      <c r="J329" s="65"/>
      <c r="K329" s="65"/>
      <c r="L329" s="65"/>
      <c r="M329" s="66">
        <f t="shared" si="16"/>
        <v>0</v>
      </c>
      <c r="S329" s="66">
        <f t="shared" si="17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8"/>
        <v>328</v>
      </c>
      <c r="H330" s="65"/>
      <c r="I330" s="65"/>
      <c r="J330" s="65"/>
      <c r="K330" s="65"/>
      <c r="L330" s="65"/>
      <c r="M330" s="66">
        <f t="shared" si="16"/>
        <v>0</v>
      </c>
      <c r="S330" s="66">
        <f t="shared" si="17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8"/>
        <v>329</v>
      </c>
      <c r="H331" s="65"/>
      <c r="I331" s="65"/>
      <c r="J331" s="65"/>
      <c r="K331" s="65"/>
      <c r="L331" s="65"/>
      <c r="M331" s="66">
        <f t="shared" si="16"/>
        <v>0</v>
      </c>
      <c r="S331" s="66">
        <f t="shared" si="17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8"/>
        <v>330</v>
      </c>
      <c r="H332" s="65"/>
      <c r="I332" s="65"/>
      <c r="J332" s="65"/>
      <c r="K332" s="65"/>
      <c r="L332" s="65"/>
      <c r="M332" s="66">
        <f t="shared" si="16"/>
        <v>0</v>
      </c>
      <c r="S332" s="66">
        <f t="shared" si="17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8"/>
        <v>331</v>
      </c>
      <c r="H333" s="65"/>
      <c r="I333" s="65"/>
      <c r="J333" s="65"/>
      <c r="K333" s="65"/>
      <c r="L333" s="65"/>
      <c r="M333" s="66">
        <f t="shared" si="16"/>
        <v>0</v>
      </c>
      <c r="S333" s="66">
        <f t="shared" si="17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8"/>
        <v>332</v>
      </c>
      <c r="H334" s="65"/>
      <c r="I334" s="65"/>
      <c r="J334" s="65"/>
      <c r="K334" s="65"/>
      <c r="L334" s="65"/>
      <c r="M334" s="66">
        <f t="shared" si="16"/>
        <v>0</v>
      </c>
      <c r="S334" s="66">
        <f t="shared" si="17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8"/>
        <v>333</v>
      </c>
      <c r="H335" s="65"/>
      <c r="I335" s="65"/>
      <c r="J335" s="65"/>
      <c r="K335" s="65"/>
      <c r="L335" s="65"/>
      <c r="M335" s="66">
        <f t="shared" si="16"/>
        <v>0</v>
      </c>
      <c r="S335" s="66">
        <f t="shared" si="17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8"/>
        <v>334</v>
      </c>
      <c r="H336" s="65"/>
      <c r="I336" s="65"/>
      <c r="J336" s="65"/>
      <c r="K336" s="65"/>
      <c r="L336" s="65"/>
      <c r="M336" s="66">
        <f t="shared" si="16"/>
        <v>0</v>
      </c>
      <c r="S336" s="66">
        <f t="shared" si="17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8"/>
        <v>335</v>
      </c>
      <c r="H337" s="65"/>
      <c r="I337" s="65"/>
      <c r="J337" s="65"/>
      <c r="K337" s="65"/>
      <c r="L337" s="65"/>
      <c r="M337" s="66">
        <f t="shared" si="16"/>
        <v>0</v>
      </c>
      <c r="S337" s="66">
        <f t="shared" si="17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8"/>
        <v>336</v>
      </c>
      <c r="H338" s="65"/>
      <c r="I338" s="65"/>
      <c r="J338" s="65"/>
      <c r="K338" s="65"/>
      <c r="L338" s="65"/>
      <c r="M338" s="66">
        <f t="shared" si="16"/>
        <v>0</v>
      </c>
      <c r="S338" s="66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8"/>
        <v>337</v>
      </c>
      <c r="H339" s="65"/>
      <c r="I339" s="65"/>
      <c r="J339" s="65"/>
      <c r="K339" s="65"/>
      <c r="L339" s="65"/>
      <c r="M339" s="66">
        <f t="shared" si="16"/>
        <v>0</v>
      </c>
      <c r="S339" s="66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8"/>
        <v>338</v>
      </c>
      <c r="H340" s="65"/>
      <c r="I340" s="65"/>
      <c r="J340" s="65"/>
      <c r="K340" s="65"/>
      <c r="L340" s="65"/>
      <c r="M340" s="66">
        <f t="shared" si="16"/>
        <v>0</v>
      </c>
      <c r="S340" s="66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8"/>
        <v>339</v>
      </c>
      <c r="H341" s="65"/>
      <c r="I341" s="65"/>
      <c r="J341" s="65"/>
      <c r="K341" s="65"/>
      <c r="L341" s="65"/>
      <c r="M341" s="66">
        <f t="shared" si="16"/>
        <v>0</v>
      </c>
      <c r="S341" s="66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8"/>
        <v>340</v>
      </c>
      <c r="H342" s="65"/>
      <c r="I342" s="65"/>
      <c r="J342" s="65"/>
      <c r="K342" s="65"/>
      <c r="L342" s="65"/>
      <c r="M342" s="66">
        <f t="shared" si="16"/>
        <v>0</v>
      </c>
      <c r="S342" s="66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8"/>
        <v>341</v>
      </c>
      <c r="H343" s="65"/>
      <c r="I343" s="65"/>
      <c r="J343" s="65"/>
      <c r="K343" s="65"/>
      <c r="L343" s="65"/>
      <c r="M343" s="66">
        <f t="shared" si="16"/>
        <v>0</v>
      </c>
      <c r="S343" s="66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8"/>
        <v>342</v>
      </c>
      <c r="H344" s="65"/>
      <c r="I344" s="65"/>
      <c r="J344" s="65"/>
      <c r="K344" s="65"/>
      <c r="L344" s="65"/>
      <c r="M344" s="66">
        <f t="shared" si="16"/>
        <v>0</v>
      </c>
      <c r="S344" s="66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8"/>
        <v>343</v>
      </c>
      <c r="H345" s="65"/>
      <c r="I345" s="65"/>
      <c r="J345" s="65"/>
      <c r="K345" s="65"/>
      <c r="L345" s="65"/>
      <c r="M345" s="66">
        <f t="shared" si="16"/>
        <v>0</v>
      </c>
      <c r="S345" s="66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8"/>
        <v>344</v>
      </c>
      <c r="H346" s="65"/>
      <c r="I346" s="65"/>
      <c r="J346" s="65"/>
      <c r="K346" s="65"/>
      <c r="L346" s="65"/>
      <c r="M346" s="66">
        <f t="shared" si="16"/>
        <v>0</v>
      </c>
      <c r="S346" s="66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8"/>
        <v>345</v>
      </c>
      <c r="H347" s="65"/>
      <c r="I347" s="65"/>
      <c r="J347" s="65"/>
      <c r="K347" s="65"/>
      <c r="L347" s="65"/>
      <c r="M347" s="66">
        <f t="shared" si="16"/>
        <v>0</v>
      </c>
      <c r="S347" s="66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8"/>
        <v>346</v>
      </c>
      <c r="H348" s="65"/>
      <c r="I348" s="65"/>
      <c r="J348" s="65"/>
      <c r="K348" s="65"/>
      <c r="L348" s="65"/>
      <c r="M348" s="66">
        <f t="shared" si="16"/>
        <v>0</v>
      </c>
      <c r="S348" s="66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8"/>
        <v>347</v>
      </c>
      <c r="H349" s="65"/>
      <c r="I349" s="65"/>
      <c r="J349" s="65"/>
      <c r="K349" s="65"/>
      <c r="L349" s="65"/>
      <c r="M349" s="66">
        <f t="shared" si="16"/>
        <v>0</v>
      </c>
      <c r="S349" s="66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8"/>
        <v>348</v>
      </c>
      <c r="H350" s="65"/>
      <c r="I350" s="65"/>
      <c r="J350" s="65"/>
      <c r="K350" s="65"/>
      <c r="L350" s="65"/>
      <c r="M350" s="66">
        <f t="shared" si="16"/>
        <v>0</v>
      </c>
      <c r="S350" s="66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8"/>
        <v>349</v>
      </c>
      <c r="H351" s="65"/>
      <c r="I351" s="65"/>
      <c r="J351" s="65"/>
      <c r="K351" s="65"/>
      <c r="L351" s="65"/>
      <c r="M351" s="66">
        <f t="shared" si="16"/>
        <v>0</v>
      </c>
      <c r="S351" s="66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8"/>
        <v>350</v>
      </c>
      <c r="H352" s="65"/>
      <c r="I352" s="65"/>
      <c r="J352" s="65"/>
      <c r="K352" s="65"/>
      <c r="L352" s="65"/>
      <c r="M352" s="66">
        <f t="shared" si="16"/>
        <v>0</v>
      </c>
      <c r="S352" s="66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8"/>
        <v>351</v>
      </c>
      <c r="H353" s="65"/>
      <c r="I353" s="65"/>
      <c r="J353" s="65"/>
      <c r="K353" s="65"/>
      <c r="L353" s="65"/>
      <c r="M353" s="66">
        <f t="shared" si="16"/>
        <v>0</v>
      </c>
      <c r="S353" s="66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8"/>
        <v>352</v>
      </c>
      <c r="H354" s="65"/>
      <c r="I354" s="65"/>
      <c r="J354" s="65"/>
      <c r="K354" s="65"/>
      <c r="L354" s="65"/>
      <c r="M354" s="66">
        <f t="shared" si="16"/>
        <v>0</v>
      </c>
      <c r="S354" s="66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8"/>
        <v>353</v>
      </c>
      <c r="H355" s="65"/>
      <c r="I355" s="65"/>
      <c r="J355" s="65"/>
      <c r="K355" s="65"/>
      <c r="L355" s="65"/>
      <c r="M355" s="66">
        <f t="shared" si="16"/>
        <v>0</v>
      </c>
      <c r="S355" s="66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8"/>
        <v>354</v>
      </c>
      <c r="H356" s="65"/>
      <c r="I356" s="65"/>
      <c r="J356" s="65"/>
      <c r="K356" s="65"/>
      <c r="L356" s="65"/>
      <c r="M356" s="66">
        <f t="shared" si="16"/>
        <v>0</v>
      </c>
      <c r="S356" s="66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8"/>
        <v>355</v>
      </c>
      <c r="H357" s="65"/>
      <c r="I357" s="65"/>
      <c r="J357" s="65"/>
      <c r="K357" s="65"/>
      <c r="L357" s="65"/>
      <c r="M357" s="66">
        <f t="shared" si="16"/>
        <v>0</v>
      </c>
      <c r="S357" s="66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8"/>
        <v>356</v>
      </c>
      <c r="H358" s="65"/>
      <c r="I358" s="65"/>
      <c r="J358" s="65"/>
      <c r="K358" s="65"/>
      <c r="L358" s="65"/>
      <c r="M358" s="66">
        <f t="shared" si="16"/>
        <v>0</v>
      </c>
      <c r="S358" s="66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6"/>
        <v>0</v>
      </c>
      <c r="S359" s="66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6"/>
        <v>0</v>
      </c>
      <c r="S360" s="66">
        <f t="shared" si="17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17:XFD1048576 B1:XFD2 A3:A16 AJ3:XFD16">
    <cfRule type="cellIs" dxfId="4" priority="2" operator="equal">
      <formula>0</formula>
    </cfRule>
  </conditionalFormatting>
  <conditionalFormatting sqref="B3:AI16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AP28"/>
  <sheetViews>
    <sheetView rightToLeft="1" zoomScale="125" zoomScaleNormal="125" zoomScalePageLayoutView="125" workbookViewId="0">
      <selection activeCell="M2" sqref="M2:M9"/>
    </sheetView>
  </sheetViews>
  <sheetFormatPr baseColWidth="10" defaultColWidth="9.140625" defaultRowHeight="15"/>
  <cols>
    <col min="1" max="1" width="14.42578125" style="10" bestFit="1" customWidth="1"/>
    <col min="2" max="2" width="15.42578125" style="10" customWidth="1"/>
    <col min="3" max="3" width="10.140625" style="10" bestFit="1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8"/>
    <col min="11" max="13" width="9.140625" style="118" customWidth="1"/>
    <col min="14" max="42" width="9.140625" style="118"/>
  </cols>
  <sheetData>
    <row r="1" spans="1:7" ht="24" customHeight="1">
      <c r="A1" s="115" t="s">
        <v>652</v>
      </c>
      <c r="B1" s="115" t="s">
        <v>604</v>
      </c>
      <c r="C1" s="115" t="s">
        <v>653</v>
      </c>
      <c r="D1" s="115" t="s">
        <v>654</v>
      </c>
      <c r="E1" s="115" t="s">
        <v>277</v>
      </c>
      <c r="F1" s="115" t="s">
        <v>655</v>
      </c>
      <c r="G1" s="115" t="s">
        <v>740</v>
      </c>
    </row>
    <row r="2" spans="1:7">
      <c r="A2" s="10" t="s">
        <v>767</v>
      </c>
      <c r="B2" s="10" t="s">
        <v>860</v>
      </c>
      <c r="C2" s="10">
        <v>2212052</v>
      </c>
      <c r="D2" s="12" t="s">
        <v>861</v>
      </c>
      <c r="F2" s="10" t="s">
        <v>770</v>
      </c>
      <c r="G2" s="10" t="s">
        <v>775</v>
      </c>
    </row>
    <row r="3" spans="1:7">
      <c r="A3" s="10" t="s">
        <v>767</v>
      </c>
      <c r="B3" s="10" t="s">
        <v>862</v>
      </c>
      <c r="C3" s="10">
        <v>2215161</v>
      </c>
      <c r="D3" s="12" t="s">
        <v>863</v>
      </c>
      <c r="F3" s="10" t="s">
        <v>770</v>
      </c>
      <c r="G3" s="10" t="s">
        <v>775</v>
      </c>
    </row>
    <row r="4" spans="1:7">
      <c r="A4" s="10" t="s">
        <v>765</v>
      </c>
      <c r="B4" s="10" t="s">
        <v>864</v>
      </c>
      <c r="C4" s="10">
        <v>2215570</v>
      </c>
      <c r="D4" s="12" t="s">
        <v>865</v>
      </c>
      <c r="F4" s="10" t="s">
        <v>770</v>
      </c>
      <c r="G4" s="10" t="s">
        <v>775</v>
      </c>
    </row>
    <row r="5" spans="1:7">
      <c r="A5" s="10" t="s">
        <v>765</v>
      </c>
      <c r="B5" s="10" t="s">
        <v>866</v>
      </c>
      <c r="C5" s="10">
        <v>2211252</v>
      </c>
      <c r="D5" s="12" t="s">
        <v>867</v>
      </c>
      <c r="F5" s="10" t="s">
        <v>771</v>
      </c>
      <c r="G5" s="10" t="s">
        <v>775</v>
      </c>
    </row>
    <row r="6" spans="1:7">
      <c r="A6" s="10" t="s">
        <v>859</v>
      </c>
      <c r="B6" s="10" t="s">
        <v>868</v>
      </c>
      <c r="C6" s="10">
        <v>2207097</v>
      </c>
      <c r="D6" s="12" t="s">
        <v>869</v>
      </c>
      <c r="F6" s="10" t="s">
        <v>771</v>
      </c>
      <c r="G6" s="10" t="s">
        <v>773</v>
      </c>
    </row>
    <row r="7" spans="1:7">
      <c r="A7" s="10" t="s">
        <v>859</v>
      </c>
      <c r="B7" s="10" t="s">
        <v>868</v>
      </c>
      <c r="C7" s="10">
        <v>2215435</v>
      </c>
      <c r="D7" s="12" t="s">
        <v>870</v>
      </c>
      <c r="F7" s="10" t="s">
        <v>770</v>
      </c>
      <c r="G7" s="10" t="s">
        <v>773</v>
      </c>
    </row>
    <row r="8" spans="1:7">
      <c r="A8" s="10" t="s">
        <v>765</v>
      </c>
      <c r="B8" s="10" t="s">
        <v>871</v>
      </c>
      <c r="C8" s="10">
        <v>2209949</v>
      </c>
      <c r="D8" s="10" t="s">
        <v>872</v>
      </c>
      <c r="F8" s="10" t="s">
        <v>771</v>
      </c>
      <c r="G8" s="10" t="s">
        <v>773</v>
      </c>
    </row>
    <row r="9" spans="1:7">
      <c r="A9" s="10" t="s">
        <v>765</v>
      </c>
      <c r="B9" s="10" t="s">
        <v>871</v>
      </c>
      <c r="C9" s="10">
        <v>2212334</v>
      </c>
      <c r="D9" s="12" t="s">
        <v>873</v>
      </c>
      <c r="F9" s="10" t="s">
        <v>770</v>
      </c>
      <c r="G9" s="10" t="s">
        <v>774</v>
      </c>
    </row>
    <row r="10" spans="1:7">
      <c r="A10" s="10" t="s">
        <v>766</v>
      </c>
      <c r="B10" s="10" t="s">
        <v>874</v>
      </c>
      <c r="C10" s="10">
        <v>2209206</v>
      </c>
      <c r="D10" s="10" t="s">
        <v>875</v>
      </c>
      <c r="F10" s="10" t="s">
        <v>772</v>
      </c>
      <c r="G10" s="10" t="s">
        <v>773</v>
      </c>
    </row>
    <row r="11" spans="1:7">
      <c r="A11" s="10" t="s">
        <v>876</v>
      </c>
      <c r="B11" s="10" t="s">
        <v>877</v>
      </c>
      <c r="C11" s="10">
        <v>112990667</v>
      </c>
      <c r="D11" s="10" t="s">
        <v>878</v>
      </c>
      <c r="F11" s="10" t="s">
        <v>771</v>
      </c>
      <c r="G11" s="10" t="s">
        <v>774</v>
      </c>
    </row>
    <row r="12" spans="1:7">
      <c r="A12" s="10" t="s">
        <v>764</v>
      </c>
      <c r="B12" s="10" t="s">
        <v>879</v>
      </c>
      <c r="C12" s="10">
        <v>2210846</v>
      </c>
      <c r="D12" s="10" t="s">
        <v>880</v>
      </c>
      <c r="F12" s="10" t="s">
        <v>771</v>
      </c>
      <c r="G12" s="10" t="s">
        <v>773</v>
      </c>
    </row>
    <row r="13" spans="1:7">
      <c r="A13" s="10" t="s">
        <v>764</v>
      </c>
      <c r="B13" s="10" t="s">
        <v>881</v>
      </c>
      <c r="C13" s="10">
        <v>2211958</v>
      </c>
      <c r="D13" s="10" t="s">
        <v>882</v>
      </c>
      <c r="F13" s="10" t="s">
        <v>771</v>
      </c>
      <c r="G13" s="10" t="s">
        <v>773</v>
      </c>
    </row>
    <row r="14" spans="1:7">
      <c r="A14" s="10" t="s">
        <v>764</v>
      </c>
      <c r="B14" s="10" t="s">
        <v>879</v>
      </c>
      <c r="C14" s="10">
        <v>2212594</v>
      </c>
      <c r="D14" s="10" t="s">
        <v>883</v>
      </c>
      <c r="F14" s="10" t="s">
        <v>771</v>
      </c>
      <c r="G14" s="10" t="s">
        <v>773</v>
      </c>
    </row>
    <row r="15" spans="1:7">
      <c r="A15" s="10" t="s">
        <v>764</v>
      </c>
      <c r="B15" s="10" t="s">
        <v>879</v>
      </c>
      <c r="C15" s="10">
        <v>2212595</v>
      </c>
      <c r="D15" s="10" t="s">
        <v>883</v>
      </c>
      <c r="F15" s="10" t="s">
        <v>771</v>
      </c>
      <c r="G15" s="10" t="s">
        <v>773</v>
      </c>
    </row>
    <row r="16" spans="1:7">
      <c r="A16" s="10" t="s">
        <v>764</v>
      </c>
      <c r="B16" s="10" t="s">
        <v>884</v>
      </c>
      <c r="C16" s="10">
        <v>2213627</v>
      </c>
      <c r="D16" s="10" t="s">
        <v>885</v>
      </c>
      <c r="F16" s="10" t="s">
        <v>770</v>
      </c>
      <c r="G16" s="10" t="s">
        <v>773</v>
      </c>
    </row>
    <row r="17" spans="1:7">
      <c r="A17" s="10" t="s">
        <v>764</v>
      </c>
      <c r="B17" s="10" t="s">
        <v>886</v>
      </c>
      <c r="C17" s="10">
        <v>2214971</v>
      </c>
      <c r="D17" s="10" t="s">
        <v>887</v>
      </c>
      <c r="F17" s="10" t="s">
        <v>770</v>
      </c>
      <c r="G17" s="10" t="s">
        <v>773</v>
      </c>
    </row>
    <row r="18" spans="1:7">
      <c r="A18" s="10" t="s">
        <v>765</v>
      </c>
      <c r="B18" s="10" t="s">
        <v>888</v>
      </c>
      <c r="C18" s="10">
        <v>2214146</v>
      </c>
      <c r="D18" s="10" t="s">
        <v>889</v>
      </c>
      <c r="F18" s="10" t="s">
        <v>770</v>
      </c>
      <c r="G18" s="10" t="s">
        <v>773</v>
      </c>
    </row>
    <row r="19" spans="1:7">
      <c r="A19" s="10" t="s">
        <v>765</v>
      </c>
      <c r="B19" s="10" t="s">
        <v>888</v>
      </c>
      <c r="C19" s="10">
        <v>2214147</v>
      </c>
      <c r="D19" s="10" t="s">
        <v>889</v>
      </c>
      <c r="F19" s="10" t="s">
        <v>770</v>
      </c>
      <c r="G19" s="10" t="s">
        <v>773</v>
      </c>
    </row>
    <row r="20" spans="1:7">
      <c r="A20" s="10" t="s">
        <v>766</v>
      </c>
      <c r="B20" s="10" t="s">
        <v>890</v>
      </c>
      <c r="C20" s="10">
        <v>2214559</v>
      </c>
      <c r="D20" s="10" t="s">
        <v>891</v>
      </c>
      <c r="F20" s="10" t="s">
        <v>771</v>
      </c>
      <c r="G20" s="10" t="s">
        <v>773</v>
      </c>
    </row>
    <row r="21" spans="1:7">
      <c r="A21" s="10" t="s">
        <v>768</v>
      </c>
      <c r="B21" s="10" t="s">
        <v>892</v>
      </c>
      <c r="C21" s="10">
        <v>2212549</v>
      </c>
      <c r="D21" s="10" t="s">
        <v>893</v>
      </c>
      <c r="F21" s="10" t="s">
        <v>770</v>
      </c>
      <c r="G21" s="10" t="s">
        <v>773</v>
      </c>
    </row>
    <row r="22" spans="1:7">
      <c r="A22" s="10" t="s">
        <v>768</v>
      </c>
      <c r="B22" s="10" t="s">
        <v>892</v>
      </c>
      <c r="C22" s="10">
        <v>2212550</v>
      </c>
      <c r="D22" s="10" t="s">
        <v>893</v>
      </c>
      <c r="F22" s="10" t="s">
        <v>770</v>
      </c>
      <c r="G22" s="10" t="s">
        <v>773</v>
      </c>
    </row>
    <row r="23" spans="1:7">
      <c r="A23" s="10" t="s">
        <v>768</v>
      </c>
      <c r="B23" s="10" t="s">
        <v>894</v>
      </c>
      <c r="C23" s="10">
        <v>2211762</v>
      </c>
      <c r="D23" s="10" t="s">
        <v>895</v>
      </c>
      <c r="F23" s="10" t="s">
        <v>770</v>
      </c>
      <c r="G23" s="10" t="s">
        <v>773</v>
      </c>
    </row>
    <row r="24" spans="1:7">
      <c r="A24" s="10" t="s">
        <v>896</v>
      </c>
      <c r="B24" s="10" t="s">
        <v>890</v>
      </c>
      <c r="C24" s="10">
        <v>2216137</v>
      </c>
      <c r="D24" s="10" t="s">
        <v>897</v>
      </c>
      <c r="F24" s="10" t="s">
        <v>770</v>
      </c>
      <c r="G24" s="10" t="s">
        <v>773</v>
      </c>
    </row>
    <row r="25" spans="1:7">
      <c r="A25" s="10" t="s">
        <v>769</v>
      </c>
      <c r="B25" s="10" t="s">
        <v>868</v>
      </c>
      <c r="C25" s="10">
        <v>2216543</v>
      </c>
      <c r="D25" s="10" t="s">
        <v>898</v>
      </c>
      <c r="F25" s="10" t="s">
        <v>770</v>
      </c>
      <c r="G25" s="10" t="s">
        <v>773</v>
      </c>
    </row>
    <row r="26" spans="1:7">
      <c r="A26" s="10" t="s">
        <v>896</v>
      </c>
      <c r="B26" s="10" t="s">
        <v>899</v>
      </c>
      <c r="C26" s="10">
        <v>2216238</v>
      </c>
      <c r="D26" s="10" t="s">
        <v>900</v>
      </c>
      <c r="F26" s="10" t="s">
        <v>770</v>
      </c>
      <c r="G26" s="10" t="s">
        <v>773</v>
      </c>
    </row>
    <row r="27" spans="1:7">
      <c r="A27" s="10" t="s">
        <v>901</v>
      </c>
      <c r="C27" s="10">
        <v>2217080</v>
      </c>
      <c r="D27" s="10" t="s">
        <v>902</v>
      </c>
      <c r="F27" s="10" t="s">
        <v>770</v>
      </c>
      <c r="G27" s="10" t="s">
        <v>773</v>
      </c>
    </row>
    <row r="28" spans="1:7">
      <c r="A28" s="10" t="s">
        <v>859</v>
      </c>
      <c r="B28" s="10" t="s">
        <v>866</v>
      </c>
      <c r="C28" s="10">
        <v>2216807</v>
      </c>
      <c r="D28" s="10" t="s">
        <v>903</v>
      </c>
      <c r="F28" s="10" t="s">
        <v>770</v>
      </c>
      <c r="G28" s="10" t="s">
        <v>773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4" zoomScale="110" zoomScaleNormal="110" zoomScalePageLayoutView="7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9.85546875" customWidth="1"/>
    <col min="5" max="5" width="25.42578125" customWidth="1"/>
    <col min="7" max="7" width="15.42578125" bestFit="1" customWidth="1"/>
    <col min="8" max="8" width="27.5703125" customWidth="1"/>
    <col min="9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24" t="s">
        <v>849</v>
      </c>
      <c r="E1" s="124" t="s">
        <v>848</v>
      </c>
      <c r="G1" s="43" t="s">
        <v>31</v>
      </c>
      <c r="H1" s="44">
        <f>C2+C114</f>
        <v>5026623</v>
      </c>
      <c r="I1" s="45"/>
      <c r="J1" s="46" t="b">
        <f>AND(H1=I1)</f>
        <v>0</v>
      </c>
    </row>
    <row r="2" spans="1:14">
      <c r="A2" s="148" t="s">
        <v>60</v>
      </c>
      <c r="B2" s="148"/>
      <c r="C2" s="26">
        <f>C3+C67</f>
        <v>3143000</v>
      </c>
      <c r="D2" s="26">
        <f>D3+D67</f>
        <v>3143000</v>
      </c>
      <c r="E2" s="26">
        <f>E3+E67</f>
        <v>3143000</v>
      </c>
      <c r="G2" s="39" t="s">
        <v>60</v>
      </c>
      <c r="H2" s="41">
        <f>C2</f>
        <v>3143000</v>
      </c>
      <c r="I2" s="42"/>
      <c r="J2" s="40" t="b">
        <f>AND(H2=I2)</f>
        <v>0</v>
      </c>
    </row>
    <row r="3" spans="1:14">
      <c r="A3" s="149" t="s">
        <v>578</v>
      </c>
      <c r="B3" s="149"/>
      <c r="C3" s="23">
        <f>C4+C11+C38+C61</f>
        <v>1672268</v>
      </c>
      <c r="D3" s="23">
        <f>D4+D11+D38+D61</f>
        <v>1672268</v>
      </c>
      <c r="E3" s="23">
        <f>E4+E11+E38+E61</f>
        <v>1672268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1181600</v>
      </c>
      <c r="D4" s="21">
        <f>SUM(D5:D10)</f>
        <v>1181600</v>
      </c>
      <c r="E4" s="21">
        <f>SUM(E5:E10)</f>
        <v>1181600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180000</v>
      </c>
      <c r="D6" s="2">
        <f t="shared" ref="D6:E10" si="0">C6</f>
        <v>180000</v>
      </c>
      <c r="E6" s="2">
        <f t="shared" si="0"/>
        <v>180000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0"/>
        <v>600000</v>
      </c>
      <c r="E7" s="2">
        <f t="shared" si="0"/>
        <v>600000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100000</v>
      </c>
      <c r="D9" s="2">
        <f t="shared" si="0"/>
        <v>100000</v>
      </c>
      <c r="E9" s="2">
        <f t="shared" si="0"/>
        <v>100000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1600</v>
      </c>
      <c r="D10" s="2">
        <f t="shared" si="0"/>
        <v>1600</v>
      </c>
      <c r="E10" s="2">
        <f t="shared" si="0"/>
        <v>1600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177068</v>
      </c>
      <c r="D11" s="21">
        <f>SUM(D12:D37)</f>
        <v>177068</v>
      </c>
      <c r="E11" s="21">
        <f>SUM(E12:E37)</f>
        <v>177068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50200</v>
      </c>
      <c r="D14" s="2">
        <f t="shared" si="1"/>
        <v>50200</v>
      </c>
      <c r="E14" s="2">
        <f t="shared" si="1"/>
        <v>50200</v>
      </c>
    </row>
    <row r="15" spans="1:14" outlineLevel="1">
      <c r="A15" s="3">
        <v>2201</v>
      </c>
      <c r="B15" s="1" t="s">
        <v>127</v>
      </c>
      <c r="C15" s="2">
        <v>4000</v>
      </c>
      <c r="D15" s="2">
        <f t="shared" si="1"/>
        <v>4000</v>
      </c>
      <c r="E15" s="2">
        <f t="shared" si="1"/>
        <v>4000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6000</v>
      </c>
      <c r="D33" s="2">
        <f t="shared" si="2"/>
        <v>6000</v>
      </c>
      <c r="E33" s="2">
        <f t="shared" si="2"/>
        <v>6000</v>
      </c>
    </row>
    <row r="34" spans="1:10" outlineLevel="1">
      <c r="A34" s="3">
        <v>2404</v>
      </c>
      <c r="B34" s="1" t="s">
        <v>7</v>
      </c>
      <c r="C34" s="2">
        <v>56868</v>
      </c>
      <c r="D34" s="2">
        <f t="shared" si="2"/>
        <v>56868</v>
      </c>
      <c r="E34" s="2">
        <f t="shared" si="2"/>
        <v>56868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16000</v>
      </c>
      <c r="D36" s="2">
        <f t="shared" si="2"/>
        <v>16000</v>
      </c>
      <c r="E36" s="2">
        <f t="shared" si="2"/>
        <v>16000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0" t="s">
        <v>145</v>
      </c>
      <c r="B38" s="151"/>
      <c r="C38" s="21">
        <f>SUM(C39:C60)</f>
        <v>299600</v>
      </c>
      <c r="D38" s="21">
        <f>SUM(D39:D60)</f>
        <v>299600</v>
      </c>
      <c r="E38" s="21">
        <f>SUM(E39:E60)</f>
        <v>299600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>
        <v>0</v>
      </c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18000</v>
      </c>
      <c r="D48" s="2">
        <f t="shared" si="3"/>
        <v>18000</v>
      </c>
      <c r="E48" s="2">
        <f t="shared" si="3"/>
        <v>18000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240000</v>
      </c>
      <c r="D55" s="2">
        <f t="shared" si="3"/>
        <v>240000</v>
      </c>
      <c r="E55" s="2">
        <f t="shared" si="3"/>
        <v>240000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50" t="s">
        <v>158</v>
      </c>
      <c r="B61" s="151"/>
      <c r="C61" s="22">
        <f>SUM(C62:C66)</f>
        <v>14000</v>
      </c>
      <c r="D61" s="22">
        <f>SUM(D62:D66)</f>
        <v>14000</v>
      </c>
      <c r="E61" s="22">
        <f>SUM(E62:E66)</f>
        <v>14000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4000</v>
      </c>
      <c r="D64" s="2">
        <f t="shared" si="5"/>
        <v>4000</v>
      </c>
      <c r="E64" s="2">
        <f t="shared" si="5"/>
        <v>4000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9" t="s">
        <v>579</v>
      </c>
      <c r="B67" s="149"/>
      <c r="C67" s="25">
        <f>C97+C68</f>
        <v>1470732</v>
      </c>
      <c r="D67" s="25">
        <f>D97+D68</f>
        <v>1470732</v>
      </c>
      <c r="E67" s="25">
        <f>E97+E68</f>
        <v>1470732</v>
      </c>
      <c r="G67" s="39" t="s">
        <v>59</v>
      </c>
      <c r="H67" s="41"/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78632</v>
      </c>
      <c r="D68" s="21">
        <f>SUM(D69:D96)</f>
        <v>78632</v>
      </c>
      <c r="E68" s="21">
        <f>SUM(E69:E96)</f>
        <v>78632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500</v>
      </c>
      <c r="D76" s="2">
        <f t="shared" si="6"/>
        <v>500</v>
      </c>
      <c r="E76" s="2">
        <f t="shared" si="6"/>
        <v>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53000</v>
      </c>
      <c r="D79" s="2">
        <f t="shared" si="6"/>
        <v>53000</v>
      </c>
      <c r="E79" s="2">
        <f t="shared" si="6"/>
        <v>53000</v>
      </c>
    </row>
    <row r="80" spans="1:10" ht="15" customHeight="1" outlineLevel="1">
      <c r="A80" s="3">
        <v>5202</v>
      </c>
      <c r="B80" s="2" t="s">
        <v>172</v>
      </c>
      <c r="C80" s="2">
        <v>21000</v>
      </c>
      <c r="D80" s="2">
        <f t="shared" si="6"/>
        <v>21000</v>
      </c>
      <c r="E80" s="2">
        <f t="shared" si="6"/>
        <v>21000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12</v>
      </c>
      <c r="D83" s="2">
        <f t="shared" si="6"/>
        <v>12</v>
      </c>
      <c r="E83" s="2">
        <f t="shared" si="6"/>
        <v>12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>
        <v>4000</v>
      </c>
      <c r="D92" s="2">
        <f t="shared" si="7"/>
        <v>4000</v>
      </c>
      <c r="E92" s="2">
        <f t="shared" si="7"/>
        <v>4000</v>
      </c>
    </row>
    <row r="93" spans="1:5" ht="15" customHeight="1" outlineLevel="1">
      <c r="A93" s="3">
        <v>5299</v>
      </c>
      <c r="B93" s="2" t="s">
        <v>182</v>
      </c>
      <c r="C93" s="2">
        <v>120</v>
      </c>
      <c r="D93" s="2">
        <f t="shared" si="7"/>
        <v>120</v>
      </c>
      <c r="E93" s="2">
        <f t="shared" si="7"/>
        <v>120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1392100</v>
      </c>
      <c r="D97" s="21">
        <f>SUM(D98:D113)</f>
        <v>1392100</v>
      </c>
      <c r="E97" s="21">
        <f>SUM(E98:E113)</f>
        <v>1392100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1380000</v>
      </c>
      <c r="D98" s="2">
        <f>C98</f>
        <v>1380000</v>
      </c>
      <c r="E98" s="2">
        <f>D98</f>
        <v>1380000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100</v>
      </c>
      <c r="D101" s="2">
        <f t="shared" si="8"/>
        <v>100</v>
      </c>
      <c r="E101" s="2">
        <f t="shared" si="8"/>
        <v>100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8000</v>
      </c>
      <c r="D109" s="2">
        <f t="shared" si="8"/>
        <v>8000</v>
      </c>
      <c r="E109" s="2">
        <f t="shared" si="8"/>
        <v>8000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4" t="s">
        <v>62</v>
      </c>
      <c r="B114" s="155"/>
      <c r="C114" s="26">
        <f>C115+C152+C177</f>
        <v>1883623</v>
      </c>
      <c r="D114" s="26">
        <f>D115+D152+D177</f>
        <v>1883623</v>
      </c>
      <c r="E114" s="26">
        <f>E115+E152+E177</f>
        <v>1883623</v>
      </c>
      <c r="G114" s="39" t="s">
        <v>62</v>
      </c>
      <c r="H114" s="41">
        <f>C114</f>
        <v>1883623</v>
      </c>
      <c r="I114" s="42"/>
      <c r="J114" s="40" t="b">
        <f>AND(H114=I114)</f>
        <v>0</v>
      </c>
    </row>
    <row r="115" spans="1:10">
      <c r="A115" s="152" t="s">
        <v>580</v>
      </c>
      <c r="B115" s="153"/>
      <c r="C115" s="23">
        <f>C116+C135</f>
        <v>1127927</v>
      </c>
      <c r="D115" s="23">
        <f>D116+D135</f>
        <v>1127927</v>
      </c>
      <c r="E115" s="23">
        <f>E116+E135</f>
        <v>1127927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283261</v>
      </c>
      <c r="D116" s="21">
        <f>D117+D120+D123+D126+D129+D132</f>
        <v>283261</v>
      </c>
      <c r="E116" s="21">
        <f>E117+E120+E123+E126+E129+E132</f>
        <v>283261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283261</v>
      </c>
      <c r="D117" s="2">
        <f>D118+D119</f>
        <v>283261</v>
      </c>
      <c r="E117" s="2">
        <f>E118+E119</f>
        <v>283261</v>
      </c>
    </row>
    <row r="118" spans="1:10" ht="15" customHeight="1" outlineLevel="2">
      <c r="A118" s="132"/>
      <c r="B118" s="131" t="s">
        <v>851</v>
      </c>
      <c r="C118" s="130">
        <v>283261</v>
      </c>
      <c r="D118" s="130">
        <f>C118</f>
        <v>283261</v>
      </c>
      <c r="E118" s="130">
        <f>D118</f>
        <v>283261</v>
      </c>
    </row>
    <row r="119" spans="1:10" ht="15" customHeight="1" outlineLevel="2">
      <c r="A119" s="132"/>
      <c r="B119" s="131" t="s">
        <v>856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851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856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851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856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851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856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851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856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851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856</v>
      </c>
      <c r="C134" s="130"/>
      <c r="D134" s="130">
        <f>C134</f>
        <v>0</v>
      </c>
      <c r="E134" s="130">
        <f>D134</f>
        <v>0</v>
      </c>
    </row>
    <row r="135" spans="1:10">
      <c r="A135" s="150" t="s">
        <v>202</v>
      </c>
      <c r="B135" s="151"/>
      <c r="C135" s="21">
        <f>C136+C140+C143+C146+C149</f>
        <v>844666</v>
      </c>
      <c r="D135" s="21">
        <f>D136+D140+D143+D146+D149</f>
        <v>844666</v>
      </c>
      <c r="E135" s="21">
        <f>E136+E140+E143+E146+E149</f>
        <v>844666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678412</v>
      </c>
      <c r="D136" s="2">
        <f>D137+D138+D139</f>
        <v>678412</v>
      </c>
      <c r="E136" s="2">
        <f>E137+E138+E139</f>
        <v>678412</v>
      </c>
    </row>
    <row r="137" spans="1:10" ht="15" customHeight="1" outlineLevel="2">
      <c r="A137" s="132"/>
      <c r="B137" s="131" t="s">
        <v>851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858</v>
      </c>
      <c r="C138" s="130">
        <v>613200</v>
      </c>
      <c r="D138" s="130">
        <f t="shared" ref="D138:E139" si="9">C138</f>
        <v>613200</v>
      </c>
      <c r="E138" s="130">
        <f t="shared" si="9"/>
        <v>613200</v>
      </c>
    </row>
    <row r="139" spans="1:10" ht="15" customHeight="1" outlineLevel="2">
      <c r="A139" s="132"/>
      <c r="B139" s="131" t="s">
        <v>857</v>
      </c>
      <c r="C139" s="130">
        <v>65212</v>
      </c>
      <c r="D139" s="130">
        <f t="shared" si="9"/>
        <v>65212</v>
      </c>
      <c r="E139" s="130">
        <f t="shared" si="9"/>
        <v>65212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851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856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851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856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851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856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166254</v>
      </c>
      <c r="D149" s="2">
        <f>D150+D151</f>
        <v>166254</v>
      </c>
      <c r="E149" s="2">
        <f>E150+E151</f>
        <v>166254</v>
      </c>
    </row>
    <row r="150" spans="1:10" ht="15" customHeight="1" outlineLevel="2">
      <c r="A150" s="132"/>
      <c r="B150" s="131" t="s">
        <v>851</v>
      </c>
      <c r="C150" s="130">
        <v>166254</v>
      </c>
      <c r="D150" s="130">
        <f>C150</f>
        <v>166254</v>
      </c>
      <c r="E150" s="130">
        <f>D150</f>
        <v>166254</v>
      </c>
    </row>
    <row r="151" spans="1:10" ht="15" customHeight="1" outlineLevel="2">
      <c r="A151" s="132"/>
      <c r="B151" s="131" t="s">
        <v>856</v>
      </c>
      <c r="C151" s="130"/>
      <c r="D151" s="130">
        <f>C151</f>
        <v>0</v>
      </c>
      <c r="E151" s="130">
        <f>D151</f>
        <v>0</v>
      </c>
    </row>
    <row r="152" spans="1:10">
      <c r="A152" s="152" t="s">
        <v>581</v>
      </c>
      <c r="B152" s="153"/>
      <c r="C152" s="23">
        <f>C153+C163+C170</f>
        <v>755696</v>
      </c>
      <c r="D152" s="23">
        <f>D153+D163+D170</f>
        <v>755696</v>
      </c>
      <c r="E152" s="23">
        <f>E153+E163+E170</f>
        <v>755696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755696</v>
      </c>
      <c r="D153" s="21">
        <f>D154+D157+D160</f>
        <v>755696</v>
      </c>
      <c r="E153" s="21">
        <f>E154+E157+E160</f>
        <v>755696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755696</v>
      </c>
      <c r="D154" s="2">
        <f>D155+D156</f>
        <v>755696</v>
      </c>
      <c r="E154" s="2">
        <f>E155+E156</f>
        <v>755696</v>
      </c>
    </row>
    <row r="155" spans="1:10" ht="15" customHeight="1" outlineLevel="2">
      <c r="A155" s="132"/>
      <c r="B155" s="131" t="s">
        <v>851</v>
      </c>
      <c r="C155" s="130">
        <v>755696</v>
      </c>
      <c r="D155" s="130">
        <f>C155</f>
        <v>755696</v>
      </c>
      <c r="E155" s="130">
        <f>D155</f>
        <v>755696</v>
      </c>
    </row>
    <row r="156" spans="1:10" ht="15" customHeight="1" outlineLevel="2">
      <c r="A156" s="132"/>
      <c r="B156" s="131" t="s">
        <v>856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851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856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851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856</v>
      </c>
      <c r="C162" s="130"/>
      <c r="D162" s="130">
        <f>C162</f>
        <v>0</v>
      </c>
      <c r="E162" s="130">
        <f>D162</f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851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856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851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856</v>
      </c>
      <c r="C169" s="130"/>
      <c r="D169" s="130">
        <f>C169</f>
        <v>0</v>
      </c>
      <c r="E169" s="130">
        <f>D169</f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851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856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851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856</v>
      </c>
      <c r="C176" s="130"/>
      <c r="D176" s="130">
        <f>C176</f>
        <v>0</v>
      </c>
      <c r="E176" s="130">
        <f>D176</f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6" t="s">
        <v>845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853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851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854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851</v>
      </c>
      <c r="C183" s="129"/>
      <c r="D183" s="129">
        <f>C183</f>
        <v>0</v>
      </c>
      <c r="E183" s="129">
        <f>D183</f>
        <v>0</v>
      </c>
    </row>
    <row r="184" spans="1:10" outlineLevel="1">
      <c r="A184" s="156" t="s">
        <v>844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852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851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843</v>
      </c>
      <c r="C187" s="129"/>
      <c r="D187" s="129">
        <f>C187</f>
        <v>0</v>
      </c>
      <c r="E187" s="129">
        <f>D187</f>
        <v>0</v>
      </c>
    </row>
    <row r="188" spans="1:10" outlineLevel="1">
      <c r="A188" s="156" t="s">
        <v>842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855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851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841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840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853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851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854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851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6" t="s">
        <v>839</v>
      </c>
      <c r="B197" s="15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854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851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6" t="s">
        <v>838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853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851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56" t="s">
        <v>837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855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851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835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852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851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834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851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853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851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854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851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6" t="s">
        <v>832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852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851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831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817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853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851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6" t="s">
        <v>830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852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851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829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828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827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56" t="s">
        <v>826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852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851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825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815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853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851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6" t="s">
        <v>824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853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851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6" t="s">
        <v>822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852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851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821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820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56" t="s">
        <v>819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852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851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817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816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815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814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56" t="s">
        <v>813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850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47" t="s">
        <v>67</v>
      </c>
      <c r="B256" s="147"/>
      <c r="C256" s="147"/>
      <c r="D256" s="124" t="s">
        <v>849</v>
      </c>
      <c r="E256" s="124" t="s">
        <v>848</v>
      </c>
      <c r="G256" s="47" t="s">
        <v>589</v>
      </c>
      <c r="H256" s="48">
        <f>C257+C559</f>
        <v>5026623</v>
      </c>
      <c r="I256" s="49"/>
      <c r="J256" s="50" t="b">
        <f>AND(H256=I256)</f>
        <v>0</v>
      </c>
    </row>
    <row r="257" spans="1:10">
      <c r="A257" s="162" t="s">
        <v>60</v>
      </c>
      <c r="B257" s="163"/>
      <c r="C257" s="37">
        <f>C258+C550</f>
        <v>2681530</v>
      </c>
      <c r="D257" s="37">
        <f>D258+D550</f>
        <v>2681530</v>
      </c>
      <c r="E257" s="37">
        <f>E258+E550</f>
        <v>2681530</v>
      </c>
      <c r="G257" s="39" t="s">
        <v>60</v>
      </c>
      <c r="H257" s="41">
        <f>C257</f>
        <v>2681530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2519170</v>
      </c>
      <c r="D258" s="36">
        <f>D259+D339+D483+D547</f>
        <v>2519170</v>
      </c>
      <c r="E258" s="36">
        <f>E259+E339+E483+E547</f>
        <v>2519170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1296763</v>
      </c>
      <c r="D259" s="33">
        <f>D260+D263+D314</f>
        <v>1296763</v>
      </c>
      <c r="E259" s="33">
        <f>E260+E263+E314</f>
        <v>1296763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5184</v>
      </c>
      <c r="D260" s="32">
        <f>SUM(D261:D262)</f>
        <v>5184</v>
      </c>
      <c r="E260" s="32">
        <f>SUM(E261:E262)</f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</row>
    <row r="263" spans="1:10" outlineLevel="1">
      <c r="A263" s="158" t="s">
        <v>269</v>
      </c>
      <c r="B263" s="159"/>
      <c r="C263" s="32">
        <f>C264+C265+C289+C296+C298+C302+C305+C308+C313</f>
        <v>1273579</v>
      </c>
      <c r="D263" s="32">
        <f>D264+D265+D289+D296+D298+D302+D305+D308+D313</f>
        <v>1273579</v>
      </c>
      <c r="E263" s="32">
        <f>E264+E265+E289+E296+E298+E302+E305+E308+E313</f>
        <v>1273579</v>
      </c>
    </row>
    <row r="264" spans="1:10" outlineLevel="2">
      <c r="A264" s="6">
        <v>1101</v>
      </c>
      <c r="B264" s="4" t="s">
        <v>34</v>
      </c>
      <c r="C264" s="5">
        <v>479905</v>
      </c>
      <c r="D264" s="5">
        <f>C264</f>
        <v>479905</v>
      </c>
      <c r="E264" s="5">
        <f>D264</f>
        <v>479905</v>
      </c>
    </row>
    <row r="265" spans="1:10" outlineLevel="2">
      <c r="A265" s="6">
        <v>1101</v>
      </c>
      <c r="B265" s="4" t="s">
        <v>35</v>
      </c>
      <c r="C265" s="5">
        <v>517525</v>
      </c>
      <c r="D265" s="5">
        <v>517525</v>
      </c>
      <c r="E265" s="5">
        <v>517525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14307</v>
      </c>
      <c r="D289" s="5">
        <v>14307</v>
      </c>
      <c r="E289" s="5">
        <v>14307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50282</v>
      </c>
      <c r="D298" s="5">
        <v>50282</v>
      </c>
      <c r="E298" s="5">
        <v>50282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12636</v>
      </c>
      <c r="D302" s="5">
        <v>12636</v>
      </c>
      <c r="E302" s="5">
        <v>12636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12510</v>
      </c>
      <c r="D305" s="5">
        <v>12510</v>
      </c>
      <c r="E305" s="5">
        <v>12510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185814</v>
      </c>
      <c r="D308" s="5">
        <v>185814</v>
      </c>
      <c r="E308" s="5">
        <v>185814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18000</v>
      </c>
      <c r="D314" s="32">
        <f>D315+D325+D331+D336+D337+D338+D328</f>
        <v>18000</v>
      </c>
      <c r="E314" s="32">
        <f>E315+E325+E331+E336+E337+E338+E328</f>
        <v>18000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15000</v>
      </c>
      <c r="D325" s="5">
        <v>15000</v>
      </c>
      <c r="E325" s="5">
        <v>15000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2500</v>
      </c>
      <c r="D331" s="5">
        <v>2500</v>
      </c>
      <c r="E331" s="5">
        <v>2500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500</v>
      </c>
      <c r="D336" s="5">
        <f>C336</f>
        <v>500</v>
      </c>
      <c r="E336" s="5">
        <f>D336</f>
        <v>500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0" t="s">
        <v>270</v>
      </c>
      <c r="B339" s="161"/>
      <c r="C339" s="33">
        <f>C340+C444+C482</f>
        <v>1040206</v>
      </c>
      <c r="D339" s="33">
        <f>D340+D444+D482</f>
        <v>1040206</v>
      </c>
      <c r="E339" s="33">
        <f>E340+E444+E482</f>
        <v>1040206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C341+C342+C343+C344+C347+C348+C353+C356+C357+C362+C367+BG290668+C371+C372+C373+C376+C377+C378+C382+C388+C391+C392+C395+C398+C399+C404+C407+C408+C409+C412+C415+C416+C419+C420+C421+C422+C429+C443</f>
        <v>748600</v>
      </c>
      <c r="D340" s="32">
        <f>D341+D342+D343+D344+D347+D348+D353+D356+D357+D362+D367+BH290668+D371+D372+D373+D376+D377+D378+D382+D388+D391+D392+D395+D398+D399+D404+D407+D408+D409+D412+D415+D416+D419+D420+D421+D422+D429+D443</f>
        <v>748600</v>
      </c>
      <c r="E340" s="32">
        <f>E341+E342+E343+E344+E347+E348+E353+E356+E357+E362+E367+BI290668+E371+E372+E373+E376+E377+E378+E382+E388+E391+E392+E395+E398+E399+E404+E407+E408+E409+E412+E415+E416+E419+E420+E421+E422+E429+E443</f>
        <v>748600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</row>
    <row r="342" spans="1:10" outlineLevel="2">
      <c r="A342" s="6">
        <v>2201</v>
      </c>
      <c r="B342" s="4" t="s">
        <v>40</v>
      </c>
      <c r="C342" s="5">
        <v>21000</v>
      </c>
      <c r="D342" s="5">
        <f t="shared" ref="D342:E343" si="26">C342</f>
        <v>21000</v>
      </c>
      <c r="E342" s="5">
        <f t="shared" si="26"/>
        <v>21000</v>
      </c>
    </row>
    <row r="343" spans="1:10" outlineLevel="2">
      <c r="A343" s="6">
        <v>2201</v>
      </c>
      <c r="B343" s="4" t="s">
        <v>41</v>
      </c>
      <c r="C343" s="5">
        <v>315000</v>
      </c>
      <c r="D343" s="5">
        <f t="shared" si="26"/>
        <v>315000</v>
      </c>
      <c r="E343" s="5">
        <f t="shared" si="26"/>
        <v>315000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27"/>
        <v>15000</v>
      </c>
      <c r="E347" s="5">
        <f t="shared" si="27"/>
        <v>15000</v>
      </c>
    </row>
    <row r="348" spans="1:10" outlineLevel="2">
      <c r="A348" s="6">
        <v>2201</v>
      </c>
      <c r="B348" s="4" t="s">
        <v>277</v>
      </c>
      <c r="C348" s="5">
        <f>SUM(C349:C352)</f>
        <v>154000</v>
      </c>
      <c r="D348" s="5">
        <f>SUM(D349:D352)</f>
        <v>154000</v>
      </c>
      <c r="E348" s="5">
        <f>SUM(E349:E352)</f>
        <v>154000</v>
      </c>
    </row>
    <row r="349" spans="1:10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28"/>
        <v>3000</v>
      </c>
      <c r="E351" s="30">
        <f t="shared" si="28"/>
        <v>3000</v>
      </c>
    </row>
    <row r="352" spans="1:10" outlineLevel="3">
      <c r="A352" s="29"/>
      <c r="B352" s="28" t="s">
        <v>281</v>
      </c>
      <c r="C352" s="30">
        <v>1000</v>
      </c>
      <c r="D352" s="30">
        <f t="shared" si="28"/>
        <v>1000</v>
      </c>
      <c r="E352" s="30">
        <f t="shared" si="28"/>
        <v>1000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29">C354</f>
        <v>1500</v>
      </c>
      <c r="E354" s="30">
        <f t="shared" si="29"/>
        <v>1500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19000</v>
      </c>
      <c r="D357" s="5">
        <f>SUM(D358:D361)</f>
        <v>19000</v>
      </c>
      <c r="E357" s="5">
        <f>SUM(E358:E361)</f>
        <v>19000</v>
      </c>
    </row>
    <row r="358" spans="1:5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7000</v>
      </c>
      <c r="D360" s="30">
        <f t="shared" si="30"/>
        <v>7000</v>
      </c>
      <c r="E360" s="30">
        <f t="shared" si="30"/>
        <v>7000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116000</v>
      </c>
      <c r="D362" s="5">
        <f>SUM(D363:D366)</f>
        <v>116000</v>
      </c>
      <c r="E362" s="5">
        <f>SUM(E363:E366)</f>
        <v>116000</v>
      </c>
    </row>
    <row r="363" spans="1:5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</row>
    <row r="364" spans="1:5" outlineLevel="3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outlineLevel="3">
      <c r="A375" s="29"/>
      <c r="B375" s="28" t="s">
        <v>300</v>
      </c>
      <c r="C375" s="30">
        <v>100</v>
      </c>
      <c r="D375" s="30">
        <f t="shared" si="33"/>
        <v>100</v>
      </c>
      <c r="E375" s="30">
        <f t="shared" si="33"/>
        <v>100</v>
      </c>
    </row>
    <row r="376" spans="1:5" outlineLevel="2">
      <c r="A376" s="6">
        <v>2201</v>
      </c>
      <c r="B376" s="4" t="s">
        <v>301</v>
      </c>
      <c r="C376" s="5">
        <v>1500</v>
      </c>
      <c r="D376" s="5">
        <f t="shared" si="33"/>
        <v>1500</v>
      </c>
      <c r="E376" s="5">
        <f t="shared" si="33"/>
        <v>1500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22500</v>
      </c>
      <c r="D378" s="5">
        <f>SUM(D379:D381)</f>
        <v>22500</v>
      </c>
      <c r="E378" s="5">
        <f>SUM(E379:E381)</f>
        <v>22500</v>
      </c>
    </row>
    <row r="379" spans="1:5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</row>
    <row r="380" spans="1:5" outlineLevel="3">
      <c r="A380" s="29"/>
      <c r="B380" s="28" t="s">
        <v>113</v>
      </c>
      <c r="C380" s="30">
        <v>5000</v>
      </c>
      <c r="D380" s="30">
        <f t="shared" ref="D380:E381" si="34">C380</f>
        <v>5000</v>
      </c>
      <c r="E380" s="30">
        <f t="shared" si="34"/>
        <v>5000</v>
      </c>
    </row>
    <row r="381" spans="1:5" outlineLevel="3">
      <c r="A381" s="29"/>
      <c r="B381" s="28" t="s">
        <v>47</v>
      </c>
      <c r="C381" s="30">
        <v>2500</v>
      </c>
      <c r="D381" s="30">
        <f t="shared" si="34"/>
        <v>2500</v>
      </c>
      <c r="E381" s="30">
        <f t="shared" si="34"/>
        <v>2500</v>
      </c>
    </row>
    <row r="382" spans="1:5" outlineLevel="2">
      <c r="A382" s="6">
        <v>2201</v>
      </c>
      <c r="B382" s="4" t="s">
        <v>114</v>
      </c>
      <c r="C382" s="5">
        <f>SUM(C383:C387)</f>
        <v>5100</v>
      </c>
      <c r="D382" s="5">
        <f>SUM(D383:D387)</f>
        <v>5100</v>
      </c>
      <c r="E382" s="5">
        <f>SUM(E383:E387)</f>
        <v>5100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400</v>
      </c>
      <c r="D384" s="30">
        <f t="shared" ref="D384:E387" si="35">C384</f>
        <v>400</v>
      </c>
      <c r="E384" s="30">
        <f t="shared" si="35"/>
        <v>400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 outlineLevel="3">
      <c r="A387" s="29"/>
      <c r="B387" s="28" t="s">
        <v>308</v>
      </c>
      <c r="C387" s="30">
        <v>1500</v>
      </c>
      <c r="D387" s="30">
        <f t="shared" si="35"/>
        <v>1500</v>
      </c>
      <c r="E387" s="30">
        <f t="shared" si="35"/>
        <v>1500</v>
      </c>
    </row>
    <row r="388" spans="1:5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</row>
    <row r="389" spans="1:5" outlineLevel="3">
      <c r="A389" s="29"/>
      <c r="B389" s="28" t="s">
        <v>48</v>
      </c>
      <c r="C389" s="30">
        <v>1500</v>
      </c>
      <c r="D389" s="30">
        <f t="shared" ref="D389:E391" si="36">C389</f>
        <v>1500</v>
      </c>
      <c r="E389" s="30">
        <f t="shared" si="36"/>
        <v>1500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9"/>
      <c r="B405" s="28" t="s">
        <v>323</v>
      </c>
      <c r="C405" s="30">
        <v>1500</v>
      </c>
      <c r="D405" s="30">
        <f t="shared" ref="D405:E408" si="39">C405</f>
        <v>1500</v>
      </c>
      <c r="E405" s="30">
        <f t="shared" si="39"/>
        <v>1500</v>
      </c>
    </row>
    <row r="406" spans="1:5" outlineLevel="3">
      <c r="A406" s="29"/>
      <c r="B406" s="28" t="s">
        <v>324</v>
      </c>
      <c r="C406" s="30">
        <v>1500</v>
      </c>
      <c r="D406" s="30">
        <f t="shared" si="39"/>
        <v>1500</v>
      </c>
      <c r="E406" s="30">
        <f t="shared" si="39"/>
        <v>1500</v>
      </c>
    </row>
    <row r="407" spans="1:5" outlineLevel="2">
      <c r="A407" s="6">
        <v>2201</v>
      </c>
      <c r="B407" s="4" t="s">
        <v>325</v>
      </c>
      <c r="C407" s="5">
        <v>2000</v>
      </c>
      <c r="D407" s="5">
        <f t="shared" si="39"/>
        <v>2000</v>
      </c>
      <c r="E407" s="5">
        <f t="shared" si="39"/>
        <v>2000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</row>
    <row r="410" spans="1:5" outlineLevel="3" collapsed="1">
      <c r="A410" s="29"/>
      <c r="B410" s="28" t="s">
        <v>49</v>
      </c>
      <c r="C410" s="30">
        <v>5500</v>
      </c>
      <c r="D410" s="30">
        <f>C410</f>
        <v>5500</v>
      </c>
      <c r="E410" s="30">
        <f>D410</f>
        <v>5500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1000</v>
      </c>
      <c r="D414" s="30">
        <f t="shared" si="40"/>
        <v>1000</v>
      </c>
      <c r="E414" s="30">
        <f t="shared" si="40"/>
        <v>1000</v>
      </c>
    </row>
    <row r="415" spans="1:5" outlineLevel="2">
      <c r="A415" s="6">
        <v>2201</v>
      </c>
      <c r="B415" s="4" t="s">
        <v>118</v>
      </c>
      <c r="C415" s="5">
        <v>1500</v>
      </c>
      <c r="D415" s="5">
        <f t="shared" si="40"/>
        <v>1500</v>
      </c>
      <c r="E415" s="5">
        <f t="shared" si="40"/>
        <v>1500</v>
      </c>
    </row>
    <row r="416" spans="1:5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 outlineLevel="3" collapsed="1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 outlineLevel="3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1000</v>
      </c>
      <c r="D421" s="5">
        <f t="shared" si="41"/>
        <v>1000</v>
      </c>
      <c r="E421" s="5">
        <f t="shared" si="41"/>
        <v>1000</v>
      </c>
    </row>
    <row r="422" spans="1:5" outlineLevel="2" collapsed="1">
      <c r="A422" s="6">
        <v>2201</v>
      </c>
      <c r="B422" s="4" t="s">
        <v>119</v>
      </c>
      <c r="C422" s="5">
        <f>SUM(C423:C428)</f>
        <v>3800</v>
      </c>
      <c r="D422" s="5">
        <f>SUM(D423:D428)</f>
        <v>3800</v>
      </c>
      <c r="E422" s="5">
        <f>SUM(E423:E428)</f>
        <v>3800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>
        <v>3000</v>
      </c>
      <c r="D426" s="30">
        <f t="shared" si="42"/>
        <v>3000</v>
      </c>
      <c r="E426" s="30">
        <f t="shared" si="42"/>
        <v>3000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C445+C454+C455+C459+C462+C463+C468+C474+C477+C480+C481+C450</f>
        <v>291606</v>
      </c>
      <c r="D444" s="32">
        <f>D445+D454+D455+D459+D462+D463+D468+D474+D477+D480+D481+D450</f>
        <v>291606</v>
      </c>
      <c r="E444" s="32">
        <f>E445+E454+E455+E459+E462+E463+E468+E474+E477+E480+E481+E450</f>
        <v>291606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</row>
    <row r="446" spans="1:5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customHeight="1" outlineLevel="3">
      <c r="A447" s="28"/>
      <c r="B447" s="28" t="s">
        <v>360</v>
      </c>
      <c r="C447" s="30">
        <v>7000</v>
      </c>
      <c r="D447" s="30">
        <f t="shared" ref="D447:E449" si="44">C447</f>
        <v>7000</v>
      </c>
      <c r="E447" s="30">
        <f t="shared" si="44"/>
        <v>7000</v>
      </c>
    </row>
    <row r="448" spans="1:5" ht="15" customHeight="1" outlineLevel="3">
      <c r="A448" s="28"/>
      <c r="B448" s="28" t="s">
        <v>361</v>
      </c>
      <c r="C448" s="30">
        <v>30000</v>
      </c>
      <c r="D448" s="30">
        <f t="shared" si="44"/>
        <v>30000</v>
      </c>
      <c r="E448" s="30">
        <f t="shared" si="44"/>
        <v>30000</v>
      </c>
    </row>
    <row r="449" spans="1:5" ht="15" customHeight="1" outlineLevel="3">
      <c r="A449" s="28"/>
      <c r="B449" s="28" t="s">
        <v>362</v>
      </c>
      <c r="C449" s="30">
        <v>50000</v>
      </c>
      <c r="D449" s="30">
        <f t="shared" si="44"/>
        <v>50000</v>
      </c>
      <c r="E449" s="30">
        <f t="shared" si="44"/>
        <v>50000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98000</v>
      </c>
      <c r="D450" s="5">
        <f>SUM(D451:D453)</f>
        <v>98000</v>
      </c>
      <c r="E450" s="5">
        <f>SUM(E451:E453)</f>
        <v>98000</v>
      </c>
    </row>
    <row r="451" spans="1:5" ht="15" customHeight="1" outlineLevel="3">
      <c r="A451" s="28"/>
      <c r="B451" s="28" t="s">
        <v>364</v>
      </c>
      <c r="C451" s="30">
        <v>98000</v>
      </c>
      <c r="D451" s="30">
        <f>C451</f>
        <v>98000</v>
      </c>
      <c r="E451" s="30">
        <f>D451</f>
        <v>98000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 outlineLevel="2">
      <c r="A455" s="6">
        <v>2202</v>
      </c>
      <c r="B455" s="4" t="s">
        <v>120</v>
      </c>
      <c r="C455" s="5">
        <f>SUM(C456:C458)</f>
        <v>31500</v>
      </c>
      <c r="D455" s="5">
        <f>SUM(D456:D458)</f>
        <v>31500</v>
      </c>
      <c r="E455" s="5">
        <f>SUM(E456:E458)</f>
        <v>31500</v>
      </c>
    </row>
    <row r="456" spans="1:5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 ht="15" customHeight="1" outlineLevel="3">
      <c r="A457" s="28"/>
      <c r="B457" s="28" t="s">
        <v>368</v>
      </c>
      <c r="C457" s="30">
        <v>1500</v>
      </c>
      <c r="D457" s="30">
        <f t="shared" ref="D457:E458" si="46">C457</f>
        <v>1500</v>
      </c>
      <c r="E457" s="30">
        <f t="shared" si="46"/>
        <v>1500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5300</v>
      </c>
      <c r="D459" s="5">
        <f>SUM(D460:D461)</f>
        <v>5300</v>
      </c>
      <c r="E459" s="5">
        <f>SUM(E460:E461)</f>
        <v>5300</v>
      </c>
    </row>
    <row r="460" spans="1:5" ht="15" customHeight="1" outlineLevel="3">
      <c r="A460" s="28"/>
      <c r="B460" s="28" t="s">
        <v>369</v>
      </c>
      <c r="C460" s="30">
        <v>4000</v>
      </c>
      <c r="D460" s="30">
        <f t="shared" ref="D460:E462" si="47">C460</f>
        <v>4000</v>
      </c>
      <c r="E460" s="30">
        <f t="shared" si="47"/>
        <v>4000</v>
      </c>
    </row>
    <row r="461" spans="1:5" ht="15" customHeight="1" outlineLevel="3">
      <c r="A461" s="28"/>
      <c r="B461" s="28" t="s">
        <v>370</v>
      </c>
      <c r="C461" s="30">
        <v>1300</v>
      </c>
      <c r="D461" s="30">
        <f t="shared" si="47"/>
        <v>1300</v>
      </c>
      <c r="E461" s="30">
        <f t="shared" si="47"/>
        <v>1300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2000</v>
      </c>
      <c r="D466" s="30">
        <f t="shared" si="48"/>
        <v>2000</v>
      </c>
      <c r="E466" s="30">
        <f t="shared" si="48"/>
        <v>2000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28806</v>
      </c>
      <c r="D474" s="5">
        <f>SUM(D475:D476)</f>
        <v>28806</v>
      </c>
      <c r="E474" s="5">
        <f>SUM(E475:E476)</f>
        <v>28806</v>
      </c>
    </row>
    <row r="475" spans="1:5" ht="15" customHeight="1" outlineLevel="3">
      <c r="A475" s="28"/>
      <c r="B475" s="28" t="s">
        <v>383</v>
      </c>
      <c r="C475" s="30">
        <v>28806</v>
      </c>
      <c r="D475" s="30">
        <f>C475</f>
        <v>28806</v>
      </c>
      <c r="E475" s="30">
        <f>D475</f>
        <v>28806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</row>
    <row r="478" spans="1:5" ht="15" customHeight="1" outlineLevel="3">
      <c r="A478" s="28"/>
      <c r="B478" s="28" t="s">
        <v>383</v>
      </c>
      <c r="C478" s="30">
        <v>2500</v>
      </c>
      <c r="D478" s="30">
        <f t="shared" ref="D478:E481" si="50">C478</f>
        <v>2500</v>
      </c>
      <c r="E478" s="30">
        <f t="shared" si="50"/>
        <v>2500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5500</v>
      </c>
      <c r="D480" s="5">
        <f t="shared" si="50"/>
        <v>5500</v>
      </c>
      <c r="E480" s="5">
        <f t="shared" si="50"/>
        <v>5500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8" t="s">
        <v>389</v>
      </c>
      <c r="B483" s="169"/>
      <c r="C483" s="35">
        <f>C484+C504+C509+C522+C528+C538</f>
        <v>182201</v>
      </c>
      <c r="D483" s="35">
        <f>D484+D504+D509+D522+D528+D538</f>
        <v>182201</v>
      </c>
      <c r="E483" s="35">
        <f>E484+E504+E509+E522+E528+E538</f>
        <v>182201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93500</v>
      </c>
      <c r="D484" s="32">
        <f>D485+D486+D490+D491+D494+D497+D500+D501+D502+D503</f>
        <v>93500</v>
      </c>
      <c r="E484" s="32">
        <f>E485+E486+E490+E491+E494+E497+E500+E501+E502+E503</f>
        <v>93500</v>
      </c>
    </row>
    <row r="485" spans="1:10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</row>
    <row r="486" spans="1:10" outlineLevel="2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</row>
    <row r="487" spans="1:10" ht="15" customHeight="1" outlineLevel="3">
      <c r="A487" s="28"/>
      <c r="B487" s="28" t="s">
        <v>393</v>
      </c>
      <c r="C487" s="30">
        <v>27000</v>
      </c>
      <c r="D487" s="30">
        <f>C487</f>
        <v>27000</v>
      </c>
      <c r="E487" s="30">
        <f>D487</f>
        <v>27000</v>
      </c>
    </row>
    <row r="488" spans="1:10" ht="15" customHeight="1" outlineLevel="3">
      <c r="A488" s="28"/>
      <c r="B488" s="28" t="s">
        <v>394</v>
      </c>
      <c r="C488" s="30">
        <v>12000</v>
      </c>
      <c r="D488" s="30">
        <f t="shared" ref="D488:E489" si="51">C488</f>
        <v>12000</v>
      </c>
      <c r="E488" s="30">
        <f t="shared" si="51"/>
        <v>12000</v>
      </c>
    </row>
    <row r="489" spans="1:10" ht="15" customHeight="1" outlineLevel="3">
      <c r="A489" s="28"/>
      <c r="B489" s="28" t="s">
        <v>395</v>
      </c>
      <c r="C489" s="30">
        <v>1000</v>
      </c>
      <c r="D489" s="30">
        <f t="shared" si="51"/>
        <v>1000</v>
      </c>
      <c r="E489" s="30">
        <f t="shared" si="51"/>
        <v>1000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customHeight="1" outlineLevel="3">
      <c r="A498" s="28"/>
      <c r="B498" s="28" t="s">
        <v>404</v>
      </c>
      <c r="C498" s="30">
        <v>2500</v>
      </c>
      <c r="D498" s="30">
        <f t="shared" ref="D498:E503" si="52">C498</f>
        <v>2500</v>
      </c>
      <c r="E498" s="30">
        <f t="shared" si="52"/>
        <v>2500</v>
      </c>
    </row>
    <row r="499" spans="1:12" ht="15" customHeight="1" outlineLevel="3">
      <c r="A499" s="28"/>
      <c r="B499" s="28" t="s">
        <v>405</v>
      </c>
      <c r="C499" s="30">
        <v>2500</v>
      </c>
      <c r="D499" s="30">
        <f t="shared" si="52"/>
        <v>2500</v>
      </c>
      <c r="E499" s="30">
        <f t="shared" si="52"/>
        <v>2500</v>
      </c>
    </row>
    <row r="500" spans="1:12" outlineLevel="2">
      <c r="A500" s="6">
        <v>3302</v>
      </c>
      <c r="B500" s="4" t="s">
        <v>406</v>
      </c>
      <c r="C500" s="5">
        <v>3500</v>
      </c>
      <c r="D500" s="5">
        <f t="shared" si="52"/>
        <v>3500</v>
      </c>
      <c r="E500" s="5">
        <f t="shared" si="52"/>
        <v>3500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10458</v>
      </c>
      <c r="D504" s="32">
        <f>SUM(D505:D508)</f>
        <v>10458</v>
      </c>
      <c r="E504" s="32">
        <f>SUM(E505:E508)</f>
        <v>10458</v>
      </c>
    </row>
    <row r="505" spans="1:12" outlineLevel="2" collapsed="1">
      <c r="A505" s="6">
        <v>3303</v>
      </c>
      <c r="B505" s="4" t="s">
        <v>411</v>
      </c>
      <c r="C505" s="5">
        <v>6458</v>
      </c>
      <c r="D505" s="5">
        <f>C505</f>
        <v>6458</v>
      </c>
      <c r="E505" s="5">
        <f>D505</f>
        <v>6458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4000</v>
      </c>
      <c r="D507" s="5">
        <f t="shared" si="53"/>
        <v>4000</v>
      </c>
      <c r="E507" s="5">
        <f t="shared" si="53"/>
        <v>4000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75100</v>
      </c>
      <c r="D509" s="32">
        <f>D510+D511+D512+D513+D517+D518+D519+D520+D521</f>
        <v>75100</v>
      </c>
      <c r="E509" s="32">
        <f>E510+E511+E512+E513+E517+E518+E519+E520+E521</f>
        <v>75100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10200</v>
      </c>
      <c r="D517" s="5">
        <f t="shared" si="55"/>
        <v>10200</v>
      </c>
      <c r="E517" s="5">
        <f t="shared" si="55"/>
        <v>10200</v>
      </c>
    </row>
    <row r="518" spans="1:5" outlineLevel="2">
      <c r="A518" s="6">
        <v>3305</v>
      </c>
      <c r="B518" s="4" t="s">
        <v>423</v>
      </c>
      <c r="C518" s="5">
        <v>3900</v>
      </c>
      <c r="D518" s="5">
        <f t="shared" si="55"/>
        <v>3900</v>
      </c>
      <c r="E518" s="5">
        <f t="shared" si="55"/>
        <v>3900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60000</v>
      </c>
      <c r="D520" s="5">
        <f t="shared" si="55"/>
        <v>60000</v>
      </c>
      <c r="E520" s="5">
        <f t="shared" si="55"/>
        <v>60000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3143</v>
      </c>
      <c r="D538" s="32">
        <f>SUM(D539:D544)</f>
        <v>3143</v>
      </c>
      <c r="E538" s="32">
        <f>SUM(E539:E544)</f>
        <v>3143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3143</v>
      </c>
      <c r="D540" s="5">
        <f t="shared" ref="D540:E543" si="58">C540</f>
        <v>3143</v>
      </c>
      <c r="E540" s="5">
        <f t="shared" si="58"/>
        <v>3143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162360</v>
      </c>
      <c r="D550" s="36">
        <f>D551</f>
        <v>162360</v>
      </c>
      <c r="E550" s="36">
        <f>E551</f>
        <v>162360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162360</v>
      </c>
      <c r="D551" s="33">
        <f>D552+D556</f>
        <v>162360</v>
      </c>
      <c r="E551" s="33">
        <f>E552+E556</f>
        <v>162360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162360</v>
      </c>
      <c r="D552" s="32">
        <f>SUM(D553:D555)</f>
        <v>162360</v>
      </c>
      <c r="E552" s="32">
        <f>SUM(E553:E555)</f>
        <v>162360</v>
      </c>
    </row>
    <row r="553" spans="1:10" outlineLevel="2" collapsed="1">
      <c r="A553" s="6">
        <v>5500</v>
      </c>
      <c r="B553" s="4" t="s">
        <v>458</v>
      </c>
      <c r="C553" s="5">
        <v>162360</v>
      </c>
      <c r="D553" s="5">
        <f t="shared" ref="D553:E555" si="59">C553</f>
        <v>162360</v>
      </c>
      <c r="E553" s="5">
        <f t="shared" si="59"/>
        <v>162360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2" t="s">
        <v>62</v>
      </c>
      <c r="B559" s="163"/>
      <c r="C559" s="37">
        <f>C560+C716+C725</f>
        <v>2345093</v>
      </c>
      <c r="D559" s="37">
        <f>D560+D716+D725</f>
        <v>2345093</v>
      </c>
      <c r="E559" s="37">
        <f>E560+E716+E725</f>
        <v>2345093</v>
      </c>
      <c r="G559" s="39" t="s">
        <v>62</v>
      </c>
      <c r="H559" s="41">
        <f>C559</f>
        <v>2345093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2113627</v>
      </c>
      <c r="D560" s="36">
        <f>D561+D638+D642+D645</f>
        <v>2113627</v>
      </c>
      <c r="E560" s="36">
        <f>E561+E638+E642+E645</f>
        <v>2113627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2113627</v>
      </c>
      <c r="D561" s="38">
        <f>D562+D567+D568+D569+D576+D577+D581+D584+D585+D586+D587+D592+D595+D599+D603+D610+D616+D628</f>
        <v>2113627</v>
      </c>
      <c r="E561" s="38">
        <f>E562+E567+E568+E569+E576+E577+E581+E584+E585+E586+E587+E592+E595+E599+E603+E610+E616+E628</f>
        <v>2113627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24000</v>
      </c>
      <c r="D562" s="32">
        <f>SUM(D563:D566)</f>
        <v>24000</v>
      </c>
      <c r="E562" s="32">
        <f>SUM(E563:E566)</f>
        <v>24000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24000</v>
      </c>
      <c r="D566" s="5">
        <f t="shared" si="60"/>
        <v>24000</v>
      </c>
      <c r="E566" s="5">
        <f t="shared" si="60"/>
        <v>24000</v>
      </c>
    </row>
    <row r="567" spans="1:10" outlineLevel="1">
      <c r="A567" s="158" t="s">
        <v>467</v>
      </c>
      <c r="B567" s="159"/>
      <c r="C567" s="31">
        <v>663560</v>
      </c>
      <c r="D567" s="31">
        <f>C567</f>
        <v>663560</v>
      </c>
      <c r="E567" s="31">
        <f>D567</f>
        <v>663560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116000</v>
      </c>
      <c r="D569" s="32">
        <f>SUM(D570:D575)</f>
        <v>116000</v>
      </c>
      <c r="E569" s="32">
        <f>SUM(E570:E575)</f>
        <v>116000</v>
      </c>
    </row>
    <row r="570" spans="1:10" outlineLevel="2">
      <c r="A570" s="7">
        <v>6603</v>
      </c>
      <c r="B570" s="4" t="s">
        <v>474</v>
      </c>
      <c r="C570" s="5">
        <v>6000</v>
      </c>
      <c r="D570" s="5">
        <f>C570</f>
        <v>6000</v>
      </c>
      <c r="E570" s="5">
        <f>D570</f>
        <v>6000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110000</v>
      </c>
      <c r="D572" s="5">
        <f t="shared" si="61"/>
        <v>110000</v>
      </c>
      <c r="E572" s="5">
        <f t="shared" si="61"/>
        <v>110000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40000</v>
      </c>
      <c r="D576" s="32">
        <f>C576</f>
        <v>40000</v>
      </c>
      <c r="E576" s="32">
        <f>D576</f>
        <v>40000</v>
      </c>
    </row>
    <row r="577" spans="1:5" outlineLevel="1">
      <c r="A577" s="158" t="s">
        <v>481</v>
      </c>
      <c r="B577" s="159"/>
      <c r="C577" s="32">
        <f>SUM(C578:C580)</f>
        <v>10000</v>
      </c>
      <c r="D577" s="32">
        <f>SUM(D578:D580)</f>
        <v>10000</v>
      </c>
      <c r="E577" s="32">
        <f>SUM(E578:E580)</f>
        <v>10000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10000</v>
      </c>
      <c r="D580" s="5">
        <f t="shared" si="62"/>
        <v>10000</v>
      </c>
      <c r="E580" s="5">
        <f t="shared" si="62"/>
        <v>10000</v>
      </c>
    </row>
    <row r="581" spans="1:5" outlineLevel="1">
      <c r="A581" s="158" t="s">
        <v>485</v>
      </c>
      <c r="B581" s="159"/>
      <c r="C581" s="32">
        <f>SUM(C582:C583)</f>
        <v>292067</v>
      </c>
      <c r="D581" s="32">
        <f>SUM(D582:D583)</f>
        <v>292067</v>
      </c>
      <c r="E581" s="32">
        <f>SUM(E582:E583)</f>
        <v>292067</v>
      </c>
    </row>
    <row r="582" spans="1:5" outlineLevel="2">
      <c r="A582" s="7">
        <v>6606</v>
      </c>
      <c r="B582" s="4" t="s">
        <v>486</v>
      </c>
      <c r="C582" s="5">
        <v>265000</v>
      </c>
      <c r="D582" s="5">
        <f t="shared" ref="D582:E586" si="63">C582</f>
        <v>265000</v>
      </c>
      <c r="E582" s="5">
        <f t="shared" si="63"/>
        <v>265000</v>
      </c>
    </row>
    <row r="583" spans="1:5" outlineLevel="2">
      <c r="A583" s="7">
        <v>6606</v>
      </c>
      <c r="B583" s="4" t="s">
        <v>487</v>
      </c>
      <c r="C583" s="5">
        <v>27067</v>
      </c>
      <c r="D583" s="5">
        <f t="shared" si="63"/>
        <v>27067</v>
      </c>
      <c r="E583" s="5">
        <f t="shared" si="63"/>
        <v>27067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5000</v>
      </c>
      <c r="D585" s="32">
        <f t="shared" si="63"/>
        <v>5000</v>
      </c>
      <c r="E585" s="32">
        <f t="shared" si="63"/>
        <v>5000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76000</v>
      </c>
      <c r="D587" s="32">
        <f>SUM(D588:D591)</f>
        <v>76000</v>
      </c>
      <c r="E587" s="32">
        <f>SUM(E588:E591)</f>
        <v>76000</v>
      </c>
    </row>
    <row r="588" spans="1:5" outlineLevel="2">
      <c r="A588" s="7">
        <v>6610</v>
      </c>
      <c r="B588" s="4" t="s">
        <v>492</v>
      </c>
      <c r="C588" s="5">
        <v>76000</v>
      </c>
      <c r="D588" s="5">
        <f>C588</f>
        <v>76000</v>
      </c>
      <c r="E588" s="5">
        <f>D588</f>
        <v>76000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797000</v>
      </c>
      <c r="D599" s="32">
        <f>SUM(D600:D602)</f>
        <v>797000</v>
      </c>
      <c r="E599" s="32">
        <f>SUM(E600:E602)</f>
        <v>797000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700000</v>
      </c>
      <c r="D601" s="5">
        <f t="shared" si="66"/>
        <v>700000</v>
      </c>
      <c r="E601" s="5">
        <f t="shared" si="66"/>
        <v>700000</v>
      </c>
    </row>
    <row r="602" spans="1:5" outlineLevel="2">
      <c r="A602" s="7">
        <v>6613</v>
      </c>
      <c r="B602" s="4" t="s">
        <v>501</v>
      </c>
      <c r="C602" s="5">
        <v>97000</v>
      </c>
      <c r="D602" s="5">
        <f t="shared" si="66"/>
        <v>97000</v>
      </c>
      <c r="E602" s="5">
        <f t="shared" si="66"/>
        <v>97000</v>
      </c>
    </row>
    <row r="603" spans="1:5" outlineLevel="1">
      <c r="A603" s="158" t="s">
        <v>506</v>
      </c>
      <c r="B603" s="159"/>
      <c r="C603" s="32">
        <f>SUM(C604:C609)</f>
        <v>70000</v>
      </c>
      <c r="D603" s="32">
        <f>SUM(D604:D609)</f>
        <v>70000</v>
      </c>
      <c r="E603" s="32">
        <f>SUM(E604:E609)</f>
        <v>70000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70000</v>
      </c>
      <c r="D609" s="5">
        <f t="shared" si="67"/>
        <v>70000</v>
      </c>
      <c r="E609" s="5">
        <f t="shared" si="67"/>
        <v>70000</v>
      </c>
    </row>
    <row r="610" spans="1:5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20000</v>
      </c>
      <c r="D628" s="32">
        <f>SUM(D629:D637)</f>
        <v>20000</v>
      </c>
      <c r="E628" s="32">
        <f>SUM(E629:E637)</f>
        <v>20000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20000</v>
      </c>
      <c r="D632" s="5">
        <f t="shared" si="70"/>
        <v>20000</v>
      </c>
      <c r="E632" s="5">
        <f t="shared" si="70"/>
        <v>20000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231466</v>
      </c>
      <c r="D716" s="36">
        <f>D717</f>
        <v>231466</v>
      </c>
      <c r="E716" s="36">
        <f>E717</f>
        <v>231466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231466</v>
      </c>
      <c r="D717" s="33">
        <f>D718+D722</f>
        <v>231466</v>
      </c>
      <c r="E717" s="33">
        <f>E718+E722</f>
        <v>231466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70" t="s">
        <v>847</v>
      </c>
      <c r="B718" s="171"/>
      <c r="C718" s="31">
        <f>SUM(C719:C721)</f>
        <v>231466</v>
      </c>
      <c r="D718" s="31">
        <f>SUM(D719:D721)</f>
        <v>231466</v>
      </c>
      <c r="E718" s="31">
        <f>SUM(E719:E721)</f>
        <v>231466</v>
      </c>
    </row>
    <row r="719" spans="1:10" ht="15" customHeight="1" outlineLevel="2">
      <c r="A719" s="6">
        <v>10950</v>
      </c>
      <c r="B719" s="4" t="s">
        <v>572</v>
      </c>
      <c r="C719" s="5">
        <v>231466</v>
      </c>
      <c r="D719" s="5">
        <f>C719</f>
        <v>231466</v>
      </c>
      <c r="E719" s="5">
        <f>D719</f>
        <v>231466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70" t="s">
        <v>846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844</v>
      </c>
      <c r="B730" s="17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0" t="s">
        <v>839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838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837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0" t="s">
        <v>832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831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817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0" t="s">
        <v>830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0" t="s">
        <v>826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0" t="s">
        <v>824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819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0" t="s">
        <v>813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4" activePane="bottomRight" state="frozen"/>
      <selection pane="topRight" activeCell="D1" sqref="D1"/>
      <selection pane="bottomLeft" activeCell="A2" sqref="A2"/>
      <selection pane="bottomRight" activeCell="M67" sqref="M67"/>
    </sheetView>
  </sheetViews>
  <sheetFormatPr baseColWidth="10" defaultColWidth="9.140625" defaultRowHeight="15"/>
  <cols>
    <col min="1" max="1" width="11.7109375" bestFit="1" customWidth="1"/>
    <col min="2" max="2" width="4.42578125" style="82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34</v>
      </c>
      <c r="H9">
        <f t="shared" ref="H9:I9" si="2">SUM(E9:E22)</f>
        <v>19</v>
      </c>
      <c r="I9">
        <f t="shared" si="2"/>
        <v>15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4</v>
      </c>
      <c r="E11" s="10">
        <v>1</v>
      </c>
      <c r="F11" s="10">
        <f t="shared" si="1"/>
        <v>3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7</v>
      </c>
      <c r="E13" s="10">
        <v>4</v>
      </c>
      <c r="F13" s="10">
        <f t="shared" si="1"/>
        <v>3</v>
      </c>
    </row>
    <row r="14" spans="1:9">
      <c r="A14" s="10" t="s">
        <v>669</v>
      </c>
      <c r="B14" s="81">
        <v>1</v>
      </c>
      <c r="C14" s="10" t="s">
        <v>675</v>
      </c>
      <c r="D14" s="10">
        <v>9</v>
      </c>
      <c r="E14" s="10">
        <v>7</v>
      </c>
      <c r="F14" s="10">
        <f t="shared" si="1"/>
        <v>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8</v>
      </c>
      <c r="E17" s="10">
        <v>4</v>
      </c>
      <c r="F17" s="10">
        <f t="shared" si="1"/>
        <v>4</v>
      </c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3</v>
      </c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14</v>
      </c>
      <c r="H23">
        <f t="shared" ref="H23:I23" si="3">SUM(E23:E31)</f>
        <v>5</v>
      </c>
      <c r="I23">
        <f t="shared" si="3"/>
        <v>9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0</v>
      </c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0</v>
      </c>
      <c r="F27" s="84">
        <f t="shared" si="1"/>
        <v>1</v>
      </c>
    </row>
    <row r="28" spans="1:9">
      <c r="A28" s="84" t="s">
        <v>683</v>
      </c>
      <c r="B28" s="85">
        <v>2</v>
      </c>
      <c r="C28" s="84" t="s">
        <v>689</v>
      </c>
      <c r="D28" s="84">
        <v>2</v>
      </c>
      <c r="E28" s="84">
        <v>1</v>
      </c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690</v>
      </c>
      <c r="D29" s="84">
        <v>4</v>
      </c>
      <c r="E29" s="84">
        <v>2</v>
      </c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691</v>
      </c>
      <c r="D30" s="84">
        <v>4</v>
      </c>
      <c r="E30" s="84">
        <v>2</v>
      </c>
      <c r="F30" s="84">
        <f t="shared" si="1"/>
        <v>2</v>
      </c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>
        <v>0</v>
      </c>
      <c r="F31" s="84">
        <f t="shared" si="1"/>
        <v>2</v>
      </c>
    </row>
    <row r="32" spans="1:9">
      <c r="A32" s="10" t="s">
        <v>683</v>
      </c>
      <c r="B32" s="81">
        <v>3</v>
      </c>
      <c r="C32" s="10" t="s">
        <v>693</v>
      </c>
      <c r="D32" s="10">
        <v>1</v>
      </c>
      <c r="E32" s="10">
        <v>1</v>
      </c>
      <c r="F32" s="10">
        <f t="shared" si="1"/>
        <v>0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>
        <v>0</v>
      </c>
      <c r="F33" s="10">
        <f t="shared" si="1"/>
        <v>1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6</v>
      </c>
      <c r="H38">
        <f t="shared" ref="H38:I38" si="6">SUM(E38:E44)</f>
        <v>4</v>
      </c>
      <c r="I38">
        <f t="shared" si="6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>
        <v>0</v>
      </c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3</v>
      </c>
      <c r="E42" s="10">
        <v>2</v>
      </c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2</v>
      </c>
      <c r="E43" s="10">
        <v>2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>
        <v>1</v>
      </c>
      <c r="E61" s="89">
        <v>0</v>
      </c>
      <c r="F61" s="89">
        <f t="shared" ref="F61:F62" si="13">D61-E61</f>
        <v>1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>
        <v>3</v>
      </c>
      <c r="E66" s="10">
        <v>3</v>
      </c>
      <c r="F66" s="10">
        <f t="shared" si="1"/>
        <v>0</v>
      </c>
      <c r="G66">
        <f>SUM(D66:D67)</f>
        <v>3</v>
      </c>
      <c r="H66">
        <f>SUM(E66:E67)</f>
        <v>3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112</v>
      </c>
      <c r="E71" s="10">
        <v>42</v>
      </c>
      <c r="F71" s="10">
        <f t="shared" si="1"/>
        <v>70</v>
      </c>
      <c r="G71">
        <f>SUM(D71:D73)</f>
        <v>190</v>
      </c>
      <c r="H71">
        <f t="shared" ref="H71:I71" si="16">SUM(E71:E73)</f>
        <v>101</v>
      </c>
      <c r="I71">
        <f t="shared" si="16"/>
        <v>89</v>
      </c>
    </row>
    <row r="72" spans="1:9">
      <c r="A72" s="10" t="s">
        <v>719</v>
      </c>
      <c r="B72" s="81"/>
      <c r="C72" s="10" t="s">
        <v>721</v>
      </c>
      <c r="D72" s="10">
        <v>72</v>
      </c>
      <c r="E72" s="10">
        <v>55</v>
      </c>
      <c r="F72" s="10">
        <f t="shared" si="1"/>
        <v>17</v>
      </c>
    </row>
    <row r="73" spans="1:9">
      <c r="A73" s="10" t="s">
        <v>719</v>
      </c>
      <c r="B73" s="81"/>
      <c r="C73" s="10" t="s">
        <v>722</v>
      </c>
      <c r="D73" s="10">
        <v>6</v>
      </c>
      <c r="E73" s="10">
        <v>4</v>
      </c>
      <c r="F73" s="10">
        <f t="shared" si="1"/>
        <v>2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0" t="s">
        <v>811</v>
      </c>
      <c r="B1" s="200"/>
    </row>
    <row r="2" spans="1:2">
      <c r="A2" s="10" t="s">
        <v>808</v>
      </c>
      <c r="B2" s="10"/>
    </row>
    <row r="3" spans="1:2">
      <c r="A3" s="10" t="s">
        <v>807</v>
      </c>
      <c r="B3" s="10"/>
    </row>
    <row r="4" spans="1:2">
      <c r="A4" s="10" t="s">
        <v>803</v>
      </c>
      <c r="B4" s="10"/>
    </row>
    <row r="5" spans="1:2">
      <c r="A5" s="10" t="s">
        <v>805</v>
      </c>
      <c r="B5" s="10"/>
    </row>
    <row r="6" spans="1:2">
      <c r="A6" s="10" t="s">
        <v>804</v>
      </c>
      <c r="B6" s="10"/>
    </row>
    <row r="7" spans="1:2">
      <c r="A7" s="10" t="s">
        <v>806</v>
      </c>
      <c r="B7" s="10"/>
    </row>
    <row r="8" spans="1:2">
      <c r="A8" s="10" t="s">
        <v>809</v>
      </c>
      <c r="B8" s="10"/>
    </row>
    <row r="9" spans="1:2">
      <c r="A9" s="10" t="s">
        <v>810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51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8" customWidth="1"/>
    <col min="5" max="5" width="23.85546875" customWidth="1"/>
    <col min="7" max="7" width="15.42578125" bestFit="1" customWidth="1"/>
    <col min="8" max="8" width="28" customWidth="1"/>
    <col min="9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24" t="s">
        <v>849</v>
      </c>
      <c r="E1" s="124" t="s">
        <v>848</v>
      </c>
      <c r="G1" s="43" t="s">
        <v>31</v>
      </c>
      <c r="H1" s="44">
        <f>C2+C114</f>
        <v>5235909</v>
      </c>
      <c r="I1" s="45"/>
      <c r="J1" s="46" t="b">
        <f>AND(H1=I1)</f>
        <v>0</v>
      </c>
    </row>
    <row r="2" spans="1:14">
      <c r="A2" s="148" t="s">
        <v>60</v>
      </c>
      <c r="B2" s="148"/>
      <c r="C2" s="26">
        <f>C3+C67</f>
        <v>3538000</v>
      </c>
      <c r="D2" s="26">
        <f>D3+D67</f>
        <v>3538000</v>
      </c>
      <c r="E2" s="26">
        <f>E3+E67</f>
        <v>3538000</v>
      </c>
      <c r="G2" s="39" t="s">
        <v>60</v>
      </c>
      <c r="H2" s="41">
        <f>C2</f>
        <v>3538000</v>
      </c>
      <c r="I2" s="42"/>
      <c r="J2" s="40" t="b">
        <f>AND(H2=I2)</f>
        <v>0</v>
      </c>
    </row>
    <row r="3" spans="1:14">
      <c r="A3" s="149" t="s">
        <v>578</v>
      </c>
      <c r="B3" s="149"/>
      <c r="C3" s="23">
        <f>C4+C11+C38+C61</f>
        <v>1847000</v>
      </c>
      <c r="D3" s="23">
        <f>D4+D11+D38+D61</f>
        <v>1847000</v>
      </c>
      <c r="E3" s="23">
        <f>E4+E11+E38+E61</f>
        <v>1847000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1316000</v>
      </c>
      <c r="D4" s="21">
        <f>SUM(D5:D10)</f>
        <v>1316000</v>
      </c>
      <c r="E4" s="21">
        <f>SUM(E5:E10)</f>
        <v>1316000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180000</v>
      </c>
      <c r="D6" s="2">
        <f t="shared" ref="D6:E10" si="0">C6</f>
        <v>180000</v>
      </c>
      <c r="E6" s="2">
        <f t="shared" si="0"/>
        <v>180000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730000</v>
      </c>
      <c r="D7" s="2">
        <f t="shared" si="0"/>
        <v>730000</v>
      </c>
      <c r="E7" s="2">
        <f t="shared" si="0"/>
        <v>730000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104000</v>
      </c>
      <c r="D9" s="2">
        <f t="shared" si="0"/>
        <v>104000</v>
      </c>
      <c r="E9" s="2">
        <f t="shared" si="0"/>
        <v>104000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187000</v>
      </c>
      <c r="D11" s="21">
        <f>SUM(D12:D37)</f>
        <v>187000</v>
      </c>
      <c r="E11" s="21">
        <f>SUM(E12:E37)</f>
        <v>187000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50000</v>
      </c>
      <c r="D14" s="2">
        <f t="shared" si="1"/>
        <v>50000</v>
      </c>
      <c r="E14" s="2">
        <f t="shared" si="1"/>
        <v>50000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2"/>
        <v>50000</v>
      </c>
      <c r="E34" s="2">
        <f t="shared" si="2"/>
        <v>50000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2"/>
        <v>3000</v>
      </c>
      <c r="E35" s="2">
        <f t="shared" si="2"/>
        <v>3000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2"/>
        <v>20000</v>
      </c>
      <c r="E36" s="2">
        <f t="shared" si="2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50" t="s">
        <v>145</v>
      </c>
      <c r="B38" s="151"/>
      <c r="C38" s="21">
        <f>SUM(C39:C60)</f>
        <v>329000</v>
      </c>
      <c r="D38" s="21">
        <f>SUM(D39:D60)</f>
        <v>329000</v>
      </c>
      <c r="E38" s="21">
        <f>SUM(E39:E60)</f>
        <v>329000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</row>
    <row r="40" spans="1:10" outlineLevel="1">
      <c r="A40" s="20">
        <v>3102</v>
      </c>
      <c r="B40" s="20" t="s">
        <v>12</v>
      </c>
      <c r="C40" s="2">
        <v>7100</v>
      </c>
      <c r="D40" s="2">
        <f t="shared" ref="D40:E55" si="3">C40</f>
        <v>7100</v>
      </c>
      <c r="E40" s="2">
        <f t="shared" si="3"/>
        <v>7100</v>
      </c>
    </row>
    <row r="41" spans="1:10" outlineLevel="1">
      <c r="A41" s="20">
        <v>3103</v>
      </c>
      <c r="B41" s="20" t="s">
        <v>13</v>
      </c>
      <c r="C41" s="2">
        <v>7100</v>
      </c>
      <c r="D41" s="2">
        <f t="shared" si="3"/>
        <v>7100</v>
      </c>
      <c r="E41" s="2">
        <f t="shared" si="3"/>
        <v>7100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>
        <v>2000</v>
      </c>
      <c r="D46" s="2">
        <f t="shared" si="3"/>
        <v>2000</v>
      </c>
      <c r="E46" s="2">
        <f t="shared" si="3"/>
        <v>2000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18000</v>
      </c>
      <c r="D48" s="2">
        <f t="shared" si="3"/>
        <v>18000</v>
      </c>
      <c r="E48" s="2">
        <f t="shared" si="3"/>
        <v>18000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3"/>
        <v>100</v>
      </c>
      <c r="E51" s="2">
        <f t="shared" si="3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270400</v>
      </c>
      <c r="D55" s="2">
        <f t="shared" si="3"/>
        <v>270400</v>
      </c>
      <c r="E55" s="2">
        <f t="shared" si="3"/>
        <v>270400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4"/>
        <v>100</v>
      </c>
      <c r="E60" s="2">
        <f t="shared" si="4"/>
        <v>100</v>
      </c>
    </row>
    <row r="61" spans="1:10">
      <c r="A61" s="150" t="s">
        <v>158</v>
      </c>
      <c r="B61" s="151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>
        <v>5000</v>
      </c>
      <c r="D64" s="2">
        <f t="shared" si="5"/>
        <v>5000</v>
      </c>
      <c r="E64" s="2">
        <f t="shared" si="5"/>
        <v>5000</v>
      </c>
    </row>
    <row r="65" spans="1:10" outlineLevel="1">
      <c r="A65" s="14">
        <v>4004</v>
      </c>
      <c r="B65" s="1" t="s">
        <v>161</v>
      </c>
      <c r="C65" s="2">
        <v>10000</v>
      </c>
      <c r="D65" s="2">
        <f t="shared" si="5"/>
        <v>10000</v>
      </c>
      <c r="E65" s="2">
        <f t="shared" si="5"/>
        <v>10000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49" t="s">
        <v>579</v>
      </c>
      <c r="B67" s="149"/>
      <c r="C67" s="25">
        <f>C97+C68</f>
        <v>1691000</v>
      </c>
      <c r="D67" s="25">
        <f>D97+D68</f>
        <v>1691000</v>
      </c>
      <c r="E67" s="25">
        <f>E97+E68</f>
        <v>1691000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76000</v>
      </c>
      <c r="D68" s="21">
        <f>SUM(D69:D96)</f>
        <v>76000</v>
      </c>
      <c r="E68" s="21">
        <f>SUM(E69:E96)</f>
        <v>76000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53000</v>
      </c>
      <c r="D79" s="2">
        <f t="shared" si="6"/>
        <v>53000</v>
      </c>
      <c r="E79" s="2">
        <f t="shared" si="6"/>
        <v>53000</v>
      </c>
    </row>
    <row r="80" spans="1:10" ht="15" customHeight="1" outlineLevel="1">
      <c r="A80" s="3">
        <v>5202</v>
      </c>
      <c r="B80" s="2" t="s">
        <v>172</v>
      </c>
      <c r="C80" s="2">
        <v>21000</v>
      </c>
      <c r="D80" s="2">
        <f t="shared" si="6"/>
        <v>21000</v>
      </c>
      <c r="E80" s="2">
        <f t="shared" si="6"/>
        <v>21000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12</v>
      </c>
      <c r="D83" s="2">
        <f t="shared" si="6"/>
        <v>12</v>
      </c>
      <c r="E83" s="2">
        <f t="shared" si="6"/>
        <v>12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>
        <v>1868</v>
      </c>
      <c r="D92" s="2">
        <f t="shared" si="7"/>
        <v>1868</v>
      </c>
      <c r="E92" s="2">
        <f t="shared" si="7"/>
        <v>1868</v>
      </c>
    </row>
    <row r="93" spans="1:5" ht="15" customHeight="1" outlineLevel="1">
      <c r="A93" s="3">
        <v>5299</v>
      </c>
      <c r="B93" s="2" t="s">
        <v>182</v>
      </c>
      <c r="C93" s="2">
        <v>120</v>
      </c>
      <c r="D93" s="2">
        <f t="shared" si="7"/>
        <v>120</v>
      </c>
      <c r="E93" s="2">
        <f t="shared" si="7"/>
        <v>120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1615000</v>
      </c>
      <c r="D97" s="21">
        <f>SUM(D98:D113)</f>
        <v>1615000</v>
      </c>
      <c r="E97" s="21">
        <f>SUM(E98:E113)</f>
        <v>1615000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>
        <v>4000</v>
      </c>
      <c r="D105" s="2">
        <f t="shared" si="8"/>
        <v>4000</v>
      </c>
      <c r="E105" s="2">
        <f t="shared" si="8"/>
        <v>4000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8000</v>
      </c>
      <c r="D109" s="2">
        <f t="shared" si="8"/>
        <v>8000</v>
      </c>
      <c r="E109" s="2">
        <f t="shared" si="8"/>
        <v>8000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8"/>
        <v>1000</v>
      </c>
      <c r="E112" s="2">
        <f t="shared" si="8"/>
        <v>1000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54" t="s">
        <v>62</v>
      </c>
      <c r="B114" s="155"/>
      <c r="C114" s="26">
        <f>C115+C129+C140</f>
        <v>1697909</v>
      </c>
      <c r="D114" s="26">
        <v>2105573</v>
      </c>
      <c r="E114" s="26">
        <v>2105573</v>
      </c>
      <c r="G114" s="39" t="s">
        <v>62</v>
      </c>
      <c r="H114" s="41">
        <f>C114</f>
        <v>1697909</v>
      </c>
      <c r="I114" s="42"/>
      <c r="J114" s="40" t="b">
        <f>AND(H114=I114)</f>
        <v>0</v>
      </c>
    </row>
    <row r="115" spans="1:10">
      <c r="A115" s="152" t="s">
        <v>580</v>
      </c>
      <c r="B115" s="153"/>
      <c r="C115" s="23">
        <f>C116+C123</f>
        <v>1430202</v>
      </c>
      <c r="D115" s="23">
        <f>D116+D135</f>
        <v>1627387</v>
      </c>
      <c r="E115" s="23">
        <f>E116+E135</f>
        <v>1627387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SUM(C117:C122)</f>
        <v>338229</v>
      </c>
      <c r="D116" s="21">
        <f>D117+D120+D123+D126+D129+D132</f>
        <v>1627387</v>
      </c>
      <c r="E116" s="21">
        <f>E117+E120+E123+E126+E129+E132</f>
        <v>1627387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338229</v>
      </c>
      <c r="D117" s="2">
        <f>D118+D119</f>
        <v>0</v>
      </c>
      <c r="E117" s="2">
        <f>E118+E119</f>
        <v>0</v>
      </c>
    </row>
    <row r="118" spans="1:10" ht="15" customHeight="1" outlineLevel="2">
      <c r="A118" s="3">
        <v>7001</v>
      </c>
      <c r="B118" s="1" t="s">
        <v>197</v>
      </c>
      <c r="C118" s="2">
        <v>0</v>
      </c>
      <c r="D118" s="130">
        <f>C118</f>
        <v>0</v>
      </c>
      <c r="E118" s="130">
        <f>D118</f>
        <v>0</v>
      </c>
    </row>
    <row r="119" spans="1:10" ht="15" customHeight="1" outlineLevel="2">
      <c r="A119" s="3">
        <v>7001</v>
      </c>
      <c r="B119" s="1" t="s">
        <v>198</v>
      </c>
      <c r="C119" s="2">
        <v>0</v>
      </c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199</v>
      </c>
      <c r="C120" s="2"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3">
        <v>7002</v>
      </c>
      <c r="B121" s="1" t="s">
        <v>200</v>
      </c>
      <c r="C121" s="2">
        <v>0</v>
      </c>
      <c r="D121" s="130">
        <f>C121</f>
        <v>0</v>
      </c>
      <c r="E121" s="130">
        <f>D121</f>
        <v>0</v>
      </c>
    </row>
    <row r="122" spans="1:10" ht="15" customHeight="1" outlineLevel="2">
      <c r="A122" s="3">
        <v>7002</v>
      </c>
      <c r="B122" s="1" t="s">
        <v>201</v>
      </c>
      <c r="C122" s="2">
        <v>0</v>
      </c>
      <c r="D122" s="130">
        <f>C122</f>
        <v>0</v>
      </c>
      <c r="E122" s="130">
        <f>D122</f>
        <v>0</v>
      </c>
    </row>
    <row r="123" spans="1:10" ht="15" customHeight="1" outlineLevel="1">
      <c r="A123" s="150" t="s">
        <v>202</v>
      </c>
      <c r="B123" s="151"/>
      <c r="C123" s="21">
        <f>SUM(C124:C128)</f>
        <v>1091973</v>
      </c>
      <c r="D123" s="2">
        <f>D124+D125</f>
        <v>867186</v>
      </c>
      <c r="E123" s="2">
        <f>E124+E125</f>
        <v>867186</v>
      </c>
    </row>
    <row r="124" spans="1:10" ht="15" customHeight="1" outlineLevel="2">
      <c r="A124" s="3">
        <v>8001</v>
      </c>
      <c r="B124" s="1" t="s">
        <v>203</v>
      </c>
      <c r="C124" s="2">
        <v>867186</v>
      </c>
      <c r="D124" s="130">
        <f>C124</f>
        <v>867186</v>
      </c>
      <c r="E124" s="130">
        <f>D124</f>
        <v>867186</v>
      </c>
    </row>
    <row r="125" spans="1:10" ht="15" customHeight="1" outlineLevel="2">
      <c r="A125" s="3">
        <v>8002</v>
      </c>
      <c r="B125" s="1" t="s">
        <v>204</v>
      </c>
      <c r="C125" s="2">
        <v>0</v>
      </c>
      <c r="D125" s="130">
        <f>C125</f>
        <v>0</v>
      </c>
      <c r="E125" s="130">
        <f>D125</f>
        <v>0</v>
      </c>
    </row>
    <row r="126" spans="1:10" ht="15" customHeight="1" outlineLevel="1">
      <c r="A126" s="3">
        <v>8003</v>
      </c>
      <c r="B126" s="1" t="s">
        <v>205</v>
      </c>
      <c r="C126" s="2">
        <v>0</v>
      </c>
      <c r="D126" s="2">
        <f>D127+D128</f>
        <v>224787</v>
      </c>
      <c r="E126" s="2">
        <f>E127+E128</f>
        <v>224787</v>
      </c>
    </row>
    <row r="127" spans="1:10" ht="15" customHeight="1" outlineLevel="2">
      <c r="A127" s="3">
        <v>8004</v>
      </c>
      <c r="B127" s="1" t="s">
        <v>206</v>
      </c>
      <c r="C127" s="2">
        <v>0</v>
      </c>
      <c r="D127" s="130">
        <f>C127</f>
        <v>0</v>
      </c>
      <c r="E127" s="130">
        <f>D127</f>
        <v>0</v>
      </c>
    </row>
    <row r="128" spans="1:10" ht="15" customHeight="1" outlineLevel="2">
      <c r="A128" s="3">
        <v>8005</v>
      </c>
      <c r="B128" s="1" t="s">
        <v>207</v>
      </c>
      <c r="C128" s="2">
        <v>224787</v>
      </c>
      <c r="D128" s="130">
        <f>C128</f>
        <v>224787</v>
      </c>
      <c r="E128" s="130">
        <f>D128</f>
        <v>224787</v>
      </c>
    </row>
    <row r="129" spans="1:10" ht="15" customHeight="1" outlineLevel="1">
      <c r="A129" s="152" t="s">
        <v>581</v>
      </c>
      <c r="B129" s="153"/>
      <c r="C129" s="23">
        <f>C130+C134+C137</f>
        <v>267707</v>
      </c>
      <c r="D129" s="2">
        <f>D130+D131</f>
        <v>535414</v>
      </c>
      <c r="E129" s="2">
        <f>E130+E131</f>
        <v>535414</v>
      </c>
    </row>
    <row r="130" spans="1:10" ht="15" customHeight="1" outlineLevel="2">
      <c r="A130" s="150" t="s">
        <v>208</v>
      </c>
      <c r="B130" s="151"/>
      <c r="C130" s="21">
        <f>SUM(C131:C133)</f>
        <v>267707</v>
      </c>
      <c r="D130" s="130">
        <f>C130</f>
        <v>267707</v>
      </c>
      <c r="E130" s="130">
        <f>D130</f>
        <v>267707</v>
      </c>
    </row>
    <row r="131" spans="1:10" ht="15" customHeight="1" outlineLevel="2">
      <c r="A131" s="3">
        <v>9001</v>
      </c>
      <c r="B131" s="1" t="s">
        <v>209</v>
      </c>
      <c r="C131" s="2">
        <v>267707</v>
      </c>
      <c r="D131" s="130">
        <v>267707</v>
      </c>
      <c r="E131" s="130">
        <f>D131</f>
        <v>267707</v>
      </c>
    </row>
    <row r="132" spans="1:10" ht="15" customHeight="1" outlineLevel="1">
      <c r="A132" s="3">
        <v>9002</v>
      </c>
      <c r="B132" s="1" t="s">
        <v>210</v>
      </c>
      <c r="C132" s="2"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3">
        <v>9003</v>
      </c>
      <c r="B133" s="1" t="s">
        <v>211</v>
      </c>
      <c r="C133" s="2">
        <v>0</v>
      </c>
      <c r="D133" s="130">
        <f>C133</f>
        <v>0</v>
      </c>
      <c r="E133" s="130">
        <f>D133</f>
        <v>0</v>
      </c>
    </row>
    <row r="134" spans="1:10" ht="15" customHeight="1" outlineLevel="2">
      <c r="A134" s="150" t="s">
        <v>212</v>
      </c>
      <c r="B134" s="151"/>
      <c r="C134" s="21">
        <f>SUM(C135:C136)</f>
        <v>0</v>
      </c>
      <c r="D134" s="130">
        <f>C134</f>
        <v>0</v>
      </c>
      <c r="E134" s="130">
        <f>D134</f>
        <v>0</v>
      </c>
    </row>
    <row r="135" spans="1:10">
      <c r="A135" s="3">
        <v>10001</v>
      </c>
      <c r="B135" s="1" t="s">
        <v>213</v>
      </c>
      <c r="C135" s="2"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10002</v>
      </c>
      <c r="B136" s="1" t="s">
        <v>215</v>
      </c>
      <c r="C136" s="2"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50" t="s">
        <v>214</v>
      </c>
      <c r="B137" s="151"/>
      <c r="C137" s="21">
        <f>SUM(C138:C139)</f>
        <v>0</v>
      </c>
      <c r="D137" s="130">
        <f>C137</f>
        <v>0</v>
      </c>
      <c r="E137" s="130">
        <f>D137</f>
        <v>0</v>
      </c>
    </row>
    <row r="138" spans="1:10" ht="15" customHeight="1" outlineLevel="2">
      <c r="A138" s="3">
        <v>11001</v>
      </c>
      <c r="B138" s="1" t="s">
        <v>213</v>
      </c>
      <c r="C138" s="2">
        <v>0</v>
      </c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3">
        <v>11002</v>
      </c>
      <c r="B139" s="1" t="s">
        <v>215</v>
      </c>
      <c r="C139" s="2">
        <v>0</v>
      </c>
      <c r="D139" s="130">
        <f t="shared" si="9"/>
        <v>0</v>
      </c>
      <c r="E139" s="130">
        <f t="shared" si="9"/>
        <v>0</v>
      </c>
    </row>
    <row r="140" spans="1:10" ht="15" customHeight="1" outlineLevel="1">
      <c r="A140" s="152" t="s">
        <v>582</v>
      </c>
      <c r="B140" s="153"/>
      <c r="C140" s="27">
        <f>C141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50" t="s">
        <v>217</v>
      </c>
      <c r="B141" s="151"/>
      <c r="C141" s="21">
        <f>SUM(C142:C143)</f>
        <v>0</v>
      </c>
      <c r="D141" s="130">
        <f>C141</f>
        <v>0</v>
      </c>
      <c r="E141" s="130">
        <f>D141</f>
        <v>0</v>
      </c>
    </row>
    <row r="142" spans="1:10" ht="15" customHeight="1" outlineLevel="2">
      <c r="A142" s="3"/>
      <c r="B142" s="1"/>
      <c r="C142" s="2">
        <v>0</v>
      </c>
      <c r="D142" s="130">
        <f>C142</f>
        <v>0</v>
      </c>
      <c r="E142" s="130">
        <f>D142</f>
        <v>0</v>
      </c>
    </row>
    <row r="143" spans="1:10" ht="15" customHeight="1" outlineLevel="1">
      <c r="A143" s="3"/>
      <c r="B143" s="1"/>
      <c r="C143" s="2"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851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856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851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856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851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856</v>
      </c>
      <c r="C151" s="130"/>
      <c r="D151" s="130">
        <f>C151</f>
        <v>0</v>
      </c>
      <c r="E151" s="130">
        <f>D151</f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851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856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851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856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851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856</v>
      </c>
      <c r="C162" s="130"/>
      <c r="D162" s="130">
        <f>C162</f>
        <v>0</v>
      </c>
      <c r="E162" s="130">
        <f>D162</f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851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856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851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856</v>
      </c>
      <c r="C169" s="130"/>
      <c r="D169" s="130">
        <f>C169</f>
        <v>0</v>
      </c>
      <c r="E169" s="130">
        <f>D169</f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851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856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851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856</v>
      </c>
      <c r="C176" s="130"/>
      <c r="D176" s="130">
        <f>C176</f>
        <v>0</v>
      </c>
      <c r="E176" s="130">
        <f>D176</f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56" t="s">
        <v>845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853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851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854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851</v>
      </c>
      <c r="C183" s="129"/>
      <c r="D183" s="129">
        <f>C183</f>
        <v>0</v>
      </c>
      <c r="E183" s="129">
        <f>D183</f>
        <v>0</v>
      </c>
    </row>
    <row r="184" spans="1:10" outlineLevel="1">
      <c r="A184" s="156" t="s">
        <v>844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852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851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843</v>
      </c>
      <c r="C187" s="129"/>
      <c r="D187" s="129">
        <f>C187</f>
        <v>0</v>
      </c>
      <c r="E187" s="129">
        <f>D187</f>
        <v>0</v>
      </c>
    </row>
    <row r="188" spans="1:10" outlineLevel="1">
      <c r="A188" s="156" t="s">
        <v>842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855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851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841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840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853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851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854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851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6" t="s">
        <v>839</v>
      </c>
      <c r="B197" s="15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854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851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6" t="s">
        <v>838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853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851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56" t="s">
        <v>837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855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851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835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852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851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834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851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853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851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854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851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6" t="s">
        <v>832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852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851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831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817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853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851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6" t="s">
        <v>830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852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851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829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828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827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56" t="s">
        <v>826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852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851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825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815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853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851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6" t="s">
        <v>824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853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851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6" t="s">
        <v>822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852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851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821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820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56" t="s">
        <v>819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852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851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817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816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815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814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56" t="s">
        <v>813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850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47" t="s">
        <v>67</v>
      </c>
      <c r="B256" s="147"/>
      <c r="C256" s="147"/>
      <c r="D256" s="124" t="s">
        <v>849</v>
      </c>
      <c r="E256" s="124" t="s">
        <v>848</v>
      </c>
      <c r="G256" s="47" t="s">
        <v>589</v>
      </c>
      <c r="H256" s="48">
        <f>C257+C559</f>
        <v>5235909</v>
      </c>
      <c r="I256" s="49"/>
      <c r="J256" s="50" t="b">
        <f>AND(H256=I256)</f>
        <v>0</v>
      </c>
    </row>
    <row r="257" spans="1:10">
      <c r="A257" s="162" t="s">
        <v>60</v>
      </c>
      <c r="B257" s="163"/>
      <c r="C257" s="37">
        <f>C258+C550</f>
        <v>2937150</v>
      </c>
      <c r="D257" s="37">
        <f>D258+D550</f>
        <v>2064739</v>
      </c>
      <c r="E257" s="37">
        <f>E258+E550</f>
        <v>2064739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2790879</v>
      </c>
      <c r="D258" s="36">
        <f>D259+D339+D483+D547</f>
        <v>1918468</v>
      </c>
      <c r="E258" s="36">
        <f>E259+E339+E483+E547</f>
        <v>1918468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1423712</v>
      </c>
      <c r="D259" s="33">
        <f>D260+D263+D314</f>
        <v>551301</v>
      </c>
      <c r="E259" s="33">
        <f>E260+E263+E314</f>
        <v>551301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5886</v>
      </c>
      <c r="D260" s="32">
        <f>SUM(D261:D262)</f>
        <v>5886</v>
      </c>
      <c r="E260" s="32">
        <f>SUM(E261:E262)</f>
        <v>5886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</row>
    <row r="263" spans="1:10" outlineLevel="1">
      <c r="A263" s="158" t="s">
        <v>269</v>
      </c>
      <c r="B263" s="159"/>
      <c r="C263" s="32">
        <f>C264+C265+C289+C296+C298+C302+C305+C308+C313</f>
        <v>1398026</v>
      </c>
      <c r="D263" s="32">
        <f>D264+D265+D289+D296+D298+D302+D305+D308+D313</f>
        <v>544415</v>
      </c>
      <c r="E263" s="32">
        <f>E264+E265+E289+E296+E298+E302+E305+E308+E313</f>
        <v>544415</v>
      </c>
    </row>
    <row r="264" spans="1:10" outlineLevel="2">
      <c r="A264" s="6">
        <v>1101</v>
      </c>
      <c r="B264" s="4" t="s">
        <v>34</v>
      </c>
      <c r="C264" s="5">
        <v>544415</v>
      </c>
      <c r="D264" s="5">
        <f>C264</f>
        <v>544415</v>
      </c>
      <c r="E264" s="5">
        <f>D264</f>
        <v>544415</v>
      </c>
    </row>
    <row r="265" spans="1:10" outlineLevel="2">
      <c r="A265" s="6">
        <v>1101</v>
      </c>
      <c r="B265" s="4" t="s">
        <v>35</v>
      </c>
      <c r="C265" s="5">
        <v>547316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16057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53590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11934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16398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207716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58" t="s">
        <v>601</v>
      </c>
      <c r="B314" s="159"/>
      <c r="C314" s="32">
        <f>C315+C325+C331+C336+C337+C338+C328</f>
        <v>19800</v>
      </c>
      <c r="D314" s="32">
        <f>D315+D325+D331+D336+D337+D338+D328</f>
        <v>1000</v>
      </c>
      <c r="E314" s="32">
        <f>E315+E325+E331+E336+E337+E338+E328</f>
        <v>1000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16000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2800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0" t="s">
        <v>270</v>
      </c>
      <c r="B339" s="161"/>
      <c r="C339" s="33">
        <f>C340+C444+C482</f>
        <v>1115029</v>
      </c>
      <c r="D339" s="33">
        <f>D340+D444+D482</f>
        <v>1115029</v>
      </c>
      <c r="E339" s="33">
        <f>E340+E444+E482</f>
        <v>1115029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C341+C342+C343+C344+C347+C348+C353+C356+C357+C362+C367+BE290626+C371+C372+C373+C376+C377+C378+C382+C388+C391+C392+C395+C398+C399+C404+C407+C408+C409+C412+C415+C416+C419+C420+C421+C422+C429+C443</f>
        <v>895729</v>
      </c>
      <c r="D340" s="32">
        <f>D341+D342+D343+D344+D347+D348+D353+D356+D357+D362+D367+BH290668+D371+D372+D373+D376+D377+D378+D382+D388+D391+D392+D395+D398+D399+D404+D407+D408+D409+D412+D415+D416+D419+D420+D421+D422+D429+D443</f>
        <v>895729</v>
      </c>
      <c r="E340" s="32">
        <f>E341+E342+E343+E344+E347+E348+E353+E356+E357+E362+E367+BI290668+E371+E372+E373+E376+E377+E378+E382+E388+E391+E392+E395+E398+E399+E404+E407+E408+E409+E412+E415+E416+E419+E420+E421+E422+E429+E443</f>
        <v>895729</v>
      </c>
    </row>
    <row r="341" spans="1:10" outlineLevel="2">
      <c r="A341" s="6">
        <v>2201</v>
      </c>
      <c r="B341" s="34" t="s">
        <v>272</v>
      </c>
      <c r="C341" s="5">
        <v>1000</v>
      </c>
      <c r="D341" s="5">
        <f>C341</f>
        <v>1000</v>
      </c>
      <c r="E341" s="5">
        <f>D341</f>
        <v>1000</v>
      </c>
    </row>
    <row r="342" spans="1:10" outlineLevel="2">
      <c r="A342" s="6">
        <v>2201</v>
      </c>
      <c r="B342" s="4" t="s">
        <v>40</v>
      </c>
      <c r="C342" s="5">
        <v>22000</v>
      </c>
      <c r="D342" s="5">
        <f t="shared" ref="D342:E343" si="26">C342</f>
        <v>22000</v>
      </c>
      <c r="E342" s="5">
        <f t="shared" si="26"/>
        <v>22000</v>
      </c>
    </row>
    <row r="343" spans="1:10" outlineLevel="2">
      <c r="A343" s="6">
        <v>2201</v>
      </c>
      <c r="B343" s="4" t="s">
        <v>41</v>
      </c>
      <c r="C343" s="5">
        <v>365000</v>
      </c>
      <c r="D343" s="5">
        <f t="shared" si="26"/>
        <v>365000</v>
      </c>
      <c r="E343" s="5">
        <f t="shared" si="26"/>
        <v>365000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outlineLevel="2">
      <c r="A347" s="6">
        <v>2201</v>
      </c>
      <c r="B347" s="4" t="s">
        <v>276</v>
      </c>
      <c r="C347" s="5">
        <v>11000</v>
      </c>
      <c r="D347" s="5">
        <f t="shared" si="27"/>
        <v>11000</v>
      </c>
      <c r="E347" s="5">
        <f t="shared" si="27"/>
        <v>11000</v>
      </c>
    </row>
    <row r="348" spans="1:10" outlineLevel="2">
      <c r="A348" s="6">
        <v>2201</v>
      </c>
      <c r="B348" s="4" t="s">
        <v>277</v>
      </c>
      <c r="C348" s="5">
        <f>SUM(C349:C352)</f>
        <v>177000</v>
      </c>
      <c r="D348" s="5">
        <f>SUM(D349:D352)</f>
        <v>177000</v>
      </c>
      <c r="E348" s="5">
        <f>SUM(E349:E352)</f>
        <v>177000</v>
      </c>
    </row>
    <row r="349" spans="1:10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6000</v>
      </c>
      <c r="D351" s="30">
        <f t="shared" si="28"/>
        <v>6000</v>
      </c>
      <c r="E351" s="30">
        <f t="shared" si="28"/>
        <v>6000</v>
      </c>
    </row>
    <row r="352" spans="1:10" outlineLevel="3">
      <c r="A352" s="29"/>
      <c r="B352" s="28" t="s">
        <v>281</v>
      </c>
      <c r="C352" s="30">
        <v>1000</v>
      </c>
      <c r="D352" s="30">
        <f t="shared" si="28"/>
        <v>1000</v>
      </c>
      <c r="E352" s="30">
        <f t="shared" si="28"/>
        <v>1000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9"/>
      <c r="B354" s="28" t="s">
        <v>42</v>
      </c>
      <c r="C354" s="30">
        <v>1500</v>
      </c>
      <c r="D354" s="30">
        <f t="shared" ref="D354:E356" si="29">C354</f>
        <v>1500</v>
      </c>
      <c r="E354" s="30">
        <f t="shared" si="29"/>
        <v>1500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2500</v>
      </c>
      <c r="D356" s="5">
        <f t="shared" si="29"/>
        <v>2500</v>
      </c>
      <c r="E356" s="5">
        <f t="shared" si="29"/>
        <v>2500</v>
      </c>
    </row>
    <row r="357" spans="1:5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</row>
    <row r="358" spans="1:5" outlineLevel="3">
      <c r="A358" s="29"/>
      <c r="B358" s="28" t="s">
        <v>286</v>
      </c>
      <c r="C358" s="30">
        <v>13000</v>
      </c>
      <c r="D358" s="30">
        <f>C358</f>
        <v>13000</v>
      </c>
      <c r="E358" s="30">
        <f>D358</f>
        <v>13000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7000</v>
      </c>
      <c r="D360" s="30">
        <f t="shared" si="30"/>
        <v>7000</v>
      </c>
      <c r="E360" s="30">
        <f t="shared" si="30"/>
        <v>7000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171500</v>
      </c>
      <c r="D362" s="5">
        <f>SUM(D363:D366)</f>
        <v>171500</v>
      </c>
      <c r="E362" s="5">
        <f>SUM(E363:E366)</f>
        <v>171500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150000</v>
      </c>
      <c r="D364" s="30">
        <f t="shared" ref="D364:E366" si="31">C364</f>
        <v>150000</v>
      </c>
      <c r="E364" s="30">
        <f t="shared" si="31"/>
        <v>150000</v>
      </c>
    </row>
    <row r="365" spans="1:5" outlineLevel="3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 outlineLevel="2">
      <c r="A372" s="6">
        <v>2201</v>
      </c>
      <c r="B372" s="4" t="s">
        <v>45</v>
      </c>
      <c r="C372" s="5">
        <v>6629</v>
      </c>
      <c r="D372" s="5">
        <f t="shared" si="32"/>
        <v>6629</v>
      </c>
      <c r="E372" s="5">
        <f t="shared" si="32"/>
        <v>6629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outlineLevel="3">
      <c r="A375" s="29"/>
      <c r="B375" s="28" t="s">
        <v>300</v>
      </c>
      <c r="C375" s="30">
        <v>100</v>
      </c>
      <c r="D375" s="30">
        <f t="shared" si="33"/>
        <v>100</v>
      </c>
      <c r="E375" s="30">
        <f t="shared" si="33"/>
        <v>100</v>
      </c>
    </row>
    <row r="376" spans="1:5" outlineLevel="2">
      <c r="A376" s="6">
        <v>2201</v>
      </c>
      <c r="B376" s="4" t="s">
        <v>301</v>
      </c>
      <c r="C376" s="5">
        <v>1600</v>
      </c>
      <c r="D376" s="5">
        <f t="shared" si="33"/>
        <v>1600</v>
      </c>
      <c r="E376" s="5">
        <f t="shared" si="33"/>
        <v>1600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23500</v>
      </c>
      <c r="D378" s="5">
        <f>SUM(D379:D381)</f>
        <v>23500</v>
      </c>
      <c r="E378" s="5">
        <f>SUM(E379:E381)</f>
        <v>23500</v>
      </c>
    </row>
    <row r="379" spans="1:5" outlineLevel="3">
      <c r="A379" s="29"/>
      <c r="B379" s="28" t="s">
        <v>46</v>
      </c>
      <c r="C379" s="30">
        <v>16000</v>
      </c>
      <c r="D379" s="30">
        <f>C379</f>
        <v>16000</v>
      </c>
      <c r="E379" s="30">
        <f>D379</f>
        <v>16000</v>
      </c>
    </row>
    <row r="380" spans="1:5" outlineLevel="3">
      <c r="A380" s="29"/>
      <c r="B380" s="28" t="s">
        <v>113</v>
      </c>
      <c r="C380" s="30">
        <v>5000</v>
      </c>
      <c r="D380" s="30">
        <f t="shared" ref="D380:E381" si="34">C380</f>
        <v>5000</v>
      </c>
      <c r="E380" s="30">
        <f t="shared" si="34"/>
        <v>5000</v>
      </c>
    </row>
    <row r="381" spans="1:5" outlineLevel="3">
      <c r="A381" s="29"/>
      <c r="B381" s="28" t="s">
        <v>47</v>
      </c>
      <c r="C381" s="30">
        <v>2500</v>
      </c>
      <c r="D381" s="30">
        <f t="shared" si="34"/>
        <v>2500</v>
      </c>
      <c r="E381" s="30">
        <f t="shared" si="34"/>
        <v>2500</v>
      </c>
    </row>
    <row r="382" spans="1:5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 outlineLevel="3">
      <c r="A387" s="29"/>
      <c r="B387" s="28" t="s">
        <v>308</v>
      </c>
      <c r="C387" s="30">
        <v>1500</v>
      </c>
      <c r="D387" s="30">
        <f t="shared" si="35"/>
        <v>1500</v>
      </c>
      <c r="E387" s="30">
        <f t="shared" si="35"/>
        <v>1500</v>
      </c>
    </row>
    <row r="388" spans="1:5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</row>
    <row r="389" spans="1:5" outlineLevel="3">
      <c r="A389" s="29"/>
      <c r="B389" s="28" t="s">
        <v>48</v>
      </c>
      <c r="C389" s="30">
        <v>1500</v>
      </c>
      <c r="D389" s="30">
        <f t="shared" ref="D389:E391" si="36">C389</f>
        <v>1500</v>
      </c>
      <c r="E389" s="30">
        <f t="shared" si="36"/>
        <v>1500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2000</v>
      </c>
      <c r="D391" s="5">
        <f t="shared" si="36"/>
        <v>2000</v>
      </c>
      <c r="E391" s="5">
        <f t="shared" si="36"/>
        <v>2000</v>
      </c>
    </row>
    <row r="392" spans="1:5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9"/>
      <c r="B405" s="28" t="s">
        <v>323</v>
      </c>
      <c r="C405" s="30">
        <v>1500</v>
      </c>
      <c r="D405" s="30">
        <f t="shared" ref="D405:E408" si="39">C405</f>
        <v>1500</v>
      </c>
      <c r="E405" s="30">
        <f t="shared" si="39"/>
        <v>1500</v>
      </c>
    </row>
    <row r="406" spans="1:5" outlineLevel="3">
      <c r="A406" s="29"/>
      <c r="B406" s="28" t="s">
        <v>324</v>
      </c>
      <c r="C406" s="30">
        <v>1500</v>
      </c>
      <c r="D406" s="30">
        <f t="shared" si="39"/>
        <v>1500</v>
      </c>
      <c r="E406" s="30">
        <f t="shared" si="39"/>
        <v>1500</v>
      </c>
    </row>
    <row r="407" spans="1:5" outlineLevel="2">
      <c r="A407" s="6">
        <v>2201</v>
      </c>
      <c r="B407" s="4" t="s">
        <v>325</v>
      </c>
      <c r="C407" s="5">
        <v>2000</v>
      </c>
      <c r="D407" s="5">
        <f t="shared" si="39"/>
        <v>2000</v>
      </c>
      <c r="E407" s="5">
        <f t="shared" si="39"/>
        <v>2000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5500</v>
      </c>
      <c r="D409" s="5">
        <f>SUM(D410:D411)</f>
        <v>5500</v>
      </c>
      <c r="E409" s="5">
        <f>SUM(E410:E411)</f>
        <v>5500</v>
      </c>
    </row>
    <row r="410" spans="1:5" outlineLevel="3" collapsed="1">
      <c r="A410" s="29"/>
      <c r="B410" s="28" t="s">
        <v>49</v>
      </c>
      <c r="C410" s="30">
        <v>5500</v>
      </c>
      <c r="D410" s="30">
        <f>C410</f>
        <v>5500</v>
      </c>
      <c r="E410" s="30">
        <f>D410</f>
        <v>5500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1000</v>
      </c>
      <c r="D414" s="30">
        <f t="shared" si="40"/>
        <v>1000</v>
      </c>
      <c r="E414" s="30">
        <f t="shared" si="40"/>
        <v>1000</v>
      </c>
    </row>
    <row r="415" spans="1:5" outlineLevel="2">
      <c r="A415" s="6">
        <v>2201</v>
      </c>
      <c r="B415" s="4" t="s">
        <v>118</v>
      </c>
      <c r="C415" s="5">
        <v>3500</v>
      </c>
      <c r="D415" s="5">
        <f t="shared" si="40"/>
        <v>3500</v>
      </c>
      <c r="E415" s="5">
        <f t="shared" si="40"/>
        <v>3500</v>
      </c>
    </row>
    <row r="416" spans="1:5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 outlineLevel="3" collapsed="1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 outlineLevel="3">
      <c r="A418" s="29"/>
      <c r="B418" s="28" t="s">
        <v>331</v>
      </c>
      <c r="C418" s="30">
        <v>500</v>
      </c>
      <c r="D418" s="30">
        <f t="shared" si="41"/>
        <v>500</v>
      </c>
      <c r="E418" s="30">
        <f t="shared" si="41"/>
        <v>500</v>
      </c>
    </row>
    <row r="419" spans="1:5" outlineLevel="2">
      <c r="A419" s="6">
        <v>2201</v>
      </c>
      <c r="B419" s="4" t="s">
        <v>333</v>
      </c>
      <c r="C419" s="5">
        <v>500</v>
      </c>
      <c r="D419" s="5">
        <f t="shared" si="41"/>
        <v>500</v>
      </c>
      <c r="E419" s="5">
        <f t="shared" si="41"/>
        <v>500</v>
      </c>
    </row>
    <row r="420" spans="1:5" outlineLevel="2">
      <c r="A420" s="6">
        <v>2201</v>
      </c>
      <c r="B420" s="4" t="s">
        <v>334</v>
      </c>
      <c r="C420" s="5">
        <v>11000</v>
      </c>
      <c r="D420" s="5">
        <f t="shared" si="41"/>
        <v>11000</v>
      </c>
      <c r="E420" s="5">
        <f t="shared" si="41"/>
        <v>11000</v>
      </c>
    </row>
    <row r="421" spans="1:5" outlineLevel="2" collapsed="1">
      <c r="A421" s="6">
        <v>2201</v>
      </c>
      <c r="B421" s="4" t="s">
        <v>335</v>
      </c>
      <c r="C421" s="5">
        <v>1000</v>
      </c>
      <c r="D421" s="5">
        <f t="shared" si="41"/>
        <v>1000</v>
      </c>
      <c r="E421" s="5">
        <f t="shared" si="41"/>
        <v>1000</v>
      </c>
    </row>
    <row r="422" spans="1:5" outlineLevel="2" collapsed="1">
      <c r="A422" s="6">
        <v>2201</v>
      </c>
      <c r="B422" s="4" t="s">
        <v>119</v>
      </c>
      <c r="C422" s="5">
        <f>SUM(C423:C428)</f>
        <v>1800</v>
      </c>
      <c r="D422" s="5">
        <f>SUM(D423:D428)</f>
        <v>1800</v>
      </c>
      <c r="E422" s="5">
        <f>SUM(E423:E428)</f>
        <v>1800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>
        <v>1000</v>
      </c>
      <c r="D426" s="30">
        <f t="shared" si="42"/>
        <v>1000</v>
      </c>
      <c r="E426" s="30">
        <f t="shared" si="42"/>
        <v>1000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58" t="s">
        <v>357</v>
      </c>
      <c r="B444" s="159"/>
      <c r="C444" s="32">
        <f>C445+C450+C454+C455+C459+C462+C463+C468+C474+C477+C480+C481</f>
        <v>219300</v>
      </c>
      <c r="D444" s="32">
        <f>D445+D454+D455+D459+D462+D463+D468+D474+D477+D480+D481+D450</f>
        <v>219300</v>
      </c>
      <c r="E444" s="32">
        <f>E445+E454+E455+E459+E462+E463+E468+E474+E477+E480+E481+E450</f>
        <v>219300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58500</v>
      </c>
      <c r="D445" s="5">
        <f>SUM(D446:D449)</f>
        <v>58500</v>
      </c>
      <c r="E445" s="5">
        <f>SUM(E446:E449)</f>
        <v>58500</v>
      </c>
    </row>
    <row r="446" spans="1:5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</row>
    <row r="447" spans="1:5" ht="15" customHeight="1" outlineLevel="3">
      <c r="A447" s="28"/>
      <c r="B447" s="28" t="s">
        <v>360</v>
      </c>
      <c r="C447" s="30">
        <v>7000</v>
      </c>
      <c r="D447" s="30">
        <f t="shared" ref="D447:E449" si="44">C447</f>
        <v>7000</v>
      </c>
      <c r="E447" s="30">
        <f t="shared" si="44"/>
        <v>7000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50000</v>
      </c>
      <c r="D449" s="30">
        <f t="shared" si="44"/>
        <v>50000</v>
      </c>
      <c r="E449" s="30">
        <f t="shared" si="44"/>
        <v>50000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10000</v>
      </c>
      <c r="D450" s="5">
        <f>SUM(D451:D453)</f>
        <v>10000</v>
      </c>
      <c r="E450" s="5">
        <f>SUM(E451:E453)</f>
        <v>10000</v>
      </c>
    </row>
    <row r="451" spans="1:5" ht="15" customHeight="1" outlineLevel="3">
      <c r="A451" s="28"/>
      <c r="B451" s="28" t="s">
        <v>364</v>
      </c>
      <c r="C451" s="30">
        <v>10000</v>
      </c>
      <c r="D451" s="30">
        <f>C451</f>
        <v>10000</v>
      </c>
      <c r="E451" s="30">
        <f>D451</f>
        <v>10000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35000</v>
      </c>
      <c r="D454" s="5">
        <f>C454</f>
        <v>35000</v>
      </c>
      <c r="E454" s="5">
        <f>D454</f>
        <v>35000</v>
      </c>
    </row>
    <row r="455" spans="1:5" outlineLevel="2">
      <c r="A455" s="6">
        <v>2202</v>
      </c>
      <c r="B455" s="4" t="s">
        <v>120</v>
      </c>
      <c r="C455" s="5">
        <f>SUM(C456:C458)</f>
        <v>55000</v>
      </c>
      <c r="D455" s="5">
        <f>SUM(D456:D458)</f>
        <v>55000</v>
      </c>
      <c r="E455" s="5">
        <f>SUM(E456:E458)</f>
        <v>55000</v>
      </c>
    </row>
    <row r="456" spans="1:5" ht="15" customHeight="1" outlineLevel="3">
      <c r="A456" s="28"/>
      <c r="B456" s="28" t="s">
        <v>367</v>
      </c>
      <c r="C456" s="30">
        <v>53000</v>
      </c>
      <c r="D456" s="30">
        <f>C456</f>
        <v>53000</v>
      </c>
      <c r="E456" s="30">
        <f>D456</f>
        <v>53000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21500</v>
      </c>
      <c r="D459" s="5">
        <f>SUM(D460:D461)</f>
        <v>21500</v>
      </c>
      <c r="E459" s="5">
        <f>SUM(E460:E461)</f>
        <v>21500</v>
      </c>
    </row>
    <row r="460" spans="1:5" ht="15" customHeight="1" outlineLevel="3">
      <c r="A460" s="28"/>
      <c r="B460" s="28" t="s">
        <v>369</v>
      </c>
      <c r="C460" s="30">
        <v>20000</v>
      </c>
      <c r="D460" s="30">
        <f t="shared" ref="D460:E462" si="47">C460</f>
        <v>20000</v>
      </c>
      <c r="E460" s="30">
        <f t="shared" si="47"/>
        <v>20000</v>
      </c>
    </row>
    <row r="461" spans="1:5" ht="15" customHeight="1" outlineLevel="3">
      <c r="A461" s="28"/>
      <c r="B461" s="28" t="s">
        <v>370</v>
      </c>
      <c r="C461" s="30">
        <v>1500</v>
      </c>
      <c r="D461" s="30">
        <f t="shared" si="47"/>
        <v>1500</v>
      </c>
      <c r="E461" s="30">
        <f t="shared" si="47"/>
        <v>1500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2000</v>
      </c>
      <c r="D466" s="30">
        <f t="shared" si="48"/>
        <v>2000</v>
      </c>
      <c r="E466" s="30">
        <f t="shared" si="48"/>
        <v>2000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28800</v>
      </c>
      <c r="D474" s="5">
        <f>SUM(D475:D476)</f>
        <v>28800</v>
      </c>
      <c r="E474" s="5">
        <f>SUM(E475:E476)</f>
        <v>28800</v>
      </c>
    </row>
    <row r="475" spans="1:5" ht="15" customHeight="1" outlineLevel="3">
      <c r="A475" s="28"/>
      <c r="B475" s="28" t="s">
        <v>383</v>
      </c>
      <c r="C475" s="30">
        <v>28800</v>
      </c>
      <c r="D475" s="30">
        <f>C475</f>
        <v>28800</v>
      </c>
      <c r="E475" s="30">
        <f>D475</f>
        <v>28800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5500</v>
      </c>
      <c r="D480" s="5">
        <f t="shared" si="50"/>
        <v>5500</v>
      </c>
      <c r="E480" s="5">
        <f t="shared" si="50"/>
        <v>5500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</row>
    <row r="483" spans="1:10">
      <c r="A483" s="168" t="s">
        <v>389</v>
      </c>
      <c r="B483" s="169"/>
      <c r="C483" s="35">
        <f>C484+C504+C509+C522+C528+C538</f>
        <v>252138</v>
      </c>
      <c r="D483" s="35">
        <f>D484+D504+D509+D522+D528+D538</f>
        <v>252138</v>
      </c>
      <c r="E483" s="35">
        <f>E484+E504+E509+E522+E528+E538</f>
        <v>252138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150000</v>
      </c>
      <c r="D484" s="32">
        <f>D485+D486+D490+D491+D494+D497+D500+D501+D502+D503</f>
        <v>150000</v>
      </c>
      <c r="E484" s="32">
        <f>E485+E486+E490+E491+E494+E497+E500+E501+E502+E503</f>
        <v>150000</v>
      </c>
    </row>
    <row r="485" spans="1:10" outlineLevel="2">
      <c r="A485" s="6">
        <v>3302</v>
      </c>
      <c r="B485" s="4" t="s">
        <v>391</v>
      </c>
      <c r="C485" s="5">
        <v>82000</v>
      </c>
      <c r="D485" s="5">
        <f>C485</f>
        <v>82000</v>
      </c>
      <c r="E485" s="5">
        <f>D485</f>
        <v>82000</v>
      </c>
    </row>
    <row r="486" spans="1:10" outlineLevel="2">
      <c r="A486" s="6">
        <v>3302</v>
      </c>
      <c r="B486" s="4" t="s">
        <v>392</v>
      </c>
      <c r="C486" s="5">
        <f>SUM(C487:C489)</f>
        <v>51000</v>
      </c>
      <c r="D486" s="5">
        <f>SUM(D487:D489)</f>
        <v>51000</v>
      </c>
      <c r="E486" s="5">
        <f>SUM(E487:E489)</f>
        <v>51000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</row>
    <row r="488" spans="1:10" ht="15" customHeight="1" outlineLevel="3">
      <c r="A488" s="28"/>
      <c r="B488" s="28" t="s">
        <v>394</v>
      </c>
      <c r="C488" s="30">
        <v>20000</v>
      </c>
      <c r="D488" s="30">
        <f t="shared" ref="D488:E489" si="51">C488</f>
        <v>20000</v>
      </c>
      <c r="E488" s="30">
        <f t="shared" si="51"/>
        <v>20000</v>
      </c>
    </row>
    <row r="489" spans="1:10" ht="15" customHeight="1" outlineLevel="3">
      <c r="A489" s="28"/>
      <c r="B489" s="28" t="s">
        <v>395</v>
      </c>
      <c r="C489" s="30">
        <v>1000</v>
      </c>
      <c r="D489" s="30">
        <f t="shared" si="51"/>
        <v>1000</v>
      </c>
      <c r="E489" s="30">
        <f t="shared" si="51"/>
        <v>1000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customHeight="1" outlineLevel="3">
      <c r="A498" s="28"/>
      <c r="B498" s="28" t="s">
        <v>404</v>
      </c>
      <c r="C498" s="30">
        <v>2500</v>
      </c>
      <c r="D498" s="30">
        <f t="shared" ref="D498:E503" si="52">C498</f>
        <v>2500</v>
      </c>
      <c r="E498" s="30">
        <f t="shared" si="52"/>
        <v>2500</v>
      </c>
    </row>
    <row r="499" spans="1:12" ht="15" customHeight="1" outlineLevel="3">
      <c r="A499" s="28"/>
      <c r="B499" s="28" t="s">
        <v>405</v>
      </c>
      <c r="C499" s="30">
        <v>2500</v>
      </c>
      <c r="D499" s="30">
        <f t="shared" si="52"/>
        <v>2500</v>
      </c>
      <c r="E499" s="30">
        <f t="shared" si="52"/>
        <v>2500</v>
      </c>
    </row>
    <row r="500" spans="1:12" outlineLevel="2">
      <c r="A500" s="6">
        <v>3302</v>
      </c>
      <c r="B500" s="4" t="s">
        <v>406</v>
      </c>
      <c r="C500" s="5">
        <v>3500</v>
      </c>
      <c r="D500" s="5">
        <f t="shared" si="52"/>
        <v>3500</v>
      </c>
      <c r="E500" s="5">
        <f t="shared" si="52"/>
        <v>3500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1500</v>
      </c>
      <c r="D502" s="5">
        <f t="shared" si="52"/>
        <v>1500</v>
      </c>
      <c r="E502" s="5">
        <f t="shared" si="52"/>
        <v>1500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58" t="s">
        <v>410</v>
      </c>
      <c r="B504" s="159"/>
      <c r="C504" s="32">
        <f>SUM(C505:C508)</f>
        <v>11100</v>
      </c>
      <c r="D504" s="32">
        <f>SUM(D505:D508)</f>
        <v>11100</v>
      </c>
      <c r="E504" s="32">
        <f>SUM(E505:E508)</f>
        <v>11100</v>
      </c>
    </row>
    <row r="505" spans="1:12" outlineLevel="2" collapsed="1">
      <c r="A505" s="6">
        <v>3303</v>
      </c>
      <c r="B505" s="4" t="s">
        <v>411</v>
      </c>
      <c r="C505" s="5">
        <v>7100</v>
      </c>
      <c r="D505" s="5">
        <f>C505</f>
        <v>7100</v>
      </c>
      <c r="E505" s="5">
        <f>D505</f>
        <v>7100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4000</v>
      </c>
      <c r="D507" s="5">
        <f t="shared" si="53"/>
        <v>4000</v>
      </c>
      <c r="E507" s="5">
        <f t="shared" si="53"/>
        <v>4000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58" t="s">
        <v>414</v>
      </c>
      <c r="B509" s="159"/>
      <c r="C509" s="32">
        <f>C510+C511+C512+C513+C517+C518+C519+C520+C521</f>
        <v>87500</v>
      </c>
      <c r="D509" s="32">
        <f>D510+D511+D512+D513+D517+D518+D519+D520+D521</f>
        <v>87500</v>
      </c>
      <c r="E509" s="32">
        <f>E510+E511+E512+E513+E517+E518+E519+E520+E521</f>
        <v>87500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13500</v>
      </c>
      <c r="D517" s="5">
        <f t="shared" si="55"/>
        <v>13500</v>
      </c>
      <c r="E517" s="5">
        <f t="shared" si="55"/>
        <v>13500</v>
      </c>
    </row>
    <row r="518" spans="1:5" outlineLevel="2">
      <c r="A518" s="6">
        <v>3305</v>
      </c>
      <c r="B518" s="4" t="s">
        <v>423</v>
      </c>
      <c r="C518" s="5">
        <v>5000</v>
      </c>
      <c r="D518" s="5">
        <f t="shared" si="55"/>
        <v>5000</v>
      </c>
      <c r="E518" s="5">
        <f t="shared" si="55"/>
        <v>5000</v>
      </c>
    </row>
    <row r="519" spans="1:5" outlineLevel="2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425</v>
      </c>
      <c r="C520" s="5">
        <v>68000</v>
      </c>
      <c r="D520" s="5">
        <f t="shared" si="55"/>
        <v>68000</v>
      </c>
      <c r="E520" s="5">
        <f t="shared" si="55"/>
        <v>68000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58" t="s">
        <v>441</v>
      </c>
      <c r="B538" s="159"/>
      <c r="C538" s="32">
        <f>SUM(C539:C544)</f>
        <v>3538</v>
      </c>
      <c r="D538" s="32">
        <f>SUM(D539:D544)</f>
        <v>3538</v>
      </c>
      <c r="E538" s="32">
        <f>SUM(E539:E544)</f>
        <v>3538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3538</v>
      </c>
      <c r="D540" s="5">
        <f t="shared" ref="D540:E543" si="58">C540</f>
        <v>3538</v>
      </c>
      <c r="E540" s="5">
        <f t="shared" si="58"/>
        <v>3538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4.1" customHeight="1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146271</v>
      </c>
      <c r="D550" s="36">
        <f>D551</f>
        <v>146271</v>
      </c>
      <c r="E550" s="36">
        <f>E551</f>
        <v>146271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146271</v>
      </c>
      <c r="D551" s="33">
        <f>D552+D556</f>
        <v>146271</v>
      </c>
      <c r="E551" s="33">
        <f>E552+E556</f>
        <v>146271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146271</v>
      </c>
      <c r="D552" s="32">
        <f>SUM(D553:D555)</f>
        <v>146271</v>
      </c>
      <c r="E552" s="32">
        <f>SUM(E553:E555)</f>
        <v>146271</v>
      </c>
    </row>
    <row r="553" spans="1:10" outlineLevel="2" collapsed="1">
      <c r="A553" s="6">
        <v>5500</v>
      </c>
      <c r="B553" s="4" t="s">
        <v>458</v>
      </c>
      <c r="C553" s="5">
        <v>146271</v>
      </c>
      <c r="D553" s="5">
        <f t="shared" ref="D553:E555" si="59">C553</f>
        <v>146271</v>
      </c>
      <c r="E553" s="5">
        <f t="shared" si="59"/>
        <v>146271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2" t="s">
        <v>62</v>
      </c>
      <c r="B559" s="163"/>
      <c r="C559" s="37">
        <f>C560+C716+C725</f>
        <v>2298759</v>
      </c>
      <c r="D559" s="37">
        <v>2706423</v>
      </c>
      <c r="E559" s="37">
        <v>2706423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2044577</v>
      </c>
      <c r="D560" s="36">
        <f>D561+D638+D642+D645</f>
        <v>2044577</v>
      </c>
      <c r="E560" s="36">
        <f>E561+E638+E642+E645</f>
        <v>2044577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2044577</v>
      </c>
      <c r="D561" s="38">
        <f>D562+D567+D568+D569+D576+D577+D581+D584+D585+D586+D587+D592+D595+D599+D603+D610+D616+D628</f>
        <v>2044577</v>
      </c>
      <c r="E561" s="38">
        <f>E562+E567+E568+E569+E576+E577+E581+E584+E585+E586+E587+E592+E595+E599+E603+E610+E616+E628</f>
        <v>2044577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60000</v>
      </c>
      <c r="D562" s="32">
        <f>SUM(D563:D566)</f>
        <v>60000</v>
      </c>
      <c r="E562" s="32">
        <f>SUM(E563:E566)</f>
        <v>60000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60000</v>
      </c>
      <c r="D566" s="5">
        <f t="shared" si="60"/>
        <v>60000</v>
      </c>
      <c r="E566" s="5">
        <f t="shared" si="60"/>
        <v>60000</v>
      </c>
    </row>
    <row r="567" spans="1:10" outlineLevel="1">
      <c r="A567" s="158" t="s">
        <v>467</v>
      </c>
      <c r="B567" s="159"/>
      <c r="C567" s="31">
        <v>87342</v>
      </c>
      <c r="D567" s="31">
        <f>C567</f>
        <v>87342</v>
      </c>
      <c r="E567" s="31">
        <f>D567</f>
        <v>87342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58" t="s">
        <v>473</v>
      </c>
      <c r="B569" s="159"/>
      <c r="C569" s="32">
        <f>SUM(C570:C575)</f>
        <v>465000</v>
      </c>
      <c r="D569" s="32">
        <f>SUM(D570:D575)</f>
        <v>465000</v>
      </c>
      <c r="E569" s="32">
        <f>SUM(E570:E575)</f>
        <v>465000</v>
      </c>
    </row>
    <row r="570" spans="1:10" outlineLevel="2">
      <c r="A570" s="7">
        <v>6603</v>
      </c>
      <c r="B570" s="4" t="s">
        <v>474</v>
      </c>
      <c r="C570" s="5">
        <v>65000</v>
      </c>
      <c r="D570" s="5">
        <f>C570</f>
        <v>65000</v>
      </c>
      <c r="E570" s="5">
        <f>D570</f>
        <v>65000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400000</v>
      </c>
      <c r="D572" s="5">
        <f t="shared" si="61"/>
        <v>400000</v>
      </c>
      <c r="E572" s="5">
        <f t="shared" si="61"/>
        <v>400000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58" t="s">
        <v>480</v>
      </c>
      <c r="B576" s="159"/>
      <c r="C576" s="32">
        <v>10000</v>
      </c>
      <c r="D576" s="32">
        <f>C576</f>
        <v>10000</v>
      </c>
      <c r="E576" s="32">
        <f>D576</f>
        <v>10000</v>
      </c>
    </row>
    <row r="577" spans="1:5" outlineLevel="1">
      <c r="A577" s="158" t="s">
        <v>481</v>
      </c>
      <c r="B577" s="159"/>
      <c r="C577" s="32">
        <f>SUM(C578:C580)</f>
        <v>30000</v>
      </c>
      <c r="D577" s="32">
        <f>SUM(D578:D580)</f>
        <v>30000</v>
      </c>
      <c r="E577" s="32">
        <f>SUM(E578:E580)</f>
        <v>30000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30000</v>
      </c>
      <c r="D580" s="5">
        <f t="shared" si="62"/>
        <v>30000</v>
      </c>
      <c r="E580" s="5">
        <f t="shared" si="62"/>
        <v>30000</v>
      </c>
    </row>
    <row r="581" spans="1:5" outlineLevel="1">
      <c r="A581" s="158" t="s">
        <v>485</v>
      </c>
      <c r="B581" s="159"/>
      <c r="C581" s="32">
        <f>SUM(C582:C583)</f>
        <v>176038</v>
      </c>
      <c r="D581" s="32">
        <f>SUM(D582:D583)</f>
        <v>176038</v>
      </c>
      <c r="E581" s="32">
        <f>SUM(E582:E583)</f>
        <v>176038</v>
      </c>
    </row>
    <row r="582" spans="1:5" outlineLevel="2">
      <c r="A582" s="7">
        <v>6606</v>
      </c>
      <c r="B582" s="4" t="s">
        <v>486</v>
      </c>
      <c r="C582" s="5">
        <v>176038</v>
      </c>
      <c r="D582" s="5">
        <f t="shared" ref="D582:E586" si="63">C582</f>
        <v>176038</v>
      </c>
      <c r="E582" s="5">
        <f t="shared" si="63"/>
        <v>176038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58" t="s">
        <v>488</v>
      </c>
      <c r="B584" s="15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58" t="s">
        <v>489</v>
      </c>
      <c r="B585" s="159"/>
      <c r="C585" s="32">
        <v>50000</v>
      </c>
      <c r="D585" s="32">
        <f t="shared" si="63"/>
        <v>50000</v>
      </c>
      <c r="E585" s="32">
        <f t="shared" si="63"/>
        <v>50000</v>
      </c>
    </row>
    <row r="586" spans="1:5" outlineLevel="1" collapsed="1">
      <c r="A586" s="158" t="s">
        <v>490</v>
      </c>
      <c r="B586" s="15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58" t="s">
        <v>503</v>
      </c>
      <c r="B599" s="159"/>
      <c r="C599" s="32">
        <f>SUM(C600:C602)</f>
        <v>1126197</v>
      </c>
      <c r="D599" s="32">
        <f>SUM(D600:D602)</f>
        <v>1126197</v>
      </c>
      <c r="E599" s="32">
        <f>SUM(E600:E602)</f>
        <v>1126197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1126197</v>
      </c>
      <c r="D601" s="5">
        <f t="shared" si="66"/>
        <v>1126197</v>
      </c>
      <c r="E601" s="5">
        <f t="shared" si="66"/>
        <v>1126197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58" t="s">
        <v>506</v>
      </c>
      <c r="B603" s="159"/>
      <c r="C603" s="32">
        <f>SUM(C604:C609)</f>
        <v>40000</v>
      </c>
      <c r="D603" s="32">
        <f>SUM(D604:D609)</f>
        <v>40000</v>
      </c>
      <c r="E603" s="32">
        <f>SUM(E604:E609)</f>
        <v>40000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40000</v>
      </c>
      <c r="D608" s="5">
        <f t="shared" si="67"/>
        <v>40000</v>
      </c>
      <c r="E608" s="5">
        <f t="shared" si="67"/>
        <v>40000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58" t="s">
        <v>556</v>
      </c>
      <c r="B668" s="15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58" t="s">
        <v>557</v>
      </c>
      <c r="B669" s="15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58" t="s">
        <v>558</v>
      </c>
      <c r="B670" s="15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58" t="s">
        <v>566</v>
      </c>
      <c r="B712" s="159"/>
      <c r="C712" s="32">
        <f>SUM(C726:C734)</f>
        <v>0</v>
      </c>
      <c r="D712" s="31">
        <f>C712</f>
        <v>0</v>
      </c>
      <c r="E712" s="31">
        <f>D712</f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254182</v>
      </c>
      <c r="D716" s="36">
        <f>D717</f>
        <v>254182</v>
      </c>
      <c r="E716" s="36">
        <f>E717</f>
        <v>254182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254182</v>
      </c>
      <c r="D717" s="33">
        <f>D718+D722</f>
        <v>254182</v>
      </c>
      <c r="E717" s="33">
        <f>E718+E722</f>
        <v>254182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7">
        <v>10950</v>
      </c>
      <c r="B718" s="4" t="s">
        <v>904</v>
      </c>
      <c r="C718" s="5">
        <f>SUM(C719:C721)</f>
        <v>254182</v>
      </c>
      <c r="D718" s="31">
        <f>SUM(D719:D721)</f>
        <v>254182</v>
      </c>
      <c r="E718" s="31">
        <f>SUM(E719:E721)</f>
        <v>254182</v>
      </c>
    </row>
    <row r="719" spans="1:10" ht="15" customHeight="1" outlineLevel="2">
      <c r="A719" s="29"/>
      <c r="B719" s="28" t="s">
        <v>572</v>
      </c>
      <c r="C719" s="30">
        <v>254182</v>
      </c>
      <c r="D719" s="5">
        <f>C719</f>
        <v>254182</v>
      </c>
      <c r="E719" s="5">
        <f>D719</f>
        <v>254182</v>
      </c>
    </row>
    <row r="720" spans="1:10" ht="15" customHeight="1" outlineLevel="2">
      <c r="A720" s="29"/>
      <c r="B720" s="28" t="s">
        <v>573</v>
      </c>
      <c r="C720" s="30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29"/>
      <c r="B721" s="28" t="s">
        <v>574</v>
      </c>
      <c r="C721" s="30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7">
        <v>10951</v>
      </c>
      <c r="B722" s="4" t="s">
        <v>905</v>
      </c>
      <c r="C722" s="5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29"/>
      <c r="B723" s="28" t="s">
        <v>575</v>
      </c>
      <c r="C723" s="30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29"/>
      <c r="B724" s="28" t="s">
        <v>576</v>
      </c>
      <c r="C724" s="30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70" t="s">
        <v>845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844</v>
      </c>
      <c r="B730" s="171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818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70" t="s">
        <v>839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838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837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70" t="s">
        <v>832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831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817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70" t="s">
        <v>830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827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70" t="s">
        <v>826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815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70" t="s">
        <v>824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819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815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814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70" t="s">
        <v>813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30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52:B152"/>
    <mergeCell ref="A153:B153"/>
    <mergeCell ref="A123:B123"/>
    <mergeCell ref="A129:B129"/>
    <mergeCell ref="A130:B130"/>
    <mergeCell ref="A134:B134"/>
    <mergeCell ref="A137:B137"/>
    <mergeCell ref="A140:B140"/>
    <mergeCell ref="A141:B141"/>
  </mergeCells>
  <dataValidations count="14">
    <dataValidation type="decimal" operator="greaterThanOrEqual" allowBlank="1" showInputMessage="1" showErrorMessage="1" sqref="C39:E60 C69:E96 C98:E113 D117:E134 C142:C151 C62:E66 C154:E162 C164:E169 C171:E176 C12:E37 C254:C255 D136:E151 C5:E10 C117:C122 C124:C128 C131:C133 C135:C136 C138:C139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0" zoomScale="145" zoomScaleNormal="145" workbookViewId="0">
      <selection activeCell="A778" sqref="A778"/>
    </sheetView>
  </sheetViews>
  <sheetFormatPr baseColWidth="10" defaultColWidth="9.140625" defaultRowHeight="15" outlineLevelRow="3"/>
  <cols>
    <col min="1" max="1" width="7" bestFit="1" customWidth="1"/>
    <col min="2" max="2" width="47" customWidth="1"/>
    <col min="3" max="3" width="18.42578125" customWidth="1"/>
    <col min="4" max="4" width="17.42578125" customWidth="1"/>
    <col min="5" max="5" width="17.71093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5" t="s">
        <v>849</v>
      </c>
      <c r="E1" s="145" t="s">
        <v>848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8" t="s">
        <v>60</v>
      </c>
      <c r="B2" s="14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9" t="s">
        <v>578</v>
      </c>
      <c r="B3" s="14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0" t="s">
        <v>124</v>
      </c>
      <c r="B4" s="15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0" t="s">
        <v>158</v>
      </c>
      <c r="B61" s="15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0" t="s">
        <v>163</v>
      </c>
      <c r="B68" s="15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52" t="s">
        <v>580</v>
      </c>
      <c r="B115" s="15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0" t="s">
        <v>195</v>
      </c>
      <c r="B116" s="15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2"/>
      <c r="B118" s="131" t="s">
        <v>851</v>
      </c>
      <c r="C118" s="130"/>
      <c r="D118" s="130">
        <f>C118</f>
        <v>0</v>
      </c>
      <c r="E118" s="130">
        <f>D118</f>
        <v>0</v>
      </c>
      <c r="H118" s="41">
        <f t="shared" si="7"/>
        <v>0</v>
      </c>
    </row>
    <row r="119" spans="1:10" ht="15" customHeight="1" outlineLevel="2">
      <c r="A119" s="132"/>
      <c r="B119" s="131" t="s">
        <v>856</v>
      </c>
      <c r="C119" s="130"/>
      <c r="D119" s="130">
        <f>C119</f>
        <v>0</v>
      </c>
      <c r="E119" s="130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2"/>
      <c r="B121" s="131" t="s">
        <v>851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customHeight="1" outlineLevel="2">
      <c r="A122" s="132"/>
      <c r="B122" s="131" t="s">
        <v>856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2"/>
      <c r="B124" s="131" t="s">
        <v>851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customHeight="1" outlineLevel="2">
      <c r="A125" s="132"/>
      <c r="B125" s="131" t="s">
        <v>856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2"/>
      <c r="B127" s="131" t="s">
        <v>851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customHeight="1" outlineLevel="2">
      <c r="A128" s="132"/>
      <c r="B128" s="131" t="s">
        <v>856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2"/>
      <c r="B130" s="131" t="s">
        <v>851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customHeight="1" outlineLevel="2">
      <c r="A131" s="132"/>
      <c r="B131" s="131" t="s">
        <v>856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2"/>
      <c r="B133" s="131" t="s">
        <v>851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customHeight="1" outlineLevel="2">
      <c r="A134" s="132"/>
      <c r="B134" s="131" t="s">
        <v>856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2"/>
      <c r="B137" s="131" t="s">
        <v>851</v>
      </c>
      <c r="C137" s="130"/>
      <c r="D137" s="130">
        <f>C137</f>
        <v>0</v>
      </c>
      <c r="E137" s="130">
        <f>D137</f>
        <v>0</v>
      </c>
      <c r="H137" s="41">
        <f t="shared" si="11"/>
        <v>0</v>
      </c>
    </row>
    <row r="138" spans="1:10" ht="15" customHeight="1" outlineLevel="2">
      <c r="A138" s="132"/>
      <c r="B138" s="131" t="s">
        <v>858</v>
      </c>
      <c r="C138" s="130"/>
      <c r="D138" s="130">
        <f t="shared" ref="D138:E139" si="12">C138</f>
        <v>0</v>
      </c>
      <c r="E138" s="130">
        <f t="shared" si="12"/>
        <v>0</v>
      </c>
      <c r="H138" s="41">
        <f t="shared" si="11"/>
        <v>0</v>
      </c>
    </row>
    <row r="139" spans="1:10" ht="15" customHeight="1" outlineLevel="2">
      <c r="A139" s="132"/>
      <c r="B139" s="131" t="s">
        <v>857</v>
      </c>
      <c r="C139" s="130"/>
      <c r="D139" s="130">
        <f t="shared" si="12"/>
        <v>0</v>
      </c>
      <c r="E139" s="130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2"/>
      <c r="B141" s="131" t="s">
        <v>851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customHeight="1" outlineLevel="2">
      <c r="A142" s="132"/>
      <c r="B142" s="131" t="s">
        <v>856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2"/>
      <c r="B144" s="131" t="s">
        <v>851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customHeight="1" outlineLevel="2">
      <c r="A145" s="132"/>
      <c r="B145" s="131" t="s">
        <v>856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2"/>
      <c r="B147" s="131" t="s">
        <v>851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customHeight="1" outlineLevel="2">
      <c r="A148" s="132"/>
      <c r="B148" s="131" t="s">
        <v>856</v>
      </c>
      <c r="C148" s="130"/>
      <c r="D148" s="130">
        <f>C148</f>
        <v>0</v>
      </c>
      <c r="E148" s="130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2"/>
      <c r="B150" s="131" t="s">
        <v>851</v>
      </c>
      <c r="C150" s="130"/>
      <c r="D150" s="130">
        <f>C150</f>
        <v>0</v>
      </c>
      <c r="E150" s="130">
        <f>D150</f>
        <v>0</v>
      </c>
      <c r="H150" s="41">
        <f t="shared" si="11"/>
        <v>0</v>
      </c>
    </row>
    <row r="151" spans="1:10" ht="15" customHeight="1" outlineLevel="2">
      <c r="A151" s="132"/>
      <c r="B151" s="131" t="s">
        <v>856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0" t="s">
        <v>208</v>
      </c>
      <c r="B153" s="15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2"/>
      <c r="B155" s="131" t="s">
        <v>851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customHeight="1" outlineLevel="2">
      <c r="A156" s="132"/>
      <c r="B156" s="131" t="s">
        <v>856</v>
      </c>
      <c r="C156" s="130"/>
      <c r="D156" s="130">
        <f>C156</f>
        <v>0</v>
      </c>
      <c r="E156" s="130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2"/>
      <c r="B158" s="131" t="s">
        <v>851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customHeight="1" outlineLevel="2">
      <c r="A159" s="132"/>
      <c r="B159" s="131" t="s">
        <v>856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2"/>
      <c r="B161" s="131" t="s">
        <v>851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customHeight="1" outlineLevel="2">
      <c r="A162" s="132"/>
      <c r="B162" s="131" t="s">
        <v>856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2"/>
      <c r="B165" s="131" t="s">
        <v>851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customHeight="1" outlineLevel="2">
      <c r="A166" s="132"/>
      <c r="B166" s="131" t="s">
        <v>856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2"/>
      <c r="B168" s="131" t="s">
        <v>851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customHeight="1" outlineLevel="2">
      <c r="A169" s="132"/>
      <c r="B169" s="131" t="s">
        <v>856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2"/>
      <c r="B172" s="131" t="s">
        <v>851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customHeight="1" outlineLevel="2">
      <c r="A173" s="132"/>
      <c r="B173" s="131" t="s">
        <v>856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2"/>
      <c r="B175" s="131" t="s">
        <v>851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customHeight="1" outlineLevel="2">
      <c r="A176" s="132"/>
      <c r="B176" s="131" t="s">
        <v>856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0" t="s">
        <v>217</v>
      </c>
      <c r="B178" s="15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845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853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851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854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851</v>
      </c>
      <c r="C183" s="129"/>
      <c r="D183" s="129">
        <f>C183</f>
        <v>0</v>
      </c>
      <c r="E183" s="129">
        <f>D183</f>
        <v>0</v>
      </c>
    </row>
    <row r="184" spans="1:10" outlineLevel="1">
      <c r="A184" s="156" t="s">
        <v>844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852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851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843</v>
      </c>
      <c r="C187" s="129"/>
      <c r="D187" s="129">
        <f>C187</f>
        <v>0</v>
      </c>
      <c r="E187" s="129">
        <f>D187</f>
        <v>0</v>
      </c>
    </row>
    <row r="188" spans="1:10" outlineLevel="1">
      <c r="A188" s="156" t="s">
        <v>842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855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851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outlineLevel="3">
      <c r="A191" s="90"/>
      <c r="B191" s="89" t="s">
        <v>841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outlineLevel="3">
      <c r="A192" s="90"/>
      <c r="B192" s="89" t="s">
        <v>840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outlineLevel="2">
      <c r="A193" s="132">
        <v>3</v>
      </c>
      <c r="B193" s="131" t="s">
        <v>853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851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854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851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6" t="s">
        <v>839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2">
        <v>4</v>
      </c>
      <c r="B198" s="131" t="s">
        <v>854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outlineLevel="3">
      <c r="A199" s="90"/>
      <c r="B199" s="89" t="s">
        <v>851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6" t="s">
        <v>838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853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851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56" t="s">
        <v>837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855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851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835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852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851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outlineLevel="3">
      <c r="A209" s="90"/>
      <c r="B209" s="89" t="s">
        <v>834</v>
      </c>
      <c r="C209" s="129"/>
      <c r="D209" s="129">
        <f t="shared" si="15"/>
        <v>0</v>
      </c>
      <c r="E209" s="129">
        <f t="shared" si="15"/>
        <v>0</v>
      </c>
    </row>
    <row r="210" spans="1:5" outlineLevel="3">
      <c r="A210" s="90"/>
      <c r="B210" s="89" t="s">
        <v>851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outlineLevel="2">
      <c r="A211" s="132">
        <v>3</v>
      </c>
      <c r="B211" s="131" t="s">
        <v>853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851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854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851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6" t="s">
        <v>832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852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851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outlineLevel="3">
      <c r="A218" s="135"/>
      <c r="B218" s="134" t="s">
        <v>831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outlineLevel="3">
      <c r="A219" s="135"/>
      <c r="B219" s="134" t="s">
        <v>817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32">
        <v>3</v>
      </c>
      <c r="B220" s="131" t="s">
        <v>853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851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6" t="s">
        <v>830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852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851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829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outlineLevel="3">
      <c r="A226" s="90"/>
      <c r="B226" s="89" t="s">
        <v>828</v>
      </c>
      <c r="C226" s="129"/>
      <c r="D226" s="129">
        <f t="shared" si="17"/>
        <v>0</v>
      </c>
      <c r="E226" s="129">
        <f t="shared" si="17"/>
        <v>0</v>
      </c>
    </row>
    <row r="227" spans="1:5" outlineLevel="3">
      <c r="A227" s="90"/>
      <c r="B227" s="89" t="s">
        <v>827</v>
      </c>
      <c r="C227" s="129"/>
      <c r="D227" s="129">
        <f t="shared" si="17"/>
        <v>0</v>
      </c>
      <c r="E227" s="129">
        <f t="shared" si="17"/>
        <v>0</v>
      </c>
    </row>
    <row r="228" spans="1:5" outlineLevel="1">
      <c r="A228" s="156" t="s">
        <v>826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852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851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825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outlineLevel="3">
      <c r="A232" s="90"/>
      <c r="B232" s="89" t="s">
        <v>815</v>
      </c>
      <c r="C232" s="129"/>
      <c r="D232" s="129">
        <f t="shared" si="18"/>
        <v>0</v>
      </c>
      <c r="E232" s="129">
        <f t="shared" si="18"/>
        <v>0</v>
      </c>
    </row>
    <row r="233" spans="1:5" outlineLevel="2">
      <c r="A233" s="132">
        <v>3</v>
      </c>
      <c r="B233" s="131" t="s">
        <v>853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851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6" t="s">
        <v>824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853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851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6" t="s">
        <v>822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852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851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821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outlineLevel="3">
      <c r="A242" s="90"/>
      <c r="B242" s="89" t="s">
        <v>820</v>
      </c>
      <c r="C242" s="129"/>
      <c r="D242" s="129">
        <f t="shared" si="19"/>
        <v>0</v>
      </c>
      <c r="E242" s="129">
        <f t="shared" si="19"/>
        <v>0</v>
      </c>
    </row>
    <row r="243" spans="1:10" outlineLevel="1">
      <c r="A243" s="156" t="s">
        <v>819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852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851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817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outlineLevel="3">
      <c r="A247" s="90"/>
      <c r="B247" s="89" t="s">
        <v>816</v>
      </c>
      <c r="C247" s="129"/>
      <c r="D247" s="129">
        <f t="shared" si="20"/>
        <v>0</v>
      </c>
      <c r="E247" s="129">
        <f t="shared" si="20"/>
        <v>0</v>
      </c>
    </row>
    <row r="248" spans="1:10" outlineLevel="3">
      <c r="A248" s="90"/>
      <c r="B248" s="89" t="s">
        <v>815</v>
      </c>
      <c r="C248" s="129"/>
      <c r="D248" s="129">
        <f t="shared" si="20"/>
        <v>0</v>
      </c>
      <c r="E248" s="129">
        <f t="shared" si="20"/>
        <v>0</v>
      </c>
    </row>
    <row r="249" spans="1:10" outlineLevel="3">
      <c r="A249" s="90"/>
      <c r="B249" s="89" t="s">
        <v>814</v>
      </c>
      <c r="C249" s="129"/>
      <c r="D249" s="129">
        <f t="shared" si="20"/>
        <v>0</v>
      </c>
      <c r="E249" s="129">
        <f t="shared" si="20"/>
        <v>0</v>
      </c>
    </row>
    <row r="250" spans="1:10" outlineLevel="1">
      <c r="A250" s="156" t="s">
        <v>813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851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850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47" t="s">
        <v>67</v>
      </c>
      <c r="B256" s="147"/>
      <c r="C256" s="147"/>
      <c r="D256" s="145" t="s">
        <v>849</v>
      </c>
      <c r="E256" s="145" t="s">
        <v>848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8" t="s">
        <v>268</v>
      </c>
      <c r="B260" s="15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8" t="s">
        <v>390</v>
      </c>
      <c r="B484" s="15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8" t="s">
        <v>457</v>
      </c>
      <c r="B552" s="15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8" t="s">
        <v>466</v>
      </c>
      <c r="B562" s="15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8" t="s">
        <v>485</v>
      </c>
      <c r="B581" s="15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0" t="s">
        <v>847</v>
      </c>
      <c r="B718" s="17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846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0" t="s">
        <v>845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839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838</v>
      </c>
      <c r="B741" s="17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823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837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831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outlineLevel="3">
      <c r="A753" s="128"/>
      <c r="B753" s="127" t="s">
        <v>817</v>
      </c>
      <c r="C753" s="126"/>
      <c r="D753" s="126">
        <f t="shared" si="98"/>
        <v>0</v>
      </c>
      <c r="E753" s="126">
        <f t="shared" si="98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830</v>
      </c>
      <c r="B755" s="17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818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827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826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819</v>
      </c>
      <c r="B771" s="17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818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813</v>
      </c>
      <c r="B777" s="17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812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56" zoomScale="120" zoomScaleNormal="12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56.7109375" customWidth="1"/>
    <col min="3" max="3" width="22.7109375" customWidth="1"/>
    <col min="4" max="4" width="26.7109375" customWidth="1"/>
    <col min="5" max="5" width="24.42578125" customWidth="1"/>
    <col min="7" max="7" width="15.5703125" bestFit="1" customWidth="1"/>
    <col min="8" max="8" width="27.7109375" customWidth="1"/>
    <col min="9" max="9" width="15.42578125" bestFit="1" customWidth="1"/>
    <col min="10" max="10" width="20.42578125" bestFit="1" customWidth="1"/>
  </cols>
  <sheetData>
    <row r="1" spans="1:14" ht="18.75">
      <c r="A1" s="147" t="s">
        <v>30</v>
      </c>
      <c r="B1" s="147"/>
      <c r="C1" s="147"/>
      <c r="D1" s="144" t="s">
        <v>849</v>
      </c>
      <c r="E1" s="144" t="s">
        <v>848</v>
      </c>
      <c r="G1" s="43" t="s">
        <v>31</v>
      </c>
      <c r="H1" s="44">
        <f>C2+C114</f>
        <v>7794572</v>
      </c>
      <c r="I1" s="45"/>
      <c r="J1" s="46" t="b">
        <f>AND(H1=I1)</f>
        <v>0</v>
      </c>
    </row>
    <row r="2" spans="1:14">
      <c r="A2" s="148" t="s">
        <v>60</v>
      </c>
      <c r="B2" s="148"/>
      <c r="C2" s="26">
        <f>C3+C67</f>
        <v>4800000</v>
      </c>
      <c r="D2" s="26">
        <f>D3+D67</f>
        <v>4800000</v>
      </c>
      <c r="E2" s="26">
        <f>E3+E67</f>
        <v>4800000</v>
      </c>
      <c r="G2" s="39" t="s">
        <v>60</v>
      </c>
      <c r="H2" s="41">
        <f>C2</f>
        <v>4800000</v>
      </c>
      <c r="I2" s="42"/>
      <c r="J2" s="40" t="b">
        <f>AND(H2=I2)</f>
        <v>0</v>
      </c>
    </row>
    <row r="3" spans="1:14">
      <c r="A3" s="149" t="s">
        <v>578</v>
      </c>
      <c r="B3" s="149"/>
      <c r="C3" s="23">
        <f>C4+C11+C38+C61</f>
        <v>2629000</v>
      </c>
      <c r="D3" s="23">
        <f>D4+D11+D38+D61</f>
        <v>2629000</v>
      </c>
      <c r="E3" s="23">
        <f>E4+E11+E38+E61</f>
        <v>2629000</v>
      </c>
      <c r="G3" s="39" t="s">
        <v>57</v>
      </c>
      <c r="H3" s="41">
        <f t="shared" ref="H3:H66" si="0">C3</f>
        <v>2629000</v>
      </c>
      <c r="I3" s="42"/>
      <c r="J3" s="40" t="b">
        <f>AND(H3=I3)</f>
        <v>0</v>
      </c>
    </row>
    <row r="4" spans="1:14" ht="15" customHeight="1">
      <c r="A4" s="150" t="s">
        <v>124</v>
      </c>
      <c r="B4" s="151"/>
      <c r="C4" s="21">
        <f>SUM(C5:C10)</f>
        <v>1945000</v>
      </c>
      <c r="D4" s="21">
        <f>SUM(D5:D10)</f>
        <v>1945000</v>
      </c>
      <c r="E4" s="21">
        <f>SUM(E5:E10)</f>
        <v>1945000</v>
      </c>
      <c r="F4" s="17"/>
      <c r="G4" s="39" t="s">
        <v>53</v>
      </c>
      <c r="H4" s="41">
        <f t="shared" si="0"/>
        <v>1945000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F5" s="17"/>
      <c r="G5" s="17"/>
      <c r="H5" s="41">
        <f t="shared" si="0"/>
        <v>450000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200000</v>
      </c>
      <c r="D6" s="2">
        <f t="shared" ref="D6:E10" si="1">C6</f>
        <v>200000</v>
      </c>
      <c r="E6" s="2">
        <f t="shared" si="1"/>
        <v>200000</v>
      </c>
      <c r="F6" s="17"/>
      <c r="G6" s="17"/>
      <c r="H6" s="41">
        <f t="shared" si="0"/>
        <v>200000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950000</v>
      </c>
      <c r="D7" s="2">
        <f t="shared" si="1"/>
        <v>950000</v>
      </c>
      <c r="E7" s="2">
        <f t="shared" si="1"/>
        <v>950000</v>
      </c>
      <c r="F7" s="17"/>
      <c r="G7" s="17"/>
      <c r="H7" s="41">
        <f t="shared" si="0"/>
        <v>950000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240000</v>
      </c>
      <c r="D8" s="2">
        <f t="shared" si="1"/>
        <v>240000</v>
      </c>
      <c r="E8" s="2">
        <f t="shared" si="1"/>
        <v>240000</v>
      </c>
      <c r="F8" s="17"/>
      <c r="G8" s="17"/>
      <c r="H8" s="41">
        <f t="shared" si="0"/>
        <v>240000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103000</v>
      </c>
      <c r="D9" s="2">
        <f t="shared" si="1"/>
        <v>103000</v>
      </c>
      <c r="E9" s="2">
        <f t="shared" si="1"/>
        <v>103000</v>
      </c>
      <c r="F9" s="17"/>
      <c r="G9" s="17"/>
      <c r="H9" s="41">
        <f t="shared" si="0"/>
        <v>103000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50" t="s">
        <v>125</v>
      </c>
      <c r="B11" s="151"/>
      <c r="C11" s="21">
        <f>SUM(C12:C37)</f>
        <v>238000</v>
      </c>
      <c r="D11" s="21">
        <f>SUM(D12:D37)</f>
        <v>238000</v>
      </c>
      <c r="E11" s="21">
        <f>SUM(E12:E37)</f>
        <v>238000</v>
      </c>
      <c r="F11" s="17"/>
      <c r="G11" s="39" t="s">
        <v>54</v>
      </c>
      <c r="H11" s="41">
        <f t="shared" si="0"/>
        <v>238000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</v>
      </c>
      <c r="D12" s="2">
        <f>C12</f>
        <v>40000</v>
      </c>
      <c r="E12" s="2">
        <f>D12</f>
        <v>40000</v>
      </c>
      <c r="H12" s="41">
        <f t="shared" si="0"/>
        <v>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100000</v>
      </c>
      <c r="D14" s="2">
        <f t="shared" si="2"/>
        <v>100000</v>
      </c>
      <c r="E14" s="2">
        <f t="shared" si="2"/>
        <v>100000</v>
      </c>
      <c r="H14" s="41">
        <f t="shared" si="0"/>
        <v>100000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outlineLevel="1">
      <c r="A34" s="3">
        <v>2404</v>
      </c>
      <c r="B34" s="1" t="s">
        <v>7</v>
      </c>
      <c r="C34" s="2">
        <v>43000</v>
      </c>
      <c r="D34" s="2">
        <f t="shared" si="3"/>
        <v>43000</v>
      </c>
      <c r="E34" s="2">
        <f t="shared" si="3"/>
        <v>43000</v>
      </c>
      <c r="H34" s="41">
        <f t="shared" si="0"/>
        <v>43000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45000</v>
      </c>
      <c r="D36" s="2">
        <f t="shared" si="3"/>
        <v>45000</v>
      </c>
      <c r="E36" s="2">
        <f t="shared" si="3"/>
        <v>45000</v>
      </c>
      <c r="H36" s="41">
        <f t="shared" si="0"/>
        <v>45000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0" t="s">
        <v>145</v>
      </c>
      <c r="B38" s="151"/>
      <c r="C38" s="21">
        <f>SUM(C39:C60)</f>
        <v>431000</v>
      </c>
      <c r="D38" s="21">
        <f>SUM(D39:D60)</f>
        <v>431000</v>
      </c>
      <c r="E38" s="21">
        <f>SUM(E39:E60)</f>
        <v>431000</v>
      </c>
      <c r="G38" s="39" t="s">
        <v>55</v>
      </c>
      <c r="H38" s="41">
        <f t="shared" si="0"/>
        <v>431000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18000</v>
      </c>
      <c r="D39" s="2">
        <f>C39</f>
        <v>18000</v>
      </c>
      <c r="E39" s="2">
        <f>D39</f>
        <v>18000</v>
      </c>
      <c r="H39" s="41">
        <f t="shared" si="0"/>
        <v>18000</v>
      </c>
    </row>
    <row r="40" spans="1:10" outlineLevel="1">
      <c r="A40" s="20">
        <v>3102</v>
      </c>
      <c r="B40" s="20" t="s">
        <v>12</v>
      </c>
      <c r="C40" s="2">
        <v>7300</v>
      </c>
      <c r="D40" s="2">
        <f t="shared" ref="D40:E55" si="4">C40</f>
        <v>7300</v>
      </c>
      <c r="E40" s="2">
        <f t="shared" si="4"/>
        <v>7300</v>
      </c>
      <c r="H40" s="41">
        <f t="shared" si="0"/>
        <v>7300</v>
      </c>
    </row>
    <row r="41" spans="1:10" outlineLevel="1">
      <c r="A41" s="20">
        <v>3103</v>
      </c>
      <c r="B41" s="20" t="s">
        <v>13</v>
      </c>
      <c r="C41" s="2">
        <v>7300</v>
      </c>
      <c r="D41" s="2">
        <f t="shared" si="4"/>
        <v>7300</v>
      </c>
      <c r="E41" s="2">
        <f t="shared" si="4"/>
        <v>7300</v>
      </c>
      <c r="H41" s="41">
        <f t="shared" si="0"/>
        <v>7300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240000</v>
      </c>
      <c r="D55" s="2">
        <f t="shared" si="4"/>
        <v>240000</v>
      </c>
      <c r="E55" s="2">
        <f t="shared" si="4"/>
        <v>240000</v>
      </c>
      <c r="H55" s="41">
        <f t="shared" si="0"/>
        <v>240000</v>
      </c>
    </row>
    <row r="56" spans="1:10" outlineLevel="1">
      <c r="A56" s="20">
        <v>3303</v>
      </c>
      <c r="B56" s="20" t="s">
        <v>154</v>
      </c>
      <c r="C56" s="2">
        <v>110000</v>
      </c>
      <c r="D56" s="2">
        <f t="shared" ref="D56:E60" si="5">C56</f>
        <v>110000</v>
      </c>
      <c r="E56" s="2">
        <f t="shared" si="5"/>
        <v>110000</v>
      </c>
      <c r="H56" s="41">
        <f t="shared" si="0"/>
        <v>110000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>
      <c r="A61" s="150" t="s">
        <v>158</v>
      </c>
      <c r="B61" s="151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>
        <v>3000</v>
      </c>
      <c r="D64" s="2">
        <f t="shared" si="6"/>
        <v>3000</v>
      </c>
      <c r="E64" s="2">
        <f t="shared" si="6"/>
        <v>3000</v>
      </c>
      <c r="H64" s="41">
        <f t="shared" si="0"/>
        <v>3000</v>
      </c>
    </row>
    <row r="65" spans="1:10" outlineLevel="1">
      <c r="A65" s="14">
        <v>4004</v>
      </c>
      <c r="B65" s="1" t="s">
        <v>161</v>
      </c>
      <c r="C65" s="2">
        <v>12000</v>
      </c>
      <c r="D65" s="2">
        <f t="shared" si="6"/>
        <v>12000</v>
      </c>
      <c r="E65" s="2">
        <f t="shared" si="6"/>
        <v>12000</v>
      </c>
      <c r="H65" s="41">
        <f t="shared" si="0"/>
        <v>12000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9" t="s">
        <v>579</v>
      </c>
      <c r="B67" s="149"/>
      <c r="C67" s="25">
        <f>C97+C68</f>
        <v>2171000</v>
      </c>
      <c r="D67" s="25">
        <f>D97+D68</f>
        <v>2171000</v>
      </c>
      <c r="E67" s="25">
        <f>E97+E68</f>
        <v>2171000</v>
      </c>
      <c r="G67" s="39" t="s">
        <v>59</v>
      </c>
      <c r="H67" s="41">
        <f t="shared" ref="H67:H130" si="7">C67</f>
        <v>2171000</v>
      </c>
      <c r="I67" s="42"/>
      <c r="J67" s="40" t="b">
        <f>AND(H67=I67)</f>
        <v>0</v>
      </c>
    </row>
    <row r="68" spans="1:10">
      <c r="A68" s="150" t="s">
        <v>163</v>
      </c>
      <c r="B68" s="151"/>
      <c r="C68" s="21">
        <f>SUM(C69:C96)</f>
        <v>106900</v>
      </c>
      <c r="D68" s="21">
        <f>SUM(D69:D96)</f>
        <v>106900</v>
      </c>
      <c r="E68" s="21">
        <f>SUM(E69:E96)</f>
        <v>106900</v>
      </c>
      <c r="G68" s="39" t="s">
        <v>56</v>
      </c>
      <c r="H68" s="41">
        <f t="shared" si="7"/>
        <v>106900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78000</v>
      </c>
      <c r="D79" s="2">
        <f t="shared" si="8"/>
        <v>78000</v>
      </c>
      <c r="E79" s="2">
        <f t="shared" si="8"/>
        <v>78000</v>
      </c>
      <c r="H79" s="41">
        <f t="shared" si="7"/>
        <v>78000</v>
      </c>
    </row>
    <row r="80" spans="1:10" ht="15" customHeight="1" outlineLevel="1">
      <c r="A80" s="3">
        <v>5202</v>
      </c>
      <c r="B80" s="2" t="s">
        <v>172</v>
      </c>
      <c r="C80" s="2">
        <v>27000</v>
      </c>
      <c r="D80" s="2">
        <f t="shared" si="8"/>
        <v>27000</v>
      </c>
      <c r="E80" s="2">
        <f t="shared" si="8"/>
        <v>27000</v>
      </c>
      <c r="H80" s="41">
        <f t="shared" si="7"/>
        <v>27000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12</v>
      </c>
      <c r="D83" s="2">
        <f t="shared" si="8"/>
        <v>12</v>
      </c>
      <c r="E83" s="2">
        <f t="shared" si="8"/>
        <v>12</v>
      </c>
      <c r="H83" s="41">
        <f t="shared" si="7"/>
        <v>12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1768</v>
      </c>
      <c r="D92" s="2">
        <f t="shared" si="9"/>
        <v>1768</v>
      </c>
      <c r="E92" s="2">
        <f t="shared" si="9"/>
        <v>1768</v>
      </c>
      <c r="H92" s="41">
        <f t="shared" si="7"/>
        <v>1768</v>
      </c>
    </row>
    <row r="93" spans="1:8" ht="15" customHeight="1" outlineLevel="1">
      <c r="A93" s="3">
        <v>5299</v>
      </c>
      <c r="B93" s="2" t="s">
        <v>182</v>
      </c>
      <c r="C93" s="2">
        <v>120</v>
      </c>
      <c r="D93" s="2">
        <f t="shared" si="9"/>
        <v>120</v>
      </c>
      <c r="E93" s="2">
        <f t="shared" si="9"/>
        <v>120</v>
      </c>
      <c r="H93" s="41">
        <f t="shared" si="7"/>
        <v>120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2064100</v>
      </c>
      <c r="D97" s="21">
        <f>SUM(D98:D113)</f>
        <v>2064100</v>
      </c>
      <c r="E97" s="21">
        <f>SUM(E98:E113)</f>
        <v>2064100</v>
      </c>
      <c r="G97" s="39" t="s">
        <v>58</v>
      </c>
      <c r="H97" s="41">
        <f t="shared" si="7"/>
        <v>2064100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2048000</v>
      </c>
      <c r="D98" s="2">
        <f>C98</f>
        <v>2048000</v>
      </c>
      <c r="E98" s="2">
        <f>D98</f>
        <v>2048000</v>
      </c>
      <c r="H98" s="41">
        <f t="shared" si="7"/>
        <v>2048000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1100</v>
      </c>
      <c r="D103" s="2">
        <f t="shared" si="10"/>
        <v>1100</v>
      </c>
      <c r="E103" s="2">
        <f t="shared" si="10"/>
        <v>1100</v>
      </c>
      <c r="H103" s="41">
        <f t="shared" si="7"/>
        <v>1100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4000</v>
      </c>
      <c r="D105" s="2">
        <f t="shared" si="10"/>
        <v>4000</v>
      </c>
      <c r="E105" s="2">
        <f t="shared" si="10"/>
        <v>4000</v>
      </c>
      <c r="H105" s="41">
        <f t="shared" si="7"/>
        <v>4000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8000</v>
      </c>
      <c r="D109" s="2">
        <f t="shared" si="10"/>
        <v>8000</v>
      </c>
      <c r="E109" s="2">
        <f t="shared" si="10"/>
        <v>8000</v>
      </c>
      <c r="H109" s="41">
        <f t="shared" si="7"/>
        <v>8000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>
        <v>0</v>
      </c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4" t="s">
        <v>62</v>
      </c>
      <c r="B114" s="155"/>
      <c r="C114" s="26">
        <f>C115+C152+C177</f>
        <v>2994572</v>
      </c>
      <c r="D114" s="26">
        <f>D115+D152+D177</f>
        <v>2994572</v>
      </c>
      <c r="E114" s="26">
        <f>E115+E152+E177</f>
        <v>2994572</v>
      </c>
      <c r="G114" s="39" t="s">
        <v>62</v>
      </c>
      <c r="H114" s="41">
        <f t="shared" si="7"/>
        <v>2994572</v>
      </c>
      <c r="I114" s="42"/>
      <c r="J114" s="40" t="b">
        <f>AND(H114=I114)</f>
        <v>0</v>
      </c>
    </row>
    <row r="115" spans="1:10">
      <c r="A115" s="152" t="s">
        <v>580</v>
      </c>
      <c r="B115" s="153"/>
      <c r="C115" s="23">
        <f>C116+C135</f>
        <v>2528366</v>
      </c>
      <c r="D115" s="23">
        <f>D116+D135</f>
        <v>2528366</v>
      </c>
      <c r="E115" s="23">
        <f>E116+E135</f>
        <v>2528366</v>
      </c>
      <c r="G115" s="39" t="s">
        <v>61</v>
      </c>
      <c r="H115" s="41">
        <f t="shared" si="7"/>
        <v>2528366</v>
      </c>
      <c r="I115" s="42"/>
      <c r="J115" s="40" t="b">
        <f>AND(H115=I115)</f>
        <v>0</v>
      </c>
    </row>
    <row r="116" spans="1:10" ht="15" customHeight="1">
      <c r="A116" s="150" t="s">
        <v>195</v>
      </c>
      <c r="B116" s="151"/>
      <c r="C116" s="21">
        <f>C117+C120+C123+C126+C129+C132</f>
        <v>838000</v>
      </c>
      <c r="D116" s="21">
        <f>D117+D120+D123+D126+D129+D132</f>
        <v>838000</v>
      </c>
      <c r="E116" s="21">
        <f>E117+E120+E123+E126+E129+E132</f>
        <v>838000</v>
      </c>
      <c r="G116" s="39" t="s">
        <v>583</v>
      </c>
      <c r="H116" s="41">
        <f t="shared" si="7"/>
        <v>838000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838000</v>
      </c>
      <c r="D117" s="2">
        <f>D118+D119</f>
        <v>838000</v>
      </c>
      <c r="E117" s="2">
        <f>E118+E119</f>
        <v>838000</v>
      </c>
      <c r="H117" s="41">
        <f t="shared" si="7"/>
        <v>838000</v>
      </c>
    </row>
    <row r="118" spans="1:10" ht="15" customHeight="1" outlineLevel="2">
      <c r="A118" s="132"/>
      <c r="B118" s="131" t="s">
        <v>851</v>
      </c>
      <c r="C118" s="130"/>
      <c r="D118" s="130">
        <f>C118</f>
        <v>0</v>
      </c>
      <c r="E118" s="130">
        <f>D118</f>
        <v>0</v>
      </c>
      <c r="H118" s="41">
        <f t="shared" si="7"/>
        <v>0</v>
      </c>
    </row>
    <row r="119" spans="1:10" ht="15" customHeight="1" outlineLevel="2">
      <c r="A119" s="132"/>
      <c r="B119" s="131" t="s">
        <v>856</v>
      </c>
      <c r="C119" s="130">
        <v>838000</v>
      </c>
      <c r="D119" s="130">
        <f>C119</f>
        <v>838000</v>
      </c>
      <c r="E119" s="130">
        <f>D119</f>
        <v>838000</v>
      </c>
      <c r="H119" s="41">
        <f t="shared" si="7"/>
        <v>838000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2"/>
      <c r="B121" s="131" t="s">
        <v>851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customHeight="1" outlineLevel="2">
      <c r="A122" s="132"/>
      <c r="B122" s="131" t="s">
        <v>856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2"/>
      <c r="B124" s="131" t="s">
        <v>851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customHeight="1" outlineLevel="2">
      <c r="A125" s="132"/>
      <c r="B125" s="131" t="s">
        <v>856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2"/>
      <c r="B127" s="131" t="s">
        <v>851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customHeight="1" outlineLevel="2">
      <c r="A128" s="132"/>
      <c r="B128" s="131" t="s">
        <v>856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2"/>
      <c r="B130" s="131" t="s">
        <v>851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customHeight="1" outlineLevel="2">
      <c r="A131" s="132"/>
      <c r="B131" s="131" t="s">
        <v>856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2"/>
      <c r="B133" s="131" t="s">
        <v>851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customHeight="1" outlineLevel="2">
      <c r="A134" s="132"/>
      <c r="B134" s="131" t="s">
        <v>856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>
      <c r="A135" s="150" t="s">
        <v>202</v>
      </c>
      <c r="B135" s="151"/>
      <c r="C135" s="21">
        <f>C136+C140+C143+C146+C149</f>
        <v>1690366</v>
      </c>
      <c r="D135" s="21">
        <f>D136+D140+D143+D146+D149</f>
        <v>1690366</v>
      </c>
      <c r="E135" s="21">
        <f>E136+E140+E143+E146+E149</f>
        <v>1690366</v>
      </c>
      <c r="G135" s="39" t="s">
        <v>584</v>
      </c>
      <c r="H135" s="41">
        <f t="shared" si="11"/>
        <v>1690366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1107366</v>
      </c>
      <c r="D136" s="2">
        <f>D137+D138+D139</f>
        <v>1107366</v>
      </c>
      <c r="E136" s="2">
        <f>E137+E138+E139</f>
        <v>1107366</v>
      </c>
      <c r="H136" s="41">
        <f t="shared" si="11"/>
        <v>1107366</v>
      </c>
    </row>
    <row r="137" spans="1:10" ht="15" customHeight="1" outlineLevel="2">
      <c r="A137" s="132"/>
      <c r="B137" s="131" t="s">
        <v>851</v>
      </c>
      <c r="C137" s="130"/>
      <c r="D137" s="130">
        <f>C137</f>
        <v>0</v>
      </c>
      <c r="E137" s="130">
        <f>D137</f>
        <v>0</v>
      </c>
      <c r="H137" s="41">
        <f t="shared" si="11"/>
        <v>0</v>
      </c>
    </row>
    <row r="138" spans="1:10" ht="15" customHeight="1" outlineLevel="2">
      <c r="A138" s="132"/>
      <c r="B138" s="131" t="s">
        <v>858</v>
      </c>
      <c r="C138" s="130">
        <v>914366</v>
      </c>
      <c r="D138" s="130">
        <f t="shared" ref="D138:E139" si="12">C138</f>
        <v>914366</v>
      </c>
      <c r="E138" s="130">
        <f t="shared" si="12"/>
        <v>914366</v>
      </c>
      <c r="H138" s="41">
        <f t="shared" si="11"/>
        <v>914366</v>
      </c>
    </row>
    <row r="139" spans="1:10" ht="15" customHeight="1" outlineLevel="2">
      <c r="A139" s="132"/>
      <c r="B139" s="131" t="s">
        <v>857</v>
      </c>
      <c r="C139" s="130">
        <v>193000</v>
      </c>
      <c r="D139" s="130">
        <f t="shared" si="12"/>
        <v>193000</v>
      </c>
      <c r="E139" s="130">
        <f t="shared" si="12"/>
        <v>193000</v>
      </c>
      <c r="H139" s="41">
        <f t="shared" si="11"/>
        <v>193000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2"/>
      <c r="B141" s="131" t="s">
        <v>851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customHeight="1" outlineLevel="2">
      <c r="A142" s="132"/>
      <c r="B142" s="131" t="s">
        <v>856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2"/>
      <c r="B144" s="131" t="s">
        <v>851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customHeight="1" outlineLevel="2">
      <c r="A145" s="132"/>
      <c r="B145" s="131" t="s">
        <v>856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2"/>
      <c r="B147" s="131" t="s">
        <v>851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customHeight="1" outlineLevel="2">
      <c r="A148" s="132"/>
      <c r="B148" s="131" t="s">
        <v>856</v>
      </c>
      <c r="C148" s="130"/>
      <c r="D148" s="130">
        <f>C148</f>
        <v>0</v>
      </c>
      <c r="E148" s="130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583000</v>
      </c>
      <c r="D149" s="2">
        <f>D150+D151</f>
        <v>583000</v>
      </c>
      <c r="E149" s="2">
        <f>E150+E151</f>
        <v>583000</v>
      </c>
      <c r="H149" s="41">
        <f t="shared" si="11"/>
        <v>583000</v>
      </c>
    </row>
    <row r="150" spans="1:10" ht="15" customHeight="1" outlineLevel="2">
      <c r="A150" s="132"/>
      <c r="B150" s="131" t="s">
        <v>851</v>
      </c>
      <c r="C150" s="130">
        <v>583000</v>
      </c>
      <c r="D150" s="130">
        <f>C150</f>
        <v>583000</v>
      </c>
      <c r="E150" s="130">
        <f>D150</f>
        <v>583000</v>
      </c>
      <c r="H150" s="41">
        <f t="shared" si="11"/>
        <v>583000</v>
      </c>
    </row>
    <row r="151" spans="1:10" ht="15" customHeight="1" outlineLevel="2">
      <c r="A151" s="132"/>
      <c r="B151" s="131" t="s">
        <v>856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>
      <c r="A152" s="152" t="s">
        <v>581</v>
      </c>
      <c r="B152" s="153"/>
      <c r="C152" s="23">
        <f>C153+C163+C170</f>
        <v>375000</v>
      </c>
      <c r="D152" s="23">
        <f>D153+D163+D170</f>
        <v>375000</v>
      </c>
      <c r="E152" s="23">
        <f>E153+E163+E170</f>
        <v>375000</v>
      </c>
      <c r="G152" s="39" t="s">
        <v>66</v>
      </c>
      <c r="H152" s="41">
        <f t="shared" si="11"/>
        <v>375000</v>
      </c>
      <c r="I152" s="42"/>
      <c r="J152" s="40" t="b">
        <f>AND(H152=I152)</f>
        <v>0</v>
      </c>
    </row>
    <row r="153" spans="1:10">
      <c r="A153" s="150" t="s">
        <v>208</v>
      </c>
      <c r="B153" s="151"/>
      <c r="C153" s="21">
        <f>C154+C157+C160</f>
        <v>375000</v>
      </c>
      <c r="D153" s="21">
        <f>D154+D157+D160</f>
        <v>375000</v>
      </c>
      <c r="E153" s="21">
        <f>E154+E157+E160</f>
        <v>375000</v>
      </c>
      <c r="G153" s="39" t="s">
        <v>585</v>
      </c>
      <c r="H153" s="41">
        <f t="shared" si="11"/>
        <v>375000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375000</v>
      </c>
      <c r="D154" s="2">
        <f>D155+D156</f>
        <v>375000</v>
      </c>
      <c r="E154" s="2">
        <f>E155+E156</f>
        <v>375000</v>
      </c>
      <c r="H154" s="41">
        <f t="shared" si="11"/>
        <v>375000</v>
      </c>
    </row>
    <row r="155" spans="1:10" ht="15" customHeight="1" outlineLevel="2">
      <c r="A155" s="132"/>
      <c r="B155" s="131" t="s">
        <v>851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customHeight="1" outlineLevel="2">
      <c r="A156" s="132"/>
      <c r="B156" s="131" t="s">
        <v>856</v>
      </c>
      <c r="C156" s="130">
        <v>375000</v>
      </c>
      <c r="D156" s="130">
        <f>C156</f>
        <v>375000</v>
      </c>
      <c r="E156" s="130">
        <f>D156</f>
        <v>375000</v>
      </c>
      <c r="H156" s="41">
        <f t="shared" si="11"/>
        <v>375000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2"/>
      <c r="B158" s="131" t="s">
        <v>851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customHeight="1" outlineLevel="2">
      <c r="A159" s="132"/>
      <c r="B159" s="131" t="s">
        <v>856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2"/>
      <c r="B161" s="131" t="s">
        <v>851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customHeight="1" outlineLevel="2">
      <c r="A162" s="132"/>
      <c r="B162" s="131" t="s">
        <v>856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>
      <c r="A163" s="150" t="s">
        <v>212</v>
      </c>
      <c r="B163" s="15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2"/>
      <c r="B165" s="131" t="s">
        <v>851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customHeight="1" outlineLevel="2">
      <c r="A166" s="132"/>
      <c r="B166" s="131" t="s">
        <v>856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2"/>
      <c r="B168" s="131" t="s">
        <v>851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customHeight="1" outlineLevel="2">
      <c r="A169" s="132"/>
      <c r="B169" s="131" t="s">
        <v>856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>
      <c r="A170" s="150" t="s">
        <v>214</v>
      </c>
      <c r="B170" s="15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2"/>
      <c r="B172" s="131" t="s">
        <v>851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customHeight="1" outlineLevel="2">
      <c r="A173" s="132"/>
      <c r="B173" s="131" t="s">
        <v>856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2"/>
      <c r="B175" s="131" t="s">
        <v>851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customHeight="1" outlineLevel="2">
      <c r="A176" s="132"/>
      <c r="B176" s="131" t="s">
        <v>856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>
      <c r="A177" s="152" t="s">
        <v>582</v>
      </c>
      <c r="B177" s="153"/>
      <c r="C177" s="27">
        <f>C178</f>
        <v>91206</v>
      </c>
      <c r="D177" s="27">
        <f>D178</f>
        <v>91206</v>
      </c>
      <c r="E177" s="27">
        <f>E178</f>
        <v>91206</v>
      </c>
      <c r="G177" s="39" t="s">
        <v>216</v>
      </c>
      <c r="H177" s="41">
        <f t="shared" si="11"/>
        <v>91206</v>
      </c>
      <c r="I177" s="42"/>
      <c r="J177" s="40" t="b">
        <f>AND(H177=I177)</f>
        <v>0</v>
      </c>
    </row>
    <row r="178" spans="1:10">
      <c r="A178" s="150" t="s">
        <v>217</v>
      </c>
      <c r="B178" s="151"/>
      <c r="C178" s="21">
        <f>C179+C184+C188+C197+C200+C203+C215+C222+C228+C235+C238+C243+C250</f>
        <v>91206</v>
      </c>
      <c r="D178" s="21">
        <f>D179+D184+D188+D197+D200+D203+D215+D222+D228+D235+D238+D243+D250</f>
        <v>91206</v>
      </c>
      <c r="E178" s="21">
        <f>E179+E184+E188+E197+E200+E203+E215+E222+E228+E235+E238+E243+E250</f>
        <v>91206</v>
      </c>
      <c r="G178" s="39" t="s">
        <v>587</v>
      </c>
      <c r="H178" s="41">
        <f t="shared" si="11"/>
        <v>91206</v>
      </c>
      <c r="I178" s="42"/>
      <c r="J178" s="40" t="b">
        <f>AND(H178=I178)</f>
        <v>0</v>
      </c>
    </row>
    <row r="179" spans="1:10" outlineLevel="1">
      <c r="A179" s="156" t="s">
        <v>845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853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851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854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851</v>
      </c>
      <c r="C183" s="129"/>
      <c r="D183" s="129">
        <f>C183</f>
        <v>0</v>
      </c>
      <c r="E183" s="129">
        <f>D183</f>
        <v>0</v>
      </c>
    </row>
    <row r="184" spans="1:10" outlineLevel="1">
      <c r="A184" s="156" t="s">
        <v>844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852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851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843</v>
      </c>
      <c r="C187" s="129"/>
      <c r="D187" s="129">
        <f>C187</f>
        <v>0</v>
      </c>
      <c r="E187" s="129">
        <f>D187</f>
        <v>0</v>
      </c>
    </row>
    <row r="188" spans="1:10" outlineLevel="1">
      <c r="A188" s="156" t="s">
        <v>842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855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851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outlineLevel="3">
      <c r="A191" s="90"/>
      <c r="B191" s="89" t="s">
        <v>841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outlineLevel="3">
      <c r="A192" s="90"/>
      <c r="B192" s="89" t="s">
        <v>840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outlineLevel="2">
      <c r="A193" s="132">
        <v>3</v>
      </c>
      <c r="B193" s="131" t="s">
        <v>853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851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854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851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56" t="s">
        <v>839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2">
        <v>4</v>
      </c>
      <c r="B198" s="131" t="s">
        <v>854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outlineLevel="3">
      <c r="A199" s="90"/>
      <c r="B199" s="89" t="s">
        <v>851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56" t="s">
        <v>838</v>
      </c>
      <c r="B200" s="157"/>
      <c r="C200" s="2">
        <f>SUM(C201)</f>
        <v>4612</v>
      </c>
      <c r="D200" s="2">
        <f>SUM(D201)</f>
        <v>4612</v>
      </c>
      <c r="E200" s="2">
        <f>SUM(E201)</f>
        <v>4612</v>
      </c>
    </row>
    <row r="201" spans="1:5" outlineLevel="2">
      <c r="A201" s="132">
        <v>3</v>
      </c>
      <c r="B201" s="131" t="s">
        <v>853</v>
      </c>
      <c r="C201" s="130">
        <f>C202</f>
        <v>4612</v>
      </c>
      <c r="D201" s="130">
        <f>D202</f>
        <v>4612</v>
      </c>
      <c r="E201" s="130">
        <f>E202</f>
        <v>4612</v>
      </c>
    </row>
    <row r="202" spans="1:5" outlineLevel="3">
      <c r="A202" s="90"/>
      <c r="B202" s="89" t="s">
        <v>851</v>
      </c>
      <c r="C202" s="129">
        <v>4612</v>
      </c>
      <c r="D202" s="129">
        <f>C202</f>
        <v>4612</v>
      </c>
      <c r="E202" s="129">
        <f>D202</f>
        <v>4612</v>
      </c>
    </row>
    <row r="203" spans="1:5" outlineLevel="1">
      <c r="A203" s="156" t="s">
        <v>837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855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851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835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852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851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outlineLevel="3">
      <c r="A209" s="90"/>
      <c r="B209" s="89" t="s">
        <v>834</v>
      </c>
      <c r="C209" s="129"/>
      <c r="D209" s="129">
        <f t="shared" si="15"/>
        <v>0</v>
      </c>
      <c r="E209" s="129">
        <f t="shared" si="15"/>
        <v>0</v>
      </c>
    </row>
    <row r="210" spans="1:5" outlineLevel="3">
      <c r="A210" s="90"/>
      <c r="B210" s="89" t="s">
        <v>851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outlineLevel="2">
      <c r="A211" s="132">
        <v>3</v>
      </c>
      <c r="B211" s="131" t="s">
        <v>853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851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854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851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56" t="s">
        <v>832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852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851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outlineLevel="3">
      <c r="A218" s="135"/>
      <c r="B218" s="134" t="s">
        <v>831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outlineLevel="3">
      <c r="A219" s="135"/>
      <c r="B219" s="134" t="s">
        <v>817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32">
        <v>3</v>
      </c>
      <c r="B220" s="131" t="s">
        <v>853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851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56" t="s">
        <v>830</v>
      </c>
      <c r="B222" s="157"/>
      <c r="C222" s="2">
        <f>C223</f>
        <v>552</v>
      </c>
      <c r="D222" s="2">
        <f>D223</f>
        <v>552</v>
      </c>
      <c r="E222" s="2">
        <f>E223</f>
        <v>552</v>
      </c>
    </row>
    <row r="223" spans="1:5" outlineLevel="2">
      <c r="A223" s="132">
        <v>2</v>
      </c>
      <c r="B223" s="131" t="s">
        <v>852</v>
      </c>
      <c r="C223" s="130">
        <f>C225+C226+C227+C224</f>
        <v>552</v>
      </c>
      <c r="D223" s="130">
        <f>D225+D226+D227+D224</f>
        <v>552</v>
      </c>
      <c r="E223" s="130">
        <f>E225+E226+E227+E224</f>
        <v>552</v>
      </c>
    </row>
    <row r="224" spans="1:5" outlineLevel="3">
      <c r="A224" s="90"/>
      <c r="B224" s="89" t="s">
        <v>851</v>
      </c>
      <c r="C224" s="129">
        <v>552</v>
      </c>
      <c r="D224" s="129">
        <f>C224</f>
        <v>552</v>
      </c>
      <c r="E224" s="129">
        <f>D224</f>
        <v>552</v>
      </c>
    </row>
    <row r="225" spans="1:5" outlineLevel="3">
      <c r="A225" s="90"/>
      <c r="B225" s="89" t="s">
        <v>829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outlineLevel="3">
      <c r="A226" s="90"/>
      <c r="B226" s="89" t="s">
        <v>828</v>
      </c>
      <c r="C226" s="129"/>
      <c r="D226" s="129">
        <f t="shared" si="17"/>
        <v>0</v>
      </c>
      <c r="E226" s="129">
        <f t="shared" si="17"/>
        <v>0</v>
      </c>
    </row>
    <row r="227" spans="1:5" outlineLevel="3">
      <c r="A227" s="90"/>
      <c r="B227" s="89" t="s">
        <v>827</v>
      </c>
      <c r="C227" s="129"/>
      <c r="D227" s="129">
        <f t="shared" si="17"/>
        <v>0</v>
      </c>
      <c r="E227" s="129">
        <f t="shared" si="17"/>
        <v>0</v>
      </c>
    </row>
    <row r="228" spans="1:5" outlineLevel="1">
      <c r="A228" s="156" t="s">
        <v>826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852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851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825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outlineLevel="3">
      <c r="A232" s="90"/>
      <c r="B232" s="89" t="s">
        <v>815</v>
      </c>
      <c r="C232" s="129"/>
      <c r="D232" s="129">
        <f t="shared" si="18"/>
        <v>0</v>
      </c>
      <c r="E232" s="129">
        <f t="shared" si="18"/>
        <v>0</v>
      </c>
    </row>
    <row r="233" spans="1:5" outlineLevel="2">
      <c r="A233" s="132">
        <v>3</v>
      </c>
      <c r="B233" s="131" t="s">
        <v>853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851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56" t="s">
        <v>824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853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851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56" t="s">
        <v>822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852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851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821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outlineLevel="3">
      <c r="A242" s="90"/>
      <c r="B242" s="89" t="s">
        <v>820</v>
      </c>
      <c r="C242" s="129"/>
      <c r="D242" s="129">
        <f t="shared" si="19"/>
        <v>0</v>
      </c>
      <c r="E242" s="129">
        <f t="shared" si="19"/>
        <v>0</v>
      </c>
    </row>
    <row r="243" spans="1:10" outlineLevel="1">
      <c r="A243" s="156" t="s">
        <v>819</v>
      </c>
      <c r="B243" s="157"/>
      <c r="C243" s="2">
        <f>C244</f>
        <v>75012</v>
      </c>
      <c r="D243" s="2">
        <f>D244</f>
        <v>75012</v>
      </c>
      <c r="E243" s="2">
        <f>E244</f>
        <v>75012</v>
      </c>
    </row>
    <row r="244" spans="1:10" outlineLevel="2">
      <c r="A244" s="132">
        <v>2</v>
      </c>
      <c r="B244" s="131" t="s">
        <v>852</v>
      </c>
      <c r="C244" s="130">
        <f>C246+C247+C248+C249+C245</f>
        <v>75012</v>
      </c>
      <c r="D244" s="130">
        <f>D246+D247+D248+D249+D245</f>
        <v>75012</v>
      </c>
      <c r="E244" s="130">
        <f>E246+E247+E248+E249+E245</f>
        <v>75012</v>
      </c>
    </row>
    <row r="245" spans="1:10" outlineLevel="3">
      <c r="A245" s="90"/>
      <c r="B245" s="89" t="s">
        <v>851</v>
      </c>
      <c r="C245" s="129">
        <v>75012</v>
      </c>
      <c r="D245" s="129">
        <f>C245</f>
        <v>75012</v>
      </c>
      <c r="E245" s="129">
        <f>D245</f>
        <v>75012</v>
      </c>
    </row>
    <row r="246" spans="1:10" outlineLevel="3">
      <c r="A246" s="90"/>
      <c r="B246" s="89" t="s">
        <v>817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outlineLevel="3">
      <c r="A247" s="90"/>
      <c r="B247" s="89" t="s">
        <v>816</v>
      </c>
      <c r="C247" s="129"/>
      <c r="D247" s="129">
        <f t="shared" si="20"/>
        <v>0</v>
      </c>
      <c r="E247" s="129">
        <f t="shared" si="20"/>
        <v>0</v>
      </c>
    </row>
    <row r="248" spans="1:10" outlineLevel="3">
      <c r="A248" s="90"/>
      <c r="B248" s="89" t="s">
        <v>815</v>
      </c>
      <c r="C248" s="129"/>
      <c r="D248" s="129">
        <f t="shared" si="20"/>
        <v>0</v>
      </c>
      <c r="E248" s="129">
        <f t="shared" si="20"/>
        <v>0</v>
      </c>
    </row>
    <row r="249" spans="1:10" outlineLevel="3">
      <c r="A249" s="90"/>
      <c r="B249" s="89" t="s">
        <v>814</v>
      </c>
      <c r="C249" s="129"/>
      <c r="D249" s="129">
        <f t="shared" si="20"/>
        <v>0</v>
      </c>
      <c r="E249" s="129">
        <f t="shared" si="20"/>
        <v>0</v>
      </c>
    </row>
    <row r="250" spans="1:10" outlineLevel="1">
      <c r="A250" s="156" t="s">
        <v>813</v>
      </c>
      <c r="B250" s="157"/>
      <c r="C250" s="2">
        <f>C251+C252</f>
        <v>11030</v>
      </c>
      <c r="D250" s="2">
        <f>D251+D252</f>
        <v>11030</v>
      </c>
      <c r="E250" s="2">
        <f>E251+E252</f>
        <v>11030</v>
      </c>
    </row>
    <row r="251" spans="1:10" outlineLevel="3">
      <c r="A251" s="90"/>
      <c r="B251" s="89" t="s">
        <v>851</v>
      </c>
      <c r="C251" s="129">
        <v>11030</v>
      </c>
      <c r="D251" s="129">
        <f>C251</f>
        <v>11030</v>
      </c>
      <c r="E251" s="129">
        <f>D251</f>
        <v>11030</v>
      </c>
    </row>
    <row r="252" spans="1:10" outlineLevel="3">
      <c r="A252" s="90"/>
      <c r="B252" s="89" t="s">
        <v>850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47" t="s">
        <v>67</v>
      </c>
      <c r="B256" s="147"/>
      <c r="C256" s="147"/>
      <c r="D256" s="144" t="s">
        <v>849</v>
      </c>
      <c r="E256" s="144" t="s">
        <v>848</v>
      </c>
      <c r="G256" s="47" t="s">
        <v>589</v>
      </c>
      <c r="H256" s="48">
        <f>C257+C559</f>
        <v>7794572</v>
      </c>
      <c r="I256" s="49"/>
      <c r="J256" s="50" t="b">
        <f>AND(H256=I256)</f>
        <v>0</v>
      </c>
    </row>
    <row r="257" spans="1:10">
      <c r="A257" s="162" t="s">
        <v>60</v>
      </c>
      <c r="B257" s="163"/>
      <c r="C257" s="37">
        <f>C258+C550</f>
        <v>3968473</v>
      </c>
      <c r="D257" s="37">
        <f>D258+D550</f>
        <v>3954240</v>
      </c>
      <c r="E257" s="37">
        <f>E258+E550</f>
        <v>3954240</v>
      </c>
      <c r="G257" s="39" t="s">
        <v>60</v>
      </c>
      <c r="H257" s="41">
        <f>C257</f>
        <v>3968473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3772073</v>
      </c>
      <c r="D258" s="36">
        <f>D259+D339+D483+D547</f>
        <v>3757840</v>
      </c>
      <c r="E258" s="36">
        <f>E259+E339+E483+E547</f>
        <v>3757840</v>
      </c>
      <c r="G258" s="39" t="s">
        <v>57</v>
      </c>
      <c r="H258" s="41">
        <f t="shared" ref="H258:H321" si="21">C258</f>
        <v>3772073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2122803</v>
      </c>
      <c r="D259" s="33">
        <f>D260+D263+D314</f>
        <v>2108570</v>
      </c>
      <c r="E259" s="33">
        <f>E260+E263+E314</f>
        <v>2108570</v>
      </c>
      <c r="G259" s="39" t="s">
        <v>590</v>
      </c>
      <c r="H259" s="41">
        <f t="shared" si="21"/>
        <v>2122803</v>
      </c>
      <c r="I259" s="42"/>
      <c r="J259" s="40" t="b">
        <f>AND(H259=I259)</f>
        <v>0</v>
      </c>
    </row>
    <row r="260" spans="1:10" outlineLevel="1">
      <c r="A260" s="158" t="s">
        <v>268</v>
      </c>
      <c r="B260" s="159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8" t="s">
        <v>269</v>
      </c>
      <c r="B263" s="159"/>
      <c r="C263" s="32">
        <f>C264+C265+C289+C296+C298+C302+C305+C308+C313</f>
        <v>2110803</v>
      </c>
      <c r="D263" s="32">
        <f>D264+D265+D289+D296+D298+D302+D305+D308+D313</f>
        <v>2102070</v>
      </c>
      <c r="E263" s="32">
        <f>E264+E265+E289+E296+E298+E302+E305+E308+E313</f>
        <v>2102070</v>
      </c>
      <c r="H263" s="41">
        <f t="shared" si="21"/>
        <v>2110803</v>
      </c>
    </row>
    <row r="264" spans="1:10" outlineLevel="2">
      <c r="A264" s="6">
        <v>1101</v>
      </c>
      <c r="B264" s="4" t="s">
        <v>34</v>
      </c>
      <c r="C264" s="5">
        <v>631444</v>
      </c>
      <c r="D264" s="5">
        <f>C264</f>
        <v>631444</v>
      </c>
      <c r="E264" s="5">
        <f>D264</f>
        <v>631444</v>
      </c>
      <c r="H264" s="41">
        <f t="shared" si="21"/>
        <v>631444</v>
      </c>
    </row>
    <row r="265" spans="1:10" outlineLevel="2">
      <c r="A265" s="6">
        <v>1101</v>
      </c>
      <c r="B265" s="4" t="s">
        <v>35</v>
      </c>
      <c r="C265" s="5">
        <f>SUM(C266:C288)</f>
        <v>1080806</v>
      </c>
      <c r="D265" s="5">
        <f>SUM(D266:D288)</f>
        <v>1080806</v>
      </c>
      <c r="E265" s="5">
        <f>SUM(E266:E288)</f>
        <v>1080806</v>
      </c>
      <c r="H265" s="41">
        <f t="shared" si="21"/>
        <v>1080806</v>
      </c>
    </row>
    <row r="266" spans="1:10" outlineLevel="3">
      <c r="A266" s="29"/>
      <c r="B266" s="28" t="s">
        <v>218</v>
      </c>
      <c r="C266" s="30">
        <v>35544</v>
      </c>
      <c r="D266" s="30">
        <f>C266</f>
        <v>35544</v>
      </c>
      <c r="E266" s="30">
        <f>D266</f>
        <v>35544</v>
      </c>
      <c r="H266" s="41">
        <f t="shared" si="21"/>
        <v>35544</v>
      </c>
    </row>
    <row r="267" spans="1:10" outlineLevel="3">
      <c r="A267" s="29"/>
      <c r="B267" s="28" t="s">
        <v>219</v>
      </c>
      <c r="C267" s="30">
        <v>237400</v>
      </c>
      <c r="D267" s="30">
        <f t="shared" ref="D267:E282" si="22">C267</f>
        <v>237400</v>
      </c>
      <c r="E267" s="30">
        <f t="shared" si="22"/>
        <v>237400</v>
      </c>
      <c r="H267" s="41">
        <f t="shared" si="21"/>
        <v>237400</v>
      </c>
    </row>
    <row r="268" spans="1:10" outlineLevel="3">
      <c r="A268" s="29"/>
      <c r="B268" s="28" t="s">
        <v>220</v>
      </c>
      <c r="C268" s="30">
        <v>209450</v>
      </c>
      <c r="D268" s="30">
        <f t="shared" si="22"/>
        <v>209450</v>
      </c>
      <c r="E268" s="30">
        <f t="shared" si="22"/>
        <v>209450</v>
      </c>
      <c r="H268" s="41">
        <f t="shared" si="21"/>
        <v>209450</v>
      </c>
    </row>
    <row r="269" spans="1:10" outlineLevel="3">
      <c r="A269" s="29"/>
      <c r="B269" s="28" t="s">
        <v>221</v>
      </c>
      <c r="C269" s="30">
        <v>4200</v>
      </c>
      <c r="D269" s="30">
        <f t="shared" si="22"/>
        <v>4200</v>
      </c>
      <c r="E269" s="30">
        <f t="shared" si="22"/>
        <v>4200</v>
      </c>
      <c r="H269" s="41">
        <f t="shared" si="21"/>
        <v>4200</v>
      </c>
    </row>
    <row r="270" spans="1:10" outlineLevel="3">
      <c r="A270" s="29"/>
      <c r="B270" s="28" t="s">
        <v>222</v>
      </c>
      <c r="C270" s="30">
        <v>36417</v>
      </c>
      <c r="D270" s="30">
        <f t="shared" si="22"/>
        <v>36417</v>
      </c>
      <c r="E270" s="30">
        <f t="shared" si="22"/>
        <v>36417</v>
      </c>
      <c r="H270" s="41">
        <f t="shared" si="21"/>
        <v>36417</v>
      </c>
    </row>
    <row r="271" spans="1:10" outlineLevel="3">
      <c r="A271" s="29"/>
      <c r="B271" s="28" t="s">
        <v>223</v>
      </c>
      <c r="C271" s="30">
        <v>40506</v>
      </c>
      <c r="D271" s="30">
        <f t="shared" si="22"/>
        <v>40506</v>
      </c>
      <c r="E271" s="30">
        <f t="shared" si="22"/>
        <v>40506</v>
      </c>
      <c r="H271" s="41">
        <f t="shared" si="21"/>
        <v>40506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20322</v>
      </c>
      <c r="D276" s="30">
        <f t="shared" si="22"/>
        <v>20322</v>
      </c>
      <c r="E276" s="30">
        <f t="shared" si="22"/>
        <v>20322</v>
      </c>
      <c r="H276" s="41">
        <f t="shared" si="21"/>
        <v>20322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25203</v>
      </c>
      <c r="D280" s="30">
        <f t="shared" si="22"/>
        <v>25203</v>
      </c>
      <c r="E280" s="30">
        <f t="shared" si="22"/>
        <v>25203</v>
      </c>
      <c r="H280" s="41">
        <f t="shared" si="21"/>
        <v>25203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425611</v>
      </c>
      <c r="D286" s="30">
        <f t="shared" si="23"/>
        <v>425611</v>
      </c>
      <c r="E286" s="30">
        <f t="shared" si="23"/>
        <v>425611</v>
      </c>
      <c r="H286" s="41">
        <f t="shared" si="21"/>
        <v>425611</v>
      </c>
    </row>
    <row r="287" spans="1:8" outlineLevel="3">
      <c r="A287" s="29"/>
      <c r="B287" s="28" t="s">
        <v>239</v>
      </c>
      <c r="C287" s="30">
        <v>34350</v>
      </c>
      <c r="D287" s="30">
        <f t="shared" si="23"/>
        <v>34350</v>
      </c>
      <c r="E287" s="30">
        <f t="shared" si="23"/>
        <v>34350</v>
      </c>
      <c r="H287" s="41">
        <f t="shared" si="21"/>
        <v>34350</v>
      </c>
    </row>
    <row r="288" spans="1:8" outlineLevel="3">
      <c r="A288" s="29"/>
      <c r="B288" s="28" t="s">
        <v>240</v>
      </c>
      <c r="C288" s="30">
        <v>11803</v>
      </c>
      <c r="D288" s="30">
        <f t="shared" si="23"/>
        <v>11803</v>
      </c>
      <c r="E288" s="30">
        <f t="shared" si="23"/>
        <v>11803</v>
      </c>
      <c r="H288" s="41">
        <f t="shared" si="21"/>
        <v>11803</v>
      </c>
    </row>
    <row r="289" spans="1:8" outlineLevel="2">
      <c r="A289" s="6">
        <v>1101</v>
      </c>
      <c r="B289" s="4" t="s">
        <v>36</v>
      </c>
      <c r="C289" s="5">
        <f>SUM(C290:C295)</f>
        <v>18561</v>
      </c>
      <c r="D289" s="5">
        <f>SUM(D290:D295)</f>
        <v>18561</v>
      </c>
      <c r="E289" s="5">
        <f>SUM(E290:E295)</f>
        <v>18561</v>
      </c>
      <c r="H289" s="41">
        <f t="shared" si="21"/>
        <v>18561</v>
      </c>
    </row>
    <row r="290" spans="1:8" outlineLevel="3">
      <c r="A290" s="29"/>
      <c r="B290" s="28" t="s">
        <v>241</v>
      </c>
      <c r="C290" s="30">
        <v>11100</v>
      </c>
      <c r="D290" s="30">
        <f>C290</f>
        <v>11100</v>
      </c>
      <c r="E290" s="30">
        <f>D290</f>
        <v>11100</v>
      </c>
      <c r="H290" s="41">
        <f t="shared" si="21"/>
        <v>11100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2621</v>
      </c>
      <c r="D292" s="30">
        <f t="shared" si="24"/>
        <v>2621</v>
      </c>
      <c r="E292" s="30">
        <f t="shared" si="24"/>
        <v>2621</v>
      </c>
      <c r="H292" s="41">
        <f t="shared" si="21"/>
        <v>2621</v>
      </c>
    </row>
    <row r="293" spans="1:8" outlineLevel="3">
      <c r="A293" s="29"/>
      <c r="B293" s="28" t="s">
        <v>244</v>
      </c>
      <c r="C293" s="30">
        <v>2200</v>
      </c>
      <c r="D293" s="30">
        <f t="shared" si="24"/>
        <v>2200</v>
      </c>
      <c r="E293" s="30">
        <f t="shared" si="24"/>
        <v>2200</v>
      </c>
      <c r="H293" s="41">
        <f t="shared" si="21"/>
        <v>2200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2640</v>
      </c>
      <c r="D295" s="30">
        <f t="shared" si="24"/>
        <v>2640</v>
      </c>
      <c r="E295" s="30">
        <f t="shared" si="24"/>
        <v>2640</v>
      </c>
      <c r="H295" s="41">
        <f t="shared" si="21"/>
        <v>2640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48400</v>
      </c>
      <c r="D298" s="5">
        <f>SUM(D299:D301)</f>
        <v>48400</v>
      </c>
      <c r="E298" s="5">
        <f>SUM(E299:E301)</f>
        <v>48400</v>
      </c>
      <c r="H298" s="41">
        <f t="shared" si="21"/>
        <v>48400</v>
      </c>
    </row>
    <row r="299" spans="1:8" outlineLevel="3">
      <c r="A299" s="29"/>
      <c r="B299" s="28" t="s">
        <v>248</v>
      </c>
      <c r="C299" s="30">
        <v>16400</v>
      </c>
      <c r="D299" s="30">
        <f>C299</f>
        <v>16400</v>
      </c>
      <c r="E299" s="30">
        <f>D299</f>
        <v>16400</v>
      </c>
      <c r="H299" s="41">
        <f t="shared" si="21"/>
        <v>16400</v>
      </c>
    </row>
    <row r="300" spans="1:8" outlineLevel="3">
      <c r="A300" s="29"/>
      <c r="B300" s="28" t="s">
        <v>249</v>
      </c>
      <c r="C300" s="30">
        <v>32000</v>
      </c>
      <c r="D300" s="30">
        <f t="shared" ref="D300:E301" si="25">C300</f>
        <v>32000</v>
      </c>
      <c r="E300" s="30">
        <f t="shared" si="25"/>
        <v>32000</v>
      </c>
      <c r="H300" s="41">
        <f t="shared" si="21"/>
        <v>32000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8133</v>
      </c>
      <c r="D302" s="5">
        <f>SUM(D303:D304)</f>
        <v>0</v>
      </c>
      <c r="E302" s="5">
        <f>SUM(E303:E304)</f>
        <v>0</v>
      </c>
      <c r="H302" s="41">
        <f t="shared" si="21"/>
        <v>8133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13398</v>
      </c>
      <c r="D305" s="5">
        <f>SUM(D306:D307)</f>
        <v>13398</v>
      </c>
      <c r="E305" s="5">
        <f>SUM(E306:E307)</f>
        <v>13398</v>
      </c>
      <c r="H305" s="41">
        <f t="shared" si="21"/>
        <v>13398</v>
      </c>
    </row>
    <row r="306" spans="1:8" outlineLevel="3">
      <c r="A306" s="29"/>
      <c r="B306" s="28" t="s">
        <v>254</v>
      </c>
      <c r="C306" s="30">
        <v>9624</v>
      </c>
      <c r="D306" s="30">
        <f>C306</f>
        <v>9624</v>
      </c>
      <c r="E306" s="30">
        <f>D306</f>
        <v>9624</v>
      </c>
      <c r="H306" s="41">
        <f t="shared" si="21"/>
        <v>9624</v>
      </c>
    </row>
    <row r="307" spans="1:8" outlineLevel="3">
      <c r="A307" s="29"/>
      <c r="B307" s="28" t="s">
        <v>255</v>
      </c>
      <c r="C307" s="30">
        <v>3774</v>
      </c>
      <c r="D307" s="30">
        <f>C307</f>
        <v>3774</v>
      </c>
      <c r="E307" s="30">
        <f>D307</f>
        <v>3774</v>
      </c>
      <c r="H307" s="41">
        <f t="shared" si="21"/>
        <v>3774</v>
      </c>
    </row>
    <row r="308" spans="1:8" outlineLevel="2">
      <c r="A308" s="6">
        <v>1101</v>
      </c>
      <c r="B308" s="4" t="s">
        <v>39</v>
      </c>
      <c r="C308" s="5">
        <f>SUM(C309:C312)</f>
        <v>309461</v>
      </c>
      <c r="D308" s="5">
        <f>SUM(D309:D312)</f>
        <v>309461</v>
      </c>
      <c r="E308" s="5">
        <f>SUM(E309:E312)</f>
        <v>309461</v>
      </c>
      <c r="H308" s="41">
        <f t="shared" si="21"/>
        <v>309461</v>
      </c>
    </row>
    <row r="309" spans="1:8" outlineLevel="3">
      <c r="A309" s="29"/>
      <c r="B309" s="28" t="s">
        <v>256</v>
      </c>
      <c r="C309" s="30">
        <v>221043</v>
      </c>
      <c r="D309" s="30">
        <f>C309</f>
        <v>221043</v>
      </c>
      <c r="E309" s="30">
        <f>D309</f>
        <v>221043</v>
      </c>
      <c r="H309" s="41">
        <f t="shared" si="21"/>
        <v>221043</v>
      </c>
    </row>
    <row r="310" spans="1:8" outlineLevel="3">
      <c r="A310" s="29"/>
      <c r="B310" s="28" t="s">
        <v>257</v>
      </c>
      <c r="C310" s="30">
        <v>70734</v>
      </c>
      <c r="D310" s="30">
        <f t="shared" ref="D310:E312" si="26">C310</f>
        <v>70734</v>
      </c>
      <c r="E310" s="30">
        <f t="shared" si="26"/>
        <v>70734</v>
      </c>
      <c r="H310" s="41">
        <f t="shared" si="21"/>
        <v>70734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17684</v>
      </c>
      <c r="D312" s="30">
        <f t="shared" si="26"/>
        <v>17684</v>
      </c>
      <c r="E312" s="30">
        <f t="shared" si="26"/>
        <v>17684</v>
      </c>
      <c r="H312" s="41">
        <f t="shared" si="21"/>
        <v>17684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8" t="s">
        <v>601</v>
      </c>
      <c r="B314" s="159"/>
      <c r="C314" s="32">
        <f>C315+C325+C331+C336+C337+C338+C328</f>
        <v>10910</v>
      </c>
      <c r="D314" s="32">
        <f>D315+D325+D331+D336+D337+D338+D328</f>
        <v>5410</v>
      </c>
      <c r="E314" s="32">
        <f>E315+E325+E331+E336+E337+E338+E328</f>
        <v>5410</v>
      </c>
      <c r="H314" s="41">
        <f t="shared" si="21"/>
        <v>10910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5500</v>
      </c>
      <c r="D325" s="5">
        <f>SUM(D326:D327)</f>
        <v>0</v>
      </c>
      <c r="E325" s="5">
        <f>SUM(E326:E327)</f>
        <v>0</v>
      </c>
      <c r="H325" s="41">
        <f t="shared" si="28"/>
        <v>5500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4410</v>
      </c>
      <c r="D331" s="5">
        <f>SUM(D332:D335)</f>
        <v>4410</v>
      </c>
      <c r="E331" s="5">
        <f>SUM(E332:E335)</f>
        <v>4410</v>
      </c>
      <c r="H331" s="41">
        <f t="shared" si="28"/>
        <v>4410</v>
      </c>
    </row>
    <row r="332" spans="1:8" outlineLevel="3">
      <c r="A332" s="29"/>
      <c r="B332" s="28" t="s">
        <v>256</v>
      </c>
      <c r="C332" s="30">
        <v>2910</v>
      </c>
      <c r="D332" s="30">
        <f>C332</f>
        <v>2910</v>
      </c>
      <c r="E332" s="30">
        <f>D332</f>
        <v>2910</v>
      </c>
      <c r="H332" s="41">
        <f t="shared" si="28"/>
        <v>2910</v>
      </c>
    </row>
    <row r="333" spans="1:8" outlineLevel="3">
      <c r="A333" s="29"/>
      <c r="B333" s="28" t="s">
        <v>257</v>
      </c>
      <c r="C333" s="30">
        <v>980</v>
      </c>
      <c r="D333" s="30">
        <f t="shared" ref="D333:E335" si="29">C333</f>
        <v>980</v>
      </c>
      <c r="E333" s="30">
        <f t="shared" si="29"/>
        <v>980</v>
      </c>
      <c r="H333" s="41">
        <f t="shared" si="28"/>
        <v>980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520</v>
      </c>
      <c r="D335" s="30">
        <f t="shared" si="29"/>
        <v>520</v>
      </c>
      <c r="E335" s="30">
        <f t="shared" si="29"/>
        <v>520</v>
      </c>
      <c r="H335" s="41">
        <f t="shared" si="28"/>
        <v>520</v>
      </c>
    </row>
    <row r="336" spans="1:8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  <c r="H336" s="41">
        <f t="shared" si="28"/>
        <v>1000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1283720</v>
      </c>
      <c r="D339" s="33">
        <f>D340+D444+D482</f>
        <v>1283720</v>
      </c>
      <c r="E339" s="33">
        <f>E340+E444+E482</f>
        <v>1283720</v>
      </c>
      <c r="G339" s="39" t="s">
        <v>591</v>
      </c>
      <c r="H339" s="41">
        <f t="shared" si="28"/>
        <v>1283720</v>
      </c>
      <c r="I339" s="42"/>
      <c r="J339" s="40" t="b">
        <f>AND(H339=I339)</f>
        <v>0</v>
      </c>
    </row>
    <row r="340" spans="1:10" outlineLevel="1">
      <c r="A340" s="158" t="s">
        <v>271</v>
      </c>
      <c r="B340" s="159"/>
      <c r="C340" s="32">
        <f>C341+C342+C343+C344+C347+C348+C353+C356+C357+C362+C367+C368+C371+C372+C373+C376+C377+C378+C382+C388+C391+C392+C395+C398+C399+C404+C407+C408+C409+C412+C415+C416+C419+C420+C421+C422+C429+C443</f>
        <v>1012450</v>
      </c>
      <c r="D340" s="32">
        <f>D341+D342+D343+D344+D347+D348+D353+D356+D357+D362+D367+BH290668+D371+D372+D373+D376+D377+D378+D382+D388+D391+D392+D395+D398+D399+D404+D407+D408+D409+D412+D415+D416+D419+D420+D421+D422+D429+D443</f>
        <v>1012450</v>
      </c>
      <c r="E340" s="32">
        <f>E341+E342+E343+E344+E347+E348+E353+E356+E357+E362+E367+BI290668+E371+E372+E373+E376+E377+E378+E382+E388+E391+E392+E395+E398+E399+E404+E407+E408+E409+E412+E415+E416+E419+E420+E421+E422+E429+E443</f>
        <v>1012450</v>
      </c>
      <c r="H340" s="41">
        <f t="shared" si="28"/>
        <v>1012450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460000</v>
      </c>
      <c r="D343" s="5">
        <f t="shared" si="31"/>
        <v>460000</v>
      </c>
      <c r="E343" s="5">
        <f t="shared" si="31"/>
        <v>460000</v>
      </c>
      <c r="H343" s="41">
        <f t="shared" si="28"/>
        <v>460000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outlineLevel="2">
      <c r="A348" s="6">
        <v>2201</v>
      </c>
      <c r="B348" s="4" t="s">
        <v>277</v>
      </c>
      <c r="C348" s="5">
        <f>SUM(C349:C352)</f>
        <v>163400</v>
      </c>
      <c r="D348" s="5">
        <f>SUM(D349:D352)</f>
        <v>163400</v>
      </c>
      <c r="E348" s="5">
        <f>SUM(E349:E352)</f>
        <v>163400</v>
      </c>
      <c r="H348" s="41">
        <f t="shared" si="28"/>
        <v>163400</v>
      </c>
    </row>
    <row r="349" spans="1:10" outlineLevel="3">
      <c r="A349" s="29"/>
      <c r="B349" s="28" t="s">
        <v>278</v>
      </c>
      <c r="C349" s="30">
        <v>155000</v>
      </c>
      <c r="D349" s="30">
        <f>C349</f>
        <v>155000</v>
      </c>
      <c r="E349" s="30">
        <f>D349</f>
        <v>155000</v>
      </c>
      <c r="H349" s="41">
        <f t="shared" si="28"/>
        <v>155000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7400</v>
      </c>
      <c r="D351" s="30">
        <f t="shared" si="33"/>
        <v>7400</v>
      </c>
      <c r="E351" s="30">
        <f t="shared" si="33"/>
        <v>7400</v>
      </c>
      <c r="H351" s="41">
        <f t="shared" si="28"/>
        <v>7400</v>
      </c>
    </row>
    <row r="352" spans="1:10" outlineLevel="3">
      <c r="A352" s="29"/>
      <c r="B352" s="28" t="s">
        <v>281</v>
      </c>
      <c r="C352" s="30">
        <v>1000</v>
      </c>
      <c r="D352" s="30">
        <f t="shared" si="33"/>
        <v>1000</v>
      </c>
      <c r="E352" s="30">
        <f t="shared" si="33"/>
        <v>1000</v>
      </c>
      <c r="H352" s="41">
        <f t="shared" si="28"/>
        <v>1000</v>
      </c>
    </row>
    <row r="353" spans="1:8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  <c r="H353" s="41">
        <f t="shared" si="28"/>
        <v>1500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outlineLevel="2">
      <c r="A357" s="6">
        <v>2201</v>
      </c>
      <c r="B357" s="4" t="s">
        <v>285</v>
      </c>
      <c r="C357" s="5">
        <f>SUM(C358:C361)</f>
        <v>27000</v>
      </c>
      <c r="D357" s="5">
        <f>SUM(D358:D361)</f>
        <v>27000</v>
      </c>
      <c r="E357" s="5">
        <f>SUM(E358:E361)</f>
        <v>27000</v>
      </c>
      <c r="H357" s="41">
        <f t="shared" si="28"/>
        <v>27000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181000</v>
      </c>
      <c r="D362" s="5">
        <f>SUM(D363:D366)</f>
        <v>181000</v>
      </c>
      <c r="E362" s="5">
        <f>SUM(E363:E366)</f>
        <v>181000</v>
      </c>
      <c r="H362" s="41">
        <f t="shared" si="28"/>
        <v>181000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160000</v>
      </c>
      <c r="D364" s="30">
        <f t="shared" ref="D364:E366" si="36">C364</f>
        <v>160000</v>
      </c>
      <c r="E364" s="30">
        <f t="shared" si="36"/>
        <v>160000</v>
      </c>
      <c r="H364" s="41">
        <f t="shared" si="28"/>
        <v>160000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250</v>
      </c>
      <c r="D373" s="5">
        <f>SUM(D374:D375)</f>
        <v>250</v>
      </c>
      <c r="E373" s="5">
        <f>SUM(E374:E375)</f>
        <v>250</v>
      </c>
      <c r="H373" s="41">
        <f t="shared" si="28"/>
        <v>250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50</v>
      </c>
      <c r="D375" s="30">
        <f t="shared" si="38"/>
        <v>50</v>
      </c>
      <c r="E375" s="30">
        <f t="shared" si="38"/>
        <v>50</v>
      </c>
      <c r="H375" s="41">
        <f t="shared" si="28"/>
        <v>50</v>
      </c>
    </row>
    <row r="376" spans="1:8" outlineLevel="2">
      <c r="A376" s="6">
        <v>2201</v>
      </c>
      <c r="B376" s="4" t="s">
        <v>301</v>
      </c>
      <c r="C376" s="5">
        <v>1600</v>
      </c>
      <c r="D376" s="5">
        <f t="shared" si="38"/>
        <v>1600</v>
      </c>
      <c r="E376" s="5">
        <f t="shared" si="38"/>
        <v>1600</v>
      </c>
      <c r="H376" s="41">
        <f t="shared" si="28"/>
        <v>1600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31000</v>
      </c>
      <c r="D378" s="5">
        <f>SUM(D379:D381)</f>
        <v>31000</v>
      </c>
      <c r="E378" s="5">
        <f>SUM(E379:E381)</f>
        <v>31000</v>
      </c>
      <c r="H378" s="41">
        <f t="shared" si="28"/>
        <v>31000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>
        <v>3000</v>
      </c>
      <c r="D380" s="30">
        <f t="shared" ref="D380:E381" si="39">C380</f>
        <v>3000</v>
      </c>
      <c r="E380" s="30">
        <f t="shared" si="39"/>
        <v>3000</v>
      </c>
      <c r="H380" s="41">
        <f t="shared" si="28"/>
        <v>3000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8200</v>
      </c>
      <c r="D382" s="5">
        <f>SUM(D383:D387)</f>
        <v>8200</v>
      </c>
      <c r="E382" s="5">
        <f>SUM(E383:E387)</f>
        <v>8200</v>
      </c>
      <c r="H382" s="41">
        <f t="shared" si="28"/>
        <v>8200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outlineLevel="3">
      <c r="A384" s="29"/>
      <c r="B384" s="28" t="s">
        <v>305</v>
      </c>
      <c r="C384" s="30">
        <v>1500</v>
      </c>
      <c r="D384" s="30">
        <f t="shared" ref="D384:E387" si="40">C384</f>
        <v>1500</v>
      </c>
      <c r="E384" s="30">
        <f t="shared" si="40"/>
        <v>1500</v>
      </c>
      <c r="H384" s="41">
        <f t="shared" si="28"/>
        <v>1500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26000</v>
      </c>
      <c r="D392" s="5">
        <f>SUM(D393:D394)</f>
        <v>26000</v>
      </c>
      <c r="E392" s="5">
        <f>SUM(E393:E394)</f>
        <v>26000</v>
      </c>
      <c r="H392" s="41">
        <f t="shared" si="41"/>
        <v>26000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26000</v>
      </c>
      <c r="D394" s="30">
        <f>C394</f>
        <v>26000</v>
      </c>
      <c r="E394" s="30">
        <f>D394</f>
        <v>26000</v>
      </c>
      <c r="H394" s="41">
        <f t="shared" si="41"/>
        <v>26000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1500</v>
      </c>
      <c r="D397" s="30">
        <f t="shared" si="43"/>
        <v>1500</v>
      </c>
      <c r="E397" s="30">
        <f t="shared" si="43"/>
        <v>1500</v>
      </c>
      <c r="H397" s="41">
        <f t="shared" si="41"/>
        <v>1500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2500</v>
      </c>
      <c r="H399" s="41">
        <f t="shared" si="41"/>
        <v>2500</v>
      </c>
    </row>
    <row r="400" spans="1:8" outlineLevel="3">
      <c r="A400" s="29"/>
      <c r="B400" s="28" t="s">
        <v>318</v>
      </c>
      <c r="C400" s="30">
        <v>2500</v>
      </c>
      <c r="D400" s="30">
        <f>C400</f>
        <v>2500</v>
      </c>
      <c r="E400" s="30">
        <f>D400</f>
        <v>2500</v>
      </c>
      <c r="H400" s="41">
        <f t="shared" si="41"/>
        <v>2500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2500</v>
      </c>
      <c r="D415" s="5">
        <f t="shared" si="46"/>
        <v>2500</v>
      </c>
      <c r="E415" s="5">
        <f t="shared" si="46"/>
        <v>2500</v>
      </c>
      <c r="H415" s="41">
        <f t="shared" si="41"/>
        <v>2500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1500</v>
      </c>
      <c r="D417" s="30">
        <f t="shared" ref="D417:E421" si="47">C417</f>
        <v>1500</v>
      </c>
      <c r="E417" s="30">
        <f t="shared" si="47"/>
        <v>1500</v>
      </c>
      <c r="H417" s="41">
        <f t="shared" si="41"/>
        <v>1500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3200</v>
      </c>
      <c r="D426" s="30">
        <f t="shared" si="48"/>
        <v>3200</v>
      </c>
      <c r="E426" s="30">
        <f t="shared" si="48"/>
        <v>3200</v>
      </c>
      <c r="H426" s="41">
        <f t="shared" si="41"/>
        <v>3200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8" t="s">
        <v>357</v>
      </c>
      <c r="B444" s="159"/>
      <c r="C444" s="32">
        <f>C445+C454+C455+C459+C462+C463+C468+C474+C477+C480+C481+C450</f>
        <v>271270</v>
      </c>
      <c r="D444" s="32">
        <f>D445+D454+D455+D459+D462+D463+D468+D474+D477+D480+D481+D450</f>
        <v>271270</v>
      </c>
      <c r="E444" s="32">
        <f>E445+E454+E455+E459+E462+E463+E468+E474+E477+E480+E481+E450</f>
        <v>271270</v>
      </c>
      <c r="H444" s="41">
        <f t="shared" si="41"/>
        <v>271270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109000</v>
      </c>
      <c r="D445" s="5">
        <f>SUM(D446:D449)</f>
        <v>109000</v>
      </c>
      <c r="E445" s="5">
        <f>SUM(E446:E449)</f>
        <v>109000</v>
      </c>
      <c r="H445" s="41">
        <f t="shared" si="41"/>
        <v>109000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16000</v>
      </c>
      <c r="D447" s="30">
        <f t="shared" ref="D447:E449" si="50">C447</f>
        <v>16000</v>
      </c>
      <c r="E447" s="30">
        <f t="shared" si="50"/>
        <v>16000</v>
      </c>
      <c r="H447" s="41">
        <f t="shared" si="41"/>
        <v>16000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90000</v>
      </c>
      <c r="D449" s="30">
        <f t="shared" si="50"/>
        <v>90000</v>
      </c>
      <c r="E449" s="30">
        <f t="shared" si="50"/>
        <v>90000</v>
      </c>
      <c r="H449" s="41">
        <f t="shared" si="41"/>
        <v>90000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36000</v>
      </c>
      <c r="D454" s="5">
        <f>C454</f>
        <v>36000</v>
      </c>
      <c r="E454" s="5">
        <f>D454</f>
        <v>36000</v>
      </c>
      <c r="H454" s="41">
        <f t="shared" si="51"/>
        <v>36000</v>
      </c>
    </row>
    <row r="455" spans="1:8" outlineLevel="2">
      <c r="A455" s="6">
        <v>2202</v>
      </c>
      <c r="B455" s="4" t="s">
        <v>120</v>
      </c>
      <c r="C455" s="5">
        <f>SUM(C456:C458)</f>
        <v>72000</v>
      </c>
      <c r="D455" s="5">
        <f>SUM(D456:D458)</f>
        <v>72000</v>
      </c>
      <c r="E455" s="5">
        <f>SUM(E456:E458)</f>
        <v>72000</v>
      </c>
      <c r="H455" s="41">
        <f t="shared" si="51"/>
        <v>72000</v>
      </c>
    </row>
    <row r="456" spans="1:8" ht="15" customHeight="1" outlineLevel="3">
      <c r="A456" s="28"/>
      <c r="B456" s="28" t="s">
        <v>367</v>
      </c>
      <c r="C456" s="30">
        <v>70000</v>
      </c>
      <c r="D456" s="30">
        <f>C456</f>
        <v>70000</v>
      </c>
      <c r="E456" s="30">
        <f>D456</f>
        <v>70000</v>
      </c>
      <c r="H456" s="41">
        <f t="shared" si="51"/>
        <v>70000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13770</v>
      </c>
      <c r="D459" s="5">
        <f>SUM(D460:D461)</f>
        <v>13770</v>
      </c>
      <c r="E459" s="5">
        <f>SUM(E460:E461)</f>
        <v>13770</v>
      </c>
      <c r="H459" s="41">
        <f t="shared" si="51"/>
        <v>13770</v>
      </c>
    </row>
    <row r="460" spans="1:8" ht="15" customHeight="1" outlineLevel="3">
      <c r="A460" s="28"/>
      <c r="B460" s="28" t="s">
        <v>369</v>
      </c>
      <c r="C460" s="30">
        <v>12000</v>
      </c>
      <c r="D460" s="30">
        <f t="shared" ref="D460:E462" si="54">C460</f>
        <v>12000</v>
      </c>
      <c r="E460" s="30">
        <f t="shared" si="54"/>
        <v>12000</v>
      </c>
      <c r="H460" s="41">
        <f t="shared" si="51"/>
        <v>12000</v>
      </c>
    </row>
    <row r="461" spans="1:8" ht="15" customHeight="1" outlineLevel="3">
      <c r="A461" s="28"/>
      <c r="B461" s="28" t="s">
        <v>370</v>
      </c>
      <c r="C461" s="30">
        <v>1770</v>
      </c>
      <c r="D461" s="30">
        <f t="shared" si="54"/>
        <v>1770</v>
      </c>
      <c r="E461" s="30">
        <f t="shared" si="54"/>
        <v>1770</v>
      </c>
      <c r="H461" s="41">
        <f t="shared" si="51"/>
        <v>1770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5500</v>
      </c>
      <c r="D480" s="5">
        <f t="shared" si="57"/>
        <v>5500</v>
      </c>
      <c r="E480" s="5">
        <f t="shared" si="57"/>
        <v>5500</v>
      </c>
      <c r="H480" s="41">
        <f t="shared" si="51"/>
        <v>5500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8" t="s">
        <v>388</v>
      </c>
      <c r="B482" s="15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8" t="s">
        <v>389</v>
      </c>
      <c r="B483" s="169"/>
      <c r="C483" s="35">
        <f>C484+C504+C509+C522+C528+C538</f>
        <v>365550</v>
      </c>
      <c r="D483" s="35">
        <f>D484+D504+D509+D522+D528+D538</f>
        <v>365550</v>
      </c>
      <c r="E483" s="35">
        <f>E484+E504+E509+E522+E528+E538</f>
        <v>365550</v>
      </c>
      <c r="G483" s="39" t="s">
        <v>592</v>
      </c>
      <c r="H483" s="41">
        <f t="shared" si="51"/>
        <v>365550</v>
      </c>
      <c r="I483" s="42"/>
      <c r="J483" s="40" t="b">
        <f>AND(H483=I483)</f>
        <v>0</v>
      </c>
    </row>
    <row r="484" spans="1:10" outlineLevel="1">
      <c r="A484" s="158" t="s">
        <v>390</v>
      </c>
      <c r="B484" s="159"/>
      <c r="C484" s="32">
        <f>C485+C486+C490+C491+C494+C497+C500+C501+C502+C503</f>
        <v>247500</v>
      </c>
      <c r="D484" s="32">
        <f>D485+D486+D490+D491+D494+D497+D500+D501+D502+D503</f>
        <v>247500</v>
      </c>
      <c r="E484" s="32">
        <f>E485+E486+E490+E491+E494+E497+E500+E501+E502+E503</f>
        <v>247500</v>
      </c>
      <c r="H484" s="41">
        <f t="shared" si="51"/>
        <v>247500</v>
      </c>
    </row>
    <row r="485" spans="1:10" outlineLevel="2">
      <c r="A485" s="6">
        <v>3302</v>
      </c>
      <c r="B485" s="4" t="s">
        <v>391</v>
      </c>
      <c r="C485" s="5">
        <v>122500</v>
      </c>
      <c r="D485" s="5">
        <f>C485</f>
        <v>122500</v>
      </c>
      <c r="E485" s="5">
        <f>D485</f>
        <v>122500</v>
      </c>
      <c r="H485" s="41">
        <f t="shared" si="51"/>
        <v>122500</v>
      </c>
    </row>
    <row r="486" spans="1:10" outlineLevel="2">
      <c r="A486" s="6">
        <v>3302</v>
      </c>
      <c r="B486" s="4" t="s">
        <v>392</v>
      </c>
      <c r="C486" s="5">
        <f>SUM(C487:C489)</f>
        <v>62000</v>
      </c>
      <c r="D486" s="5">
        <f>SUM(D487:D489)</f>
        <v>62000</v>
      </c>
      <c r="E486" s="5">
        <f>SUM(E487:E489)</f>
        <v>62000</v>
      </c>
      <c r="H486" s="41">
        <f t="shared" si="51"/>
        <v>62000</v>
      </c>
    </row>
    <row r="487" spans="1:10" ht="15" customHeight="1" outlineLevel="3">
      <c r="A487" s="28"/>
      <c r="B487" s="28" t="s">
        <v>393</v>
      </c>
      <c r="C487" s="30">
        <v>38000</v>
      </c>
      <c r="D487" s="30">
        <f>C487</f>
        <v>38000</v>
      </c>
      <c r="E487" s="30">
        <f>D487</f>
        <v>38000</v>
      </c>
      <c r="H487" s="41">
        <f t="shared" si="51"/>
        <v>38000</v>
      </c>
    </row>
    <row r="488" spans="1:10" ht="15" customHeight="1" outlineLevel="3">
      <c r="A488" s="28"/>
      <c r="B488" s="28" t="s">
        <v>394</v>
      </c>
      <c r="C488" s="30">
        <v>23000</v>
      </c>
      <c r="D488" s="30">
        <f t="shared" ref="D488:E489" si="58">C488</f>
        <v>23000</v>
      </c>
      <c r="E488" s="30">
        <f t="shared" si="58"/>
        <v>23000</v>
      </c>
      <c r="H488" s="41">
        <f t="shared" si="51"/>
        <v>23000</v>
      </c>
    </row>
    <row r="489" spans="1:10" ht="15" customHeight="1" outlineLevel="3">
      <c r="A489" s="28"/>
      <c r="B489" s="28" t="s">
        <v>395</v>
      </c>
      <c r="C489" s="30">
        <v>1000</v>
      </c>
      <c r="D489" s="30">
        <f t="shared" si="58"/>
        <v>1000</v>
      </c>
      <c r="E489" s="30">
        <f t="shared" si="58"/>
        <v>1000</v>
      </c>
      <c r="H489" s="41">
        <f t="shared" si="51"/>
        <v>1000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1"/>
        <v>5000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9"/>
        <v>3000</v>
      </c>
      <c r="E499" s="30">
        <f t="shared" si="59"/>
        <v>3000</v>
      </c>
      <c r="H499" s="41">
        <f t="shared" si="51"/>
        <v>3000</v>
      </c>
    </row>
    <row r="500" spans="1:12" outlineLevel="2">
      <c r="A500" s="6">
        <v>3302</v>
      </c>
      <c r="B500" s="4" t="s">
        <v>406</v>
      </c>
      <c r="C500" s="5">
        <v>50000</v>
      </c>
      <c r="D500" s="5">
        <f t="shared" si="59"/>
        <v>50000</v>
      </c>
      <c r="E500" s="5">
        <f t="shared" si="59"/>
        <v>50000</v>
      </c>
      <c r="H500" s="41">
        <f t="shared" si="51"/>
        <v>50000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8" t="s">
        <v>410</v>
      </c>
      <c r="B504" s="159"/>
      <c r="C504" s="32">
        <f>SUM(C505:C508)</f>
        <v>15250</v>
      </c>
      <c r="D504" s="32">
        <f>SUM(D505:D508)</f>
        <v>15250</v>
      </c>
      <c r="E504" s="32">
        <f>SUM(E505:E508)</f>
        <v>15250</v>
      </c>
      <c r="H504" s="41">
        <f t="shared" si="51"/>
        <v>15250</v>
      </c>
    </row>
    <row r="505" spans="1:12" outlineLevel="2" collapsed="1">
      <c r="A505" s="6">
        <v>3303</v>
      </c>
      <c r="B505" s="4" t="s">
        <v>411</v>
      </c>
      <c r="C505" s="5">
        <v>10250</v>
      </c>
      <c r="D505" s="5">
        <f>C505</f>
        <v>10250</v>
      </c>
      <c r="E505" s="5">
        <f>D505</f>
        <v>10250</v>
      </c>
      <c r="H505" s="41">
        <f t="shared" si="51"/>
        <v>10250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8" t="s">
        <v>414</v>
      </c>
      <c r="B509" s="159"/>
      <c r="C509" s="32">
        <f>C510+C511+C512+C513+C517+C518+C519+C520+C521</f>
        <v>98000</v>
      </c>
      <c r="D509" s="32">
        <f>D510+D511+D512+D513+D517+D518+D519+D520+D521</f>
        <v>98000</v>
      </c>
      <c r="E509" s="32">
        <f>E510+E511+E512+E513+E517+E518+E519+E520+E521</f>
        <v>98000</v>
      </c>
      <c r="F509" s="51"/>
      <c r="H509" s="41">
        <f t="shared" si="51"/>
        <v>98000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82000</v>
      </c>
      <c r="D520" s="5">
        <f t="shared" si="62"/>
        <v>82000</v>
      </c>
      <c r="E520" s="5">
        <f t="shared" si="62"/>
        <v>82000</v>
      </c>
      <c r="H520" s="41">
        <f t="shared" si="63"/>
        <v>82000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8" t="s">
        <v>426</v>
      </c>
      <c r="B522" s="15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8" t="s">
        <v>432</v>
      </c>
      <c r="B528" s="15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8" t="s">
        <v>441</v>
      </c>
      <c r="B538" s="159"/>
      <c r="C538" s="32">
        <f>SUM(C539:C544)</f>
        <v>4800</v>
      </c>
      <c r="D538" s="32">
        <f>SUM(D539:D544)</f>
        <v>4800</v>
      </c>
      <c r="E538" s="32">
        <f>SUM(E539:E544)</f>
        <v>4800</v>
      </c>
      <c r="H538" s="41">
        <f t="shared" si="63"/>
        <v>4800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4800</v>
      </c>
      <c r="D540" s="5">
        <f t="shared" ref="D540:E543" si="66">C540</f>
        <v>4800</v>
      </c>
      <c r="E540" s="5">
        <f t="shared" si="66"/>
        <v>4800</v>
      </c>
      <c r="H540" s="41">
        <f t="shared" si="63"/>
        <v>4800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6" t="s">
        <v>449</v>
      </c>
      <c r="B547" s="16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8" t="s">
        <v>450</v>
      </c>
      <c r="B548" s="15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8" t="s">
        <v>451</v>
      </c>
      <c r="B549" s="15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196400</v>
      </c>
      <c r="D550" s="36">
        <f>D551</f>
        <v>196400</v>
      </c>
      <c r="E550" s="36">
        <f>E551</f>
        <v>196400</v>
      </c>
      <c r="G550" s="39" t="s">
        <v>59</v>
      </c>
      <c r="H550" s="41">
        <f t="shared" si="63"/>
        <v>196400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196400</v>
      </c>
      <c r="D551" s="33">
        <f>D552+D556</f>
        <v>196400</v>
      </c>
      <c r="E551" s="33">
        <f>E552+E556</f>
        <v>196400</v>
      </c>
      <c r="G551" s="39" t="s">
        <v>594</v>
      </c>
      <c r="H551" s="41">
        <f t="shared" si="63"/>
        <v>196400</v>
      </c>
      <c r="I551" s="42"/>
      <c r="J551" s="40" t="b">
        <f>AND(H551=I551)</f>
        <v>0</v>
      </c>
    </row>
    <row r="552" spans="1:10" outlineLevel="1">
      <c r="A552" s="158" t="s">
        <v>457</v>
      </c>
      <c r="B552" s="159"/>
      <c r="C552" s="32">
        <f>SUM(C553:C555)</f>
        <v>196400</v>
      </c>
      <c r="D552" s="32">
        <f>SUM(D553:D555)</f>
        <v>196400</v>
      </c>
      <c r="E552" s="32">
        <f>SUM(E553:E555)</f>
        <v>196400</v>
      </c>
      <c r="H552" s="41">
        <f t="shared" si="63"/>
        <v>196400</v>
      </c>
    </row>
    <row r="553" spans="1:10" outlineLevel="2" collapsed="1">
      <c r="A553" s="6">
        <v>5500</v>
      </c>
      <c r="B553" s="4" t="s">
        <v>458</v>
      </c>
      <c r="C553" s="5">
        <v>196400</v>
      </c>
      <c r="D553" s="5">
        <f t="shared" ref="D553:E555" si="67">C553</f>
        <v>196400</v>
      </c>
      <c r="E553" s="5">
        <f t="shared" si="67"/>
        <v>196400</v>
      </c>
      <c r="H553" s="41">
        <f t="shared" si="63"/>
        <v>196400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8" t="s">
        <v>461</v>
      </c>
      <c r="B556" s="15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3826099</v>
      </c>
      <c r="D559" s="37">
        <f>D560+D716+D725</f>
        <v>3826099</v>
      </c>
      <c r="E559" s="37">
        <f>E560+E716+E725</f>
        <v>3826099</v>
      </c>
      <c r="G559" s="39" t="s">
        <v>62</v>
      </c>
      <c r="H559" s="41">
        <f t="shared" si="63"/>
        <v>3826099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3366527</v>
      </c>
      <c r="D560" s="36">
        <f>D561+D638+D642+D645</f>
        <v>3366527</v>
      </c>
      <c r="E560" s="36">
        <f>E561+E638+E642+E645</f>
        <v>3366527</v>
      </c>
      <c r="G560" s="39" t="s">
        <v>61</v>
      </c>
      <c r="H560" s="41">
        <f t="shared" si="63"/>
        <v>3366527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3166527</v>
      </c>
      <c r="D561" s="38">
        <f>D562+D567+D568+D569+D576+D577+D581+D584+D585+D586+D587+D592+D595+D599+D603+D610+D616+D628</f>
        <v>3166527</v>
      </c>
      <c r="E561" s="38">
        <f>E562+E567+E568+E569+E576+E577+E581+E584+E585+E586+E587+E592+E595+E599+E603+E610+E616+E628</f>
        <v>3166527</v>
      </c>
      <c r="G561" s="39" t="s">
        <v>595</v>
      </c>
      <c r="H561" s="41">
        <f t="shared" si="63"/>
        <v>3166527</v>
      </c>
      <c r="I561" s="42"/>
      <c r="J561" s="40" t="b">
        <f>AND(H561=I561)</f>
        <v>0</v>
      </c>
    </row>
    <row r="562" spans="1:10" outlineLevel="1">
      <c r="A562" s="158" t="s">
        <v>466</v>
      </c>
      <c r="B562" s="159"/>
      <c r="C562" s="32">
        <f>SUM(C563:C566)</f>
        <v>80000</v>
      </c>
      <c r="D562" s="32">
        <f>SUM(D563:D566)</f>
        <v>80000</v>
      </c>
      <c r="E562" s="32">
        <f>SUM(E563:E566)</f>
        <v>80000</v>
      </c>
      <c r="H562" s="41">
        <f t="shared" si="63"/>
        <v>80000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80000</v>
      </c>
      <c r="D566" s="5">
        <f t="shared" si="68"/>
        <v>80000</v>
      </c>
      <c r="E566" s="5">
        <f t="shared" si="68"/>
        <v>80000</v>
      </c>
      <c r="H566" s="41">
        <f t="shared" si="63"/>
        <v>80000</v>
      </c>
    </row>
    <row r="567" spans="1:10" outlineLevel="1">
      <c r="A567" s="158" t="s">
        <v>467</v>
      </c>
      <c r="B567" s="15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8" t="s">
        <v>472</v>
      </c>
      <c r="B568" s="15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8" t="s">
        <v>473</v>
      </c>
      <c r="B569" s="159"/>
      <c r="C569" s="32">
        <f>SUM(C570:C575)</f>
        <v>700000</v>
      </c>
      <c r="D569" s="32">
        <f>SUM(D570:D575)</f>
        <v>700000</v>
      </c>
      <c r="E569" s="32">
        <f>SUM(E570:E575)</f>
        <v>700000</v>
      </c>
      <c r="H569" s="41">
        <f t="shared" si="63"/>
        <v>700000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700000</v>
      </c>
      <c r="D572" s="5">
        <f t="shared" si="69"/>
        <v>700000</v>
      </c>
      <c r="E572" s="5">
        <f t="shared" si="69"/>
        <v>700000</v>
      </c>
      <c r="H572" s="41">
        <f t="shared" si="63"/>
        <v>700000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8" t="s">
        <v>480</v>
      </c>
      <c r="B576" s="15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8" t="s">
        <v>481</v>
      </c>
      <c r="B577" s="159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outlineLevel="1">
      <c r="A581" s="158" t="s">
        <v>485</v>
      </c>
      <c r="B581" s="159"/>
      <c r="C581" s="32">
        <f>SUM(C582:C583)</f>
        <v>31527</v>
      </c>
      <c r="D581" s="32">
        <f>SUM(D582:D583)</f>
        <v>31527</v>
      </c>
      <c r="E581" s="32">
        <f>SUM(E582:E583)</f>
        <v>31527</v>
      </c>
      <c r="H581" s="41">
        <f t="shared" si="71"/>
        <v>31527</v>
      </c>
    </row>
    <row r="582" spans="1:8" outlineLevel="2">
      <c r="A582" s="7">
        <v>6606</v>
      </c>
      <c r="B582" s="4" t="s">
        <v>486</v>
      </c>
      <c r="C582" s="5">
        <v>31527</v>
      </c>
      <c r="D582" s="5">
        <f t="shared" ref="D582:E586" si="72">C582</f>
        <v>31527</v>
      </c>
      <c r="E582" s="5">
        <f t="shared" si="72"/>
        <v>31527</v>
      </c>
      <c r="H582" s="41">
        <f t="shared" si="71"/>
        <v>31527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8" t="s">
        <v>488</v>
      </c>
      <c r="B584" s="15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8" t="s">
        <v>489</v>
      </c>
      <c r="B585" s="15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8" t="s">
        <v>490</v>
      </c>
      <c r="B586" s="15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8" t="s">
        <v>491</v>
      </c>
      <c r="B587" s="159"/>
      <c r="C587" s="32">
        <f>SUM(C588:C591)</f>
        <v>250000</v>
      </c>
      <c r="D587" s="32">
        <f>SUM(D588:D591)</f>
        <v>250000</v>
      </c>
      <c r="E587" s="32">
        <f>SUM(E588:E591)</f>
        <v>250000</v>
      </c>
      <c r="H587" s="41">
        <f t="shared" si="71"/>
        <v>250000</v>
      </c>
    </row>
    <row r="588" spans="1:8" outlineLevel="2">
      <c r="A588" s="7">
        <v>6610</v>
      </c>
      <c r="B588" s="4" t="s">
        <v>492</v>
      </c>
      <c r="C588" s="5">
        <v>250000</v>
      </c>
      <c r="D588" s="5">
        <f>C588</f>
        <v>250000</v>
      </c>
      <c r="E588" s="5">
        <f>D588</f>
        <v>250000</v>
      </c>
      <c r="H588" s="41">
        <f t="shared" si="71"/>
        <v>250000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8" t="s">
        <v>498</v>
      </c>
      <c r="B592" s="15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8" t="s">
        <v>502</v>
      </c>
      <c r="B595" s="15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8" t="s">
        <v>503</v>
      </c>
      <c r="B599" s="159"/>
      <c r="C599" s="32">
        <f>SUM(C600:C602)</f>
        <v>2085000</v>
      </c>
      <c r="D599" s="32">
        <f>SUM(D600:D602)</f>
        <v>2085000</v>
      </c>
      <c r="E599" s="32">
        <f>SUM(E600:E602)</f>
        <v>2085000</v>
      </c>
      <c r="H599" s="41">
        <f t="shared" si="71"/>
        <v>2085000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2085000</v>
      </c>
      <c r="D601" s="5">
        <f t="shared" si="75"/>
        <v>2085000</v>
      </c>
      <c r="E601" s="5">
        <f t="shared" si="75"/>
        <v>2085000</v>
      </c>
      <c r="H601" s="41">
        <f t="shared" si="71"/>
        <v>2085000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8" t="s">
        <v>506</v>
      </c>
      <c r="B603" s="15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8" t="s">
        <v>513</v>
      </c>
      <c r="B610" s="15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8" t="s">
        <v>519</v>
      </c>
      <c r="B616" s="15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8" t="s">
        <v>531</v>
      </c>
      <c r="B628" s="15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0" t="s">
        <v>541</v>
      </c>
      <c r="B638" s="161"/>
      <c r="C638" s="38">
        <f>C639+C640+C641</f>
        <v>200000</v>
      </c>
      <c r="D638" s="38">
        <f>D639+D640+D641</f>
        <v>200000</v>
      </c>
      <c r="E638" s="38">
        <f>E639+E640+E641</f>
        <v>200000</v>
      </c>
      <c r="G638" s="39" t="s">
        <v>596</v>
      </c>
      <c r="H638" s="41">
        <f t="shared" si="71"/>
        <v>200000</v>
      </c>
      <c r="I638" s="42"/>
      <c r="J638" s="40" t="b">
        <f>AND(H638=I638)</f>
        <v>0</v>
      </c>
    </row>
    <row r="639" spans="1:10" outlineLevel="1">
      <c r="A639" s="158" t="s">
        <v>542</v>
      </c>
      <c r="B639" s="15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8" t="s">
        <v>543</v>
      </c>
      <c r="B640" s="15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8" t="s">
        <v>544</v>
      </c>
      <c r="B641" s="159"/>
      <c r="C641" s="32">
        <v>200000</v>
      </c>
      <c r="D641" s="32">
        <f t="shared" si="80"/>
        <v>200000</v>
      </c>
      <c r="E641" s="32">
        <f t="shared" si="80"/>
        <v>200000</v>
      </c>
      <c r="H641" s="41">
        <f t="shared" si="71"/>
        <v>200000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8" t="s">
        <v>546</v>
      </c>
      <c r="B643" s="15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8" t="s">
        <v>547</v>
      </c>
      <c r="B644" s="15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8" t="s">
        <v>549</v>
      </c>
      <c r="B646" s="15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8" t="s">
        <v>550</v>
      </c>
      <c r="B651" s="15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8" t="s">
        <v>551</v>
      </c>
      <c r="B652" s="15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8" t="s">
        <v>552</v>
      </c>
      <c r="B653" s="15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8" t="s">
        <v>553</v>
      </c>
      <c r="B660" s="15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8" t="s">
        <v>554</v>
      </c>
      <c r="B661" s="15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8" t="s">
        <v>555</v>
      </c>
      <c r="B665" s="15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8" t="s">
        <v>556</v>
      </c>
      <c r="B668" s="15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8" t="s">
        <v>557</v>
      </c>
      <c r="B669" s="15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8" t="s">
        <v>558</v>
      </c>
      <c r="B670" s="15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8" t="s">
        <v>559</v>
      </c>
      <c r="B671" s="15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8" t="s">
        <v>560</v>
      </c>
      <c r="B676" s="15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8" t="s">
        <v>561</v>
      </c>
      <c r="B679" s="15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8" t="s">
        <v>562</v>
      </c>
      <c r="B683" s="15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8" t="s">
        <v>563</v>
      </c>
      <c r="B687" s="15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8" t="s">
        <v>564</v>
      </c>
      <c r="B694" s="15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8" t="s">
        <v>565</v>
      </c>
      <c r="B700" s="15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8" t="s">
        <v>566</v>
      </c>
      <c r="B712" s="15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8" t="s">
        <v>567</v>
      </c>
      <c r="B713" s="15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8" t="s">
        <v>568</v>
      </c>
      <c r="B714" s="15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8" t="s">
        <v>569</v>
      </c>
      <c r="B715" s="15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368366</v>
      </c>
      <c r="D716" s="36">
        <f>D717</f>
        <v>368366</v>
      </c>
      <c r="E716" s="36">
        <f>E717</f>
        <v>368366</v>
      </c>
      <c r="G716" s="39" t="s">
        <v>66</v>
      </c>
      <c r="H716" s="41">
        <f t="shared" si="92"/>
        <v>368366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368366</v>
      </c>
      <c r="D717" s="33">
        <f>D718+D722</f>
        <v>368366</v>
      </c>
      <c r="E717" s="33">
        <f>E718+E722</f>
        <v>368366</v>
      </c>
      <c r="G717" s="39" t="s">
        <v>599</v>
      </c>
      <c r="H717" s="41">
        <f t="shared" si="92"/>
        <v>368366</v>
      </c>
      <c r="I717" s="42"/>
      <c r="J717" s="40" t="b">
        <f>AND(H717=I717)</f>
        <v>0</v>
      </c>
    </row>
    <row r="718" spans="1:10" outlineLevel="1" collapsed="1">
      <c r="A718" s="170" t="s">
        <v>847</v>
      </c>
      <c r="B718" s="171"/>
      <c r="C718" s="31">
        <f>SUM(C719:C721)</f>
        <v>368366</v>
      </c>
      <c r="D718" s="31">
        <f>SUM(D719:D721)</f>
        <v>368366</v>
      </c>
      <c r="E718" s="31">
        <f>SUM(E719:E721)</f>
        <v>368366</v>
      </c>
      <c r="H718" s="41">
        <f t="shared" si="92"/>
        <v>368366</v>
      </c>
    </row>
    <row r="719" spans="1:10" ht="15" customHeight="1" outlineLevel="2">
      <c r="A719" s="6">
        <v>10950</v>
      </c>
      <c r="B719" s="4" t="s">
        <v>572</v>
      </c>
      <c r="C719" s="5">
        <v>368366</v>
      </c>
      <c r="D719" s="5">
        <f>C719</f>
        <v>368366</v>
      </c>
      <c r="E719" s="5">
        <f>D719</f>
        <v>368366</v>
      </c>
      <c r="H719" s="41">
        <f t="shared" si="92"/>
        <v>368366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0" t="s">
        <v>846</v>
      </c>
      <c r="B722" s="17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91206</v>
      </c>
      <c r="D725" s="36">
        <f>D726</f>
        <v>91206</v>
      </c>
      <c r="E725" s="36">
        <f>E726</f>
        <v>91206</v>
      </c>
      <c r="G725" s="39" t="s">
        <v>216</v>
      </c>
      <c r="H725" s="41">
        <f t="shared" si="92"/>
        <v>91206</v>
      </c>
      <c r="I725" s="42"/>
      <c r="J725" s="40" t="b">
        <f>AND(H725=I725)</f>
        <v>0</v>
      </c>
    </row>
    <row r="726" spans="1:10">
      <c r="A726" s="160" t="s">
        <v>588</v>
      </c>
      <c r="B726" s="161"/>
      <c r="C726" s="33">
        <f>C727+C730+C733+C739+C741+C743+C750+C755+C760+C765+C767+C771+C777</f>
        <v>91206</v>
      </c>
      <c r="D726" s="33">
        <f>D727+D730+D733+D739+D741+D743+D750+D755+D760+D765+D767+D771+D777</f>
        <v>91206</v>
      </c>
      <c r="E726" s="33">
        <f>E727+E730+E733+E739+E741+E743+E750+E755+E760+E765+E767+E771+E777</f>
        <v>91206</v>
      </c>
      <c r="G726" s="39" t="s">
        <v>600</v>
      </c>
      <c r="H726" s="41">
        <f t="shared" si="92"/>
        <v>91206</v>
      </c>
      <c r="I726" s="42"/>
      <c r="J726" s="40" t="b">
        <f>AND(H726=I726)</f>
        <v>0</v>
      </c>
    </row>
    <row r="727" spans="1:10" outlineLevel="1">
      <c r="A727" s="170" t="s">
        <v>845</v>
      </c>
      <c r="B727" s="17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823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833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844</v>
      </c>
      <c r="B730" s="17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818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843</v>
      </c>
      <c r="C732" s="30"/>
      <c r="D732" s="30">
        <f>C732</f>
        <v>0</v>
      </c>
      <c r="E732" s="30">
        <f>D732</f>
        <v>0</v>
      </c>
    </row>
    <row r="733" spans="1:10" outlineLevel="1">
      <c r="A733" s="170" t="s">
        <v>842</v>
      </c>
      <c r="B733" s="17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836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841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840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823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833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839</v>
      </c>
      <c r="B739" s="17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833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838</v>
      </c>
      <c r="B741" s="171"/>
      <c r="C741" s="31">
        <f>SUM(C742)</f>
        <v>4612</v>
      </c>
      <c r="D741" s="31">
        <f>SUM(D742)</f>
        <v>4612</v>
      </c>
      <c r="E741" s="31">
        <f>SUM(E742)</f>
        <v>4612</v>
      </c>
    </row>
    <row r="742" spans="1:5" outlineLevel="2">
      <c r="A742" s="6">
        <v>3</v>
      </c>
      <c r="B742" s="4" t="s">
        <v>823</v>
      </c>
      <c r="C742" s="5">
        <v>4612</v>
      </c>
      <c r="D742" s="5">
        <f>C742</f>
        <v>4612</v>
      </c>
      <c r="E742" s="5">
        <f>D742</f>
        <v>4612</v>
      </c>
    </row>
    <row r="743" spans="1:5" outlineLevel="1">
      <c r="A743" s="170" t="s">
        <v>837</v>
      </c>
      <c r="B743" s="17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836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835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818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834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823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833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832</v>
      </c>
      <c r="B750" s="17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818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831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outlineLevel="3">
      <c r="A753" s="128"/>
      <c r="B753" s="127" t="s">
        <v>817</v>
      </c>
      <c r="C753" s="126"/>
      <c r="D753" s="126">
        <f t="shared" si="98"/>
        <v>0</v>
      </c>
      <c r="E753" s="126">
        <f t="shared" si="98"/>
        <v>0</v>
      </c>
    </row>
    <row r="754" spans="1:5" outlineLevel="2">
      <c r="A754" s="6">
        <v>3</v>
      </c>
      <c r="B754" s="4" t="s">
        <v>823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830</v>
      </c>
      <c r="B755" s="171"/>
      <c r="C755" s="31">
        <f>C756</f>
        <v>552</v>
      </c>
      <c r="D755" s="31">
        <f>D756</f>
        <v>552</v>
      </c>
      <c r="E755" s="31">
        <f>E756</f>
        <v>552</v>
      </c>
    </row>
    <row r="756" spans="1:5" outlineLevel="2">
      <c r="A756" s="6">
        <v>2</v>
      </c>
      <c r="B756" s="4" t="s">
        <v>818</v>
      </c>
      <c r="C756" s="5">
        <f>C757+C758+C759</f>
        <v>552</v>
      </c>
      <c r="D756" s="5">
        <f>D757+D758+D759</f>
        <v>552</v>
      </c>
      <c r="E756" s="5">
        <f>E757+E758+E759</f>
        <v>552</v>
      </c>
    </row>
    <row r="757" spans="1:5" outlineLevel="3">
      <c r="A757" s="29"/>
      <c r="B757" s="28" t="s">
        <v>829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828</v>
      </c>
      <c r="C758" s="30">
        <v>552</v>
      </c>
      <c r="D758" s="30">
        <f t="shared" ref="D758:E759" si="99">C758</f>
        <v>552</v>
      </c>
      <c r="E758" s="30">
        <f t="shared" si="99"/>
        <v>552</v>
      </c>
    </row>
    <row r="759" spans="1:5" outlineLevel="3">
      <c r="A759" s="29"/>
      <c r="B759" s="28" t="s">
        <v>827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0" t="s">
        <v>826</v>
      </c>
      <c r="B760" s="17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818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825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815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823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824</v>
      </c>
      <c r="B765" s="17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823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822</v>
      </c>
      <c r="B767" s="17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818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821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820</v>
      </c>
      <c r="C770" s="30"/>
      <c r="D770" s="30">
        <f>C770</f>
        <v>0</v>
      </c>
      <c r="E770" s="30">
        <f>D770</f>
        <v>0</v>
      </c>
    </row>
    <row r="771" spans="1:5" outlineLevel="1">
      <c r="A771" s="170" t="s">
        <v>819</v>
      </c>
      <c r="B771" s="171"/>
      <c r="C771" s="31">
        <f>C772</f>
        <v>75012</v>
      </c>
      <c r="D771" s="31">
        <f>D772</f>
        <v>75012</v>
      </c>
      <c r="E771" s="31">
        <f>E772</f>
        <v>75012</v>
      </c>
    </row>
    <row r="772" spans="1:5" outlineLevel="2">
      <c r="A772" s="6">
        <v>2</v>
      </c>
      <c r="B772" s="4" t="s">
        <v>818</v>
      </c>
      <c r="C772" s="5">
        <f>C773+C774+C775+C776</f>
        <v>75012</v>
      </c>
      <c r="D772" s="5">
        <f>D773+D774+D775+D776</f>
        <v>75012</v>
      </c>
      <c r="E772" s="5">
        <f>E773+E774+E775+E776</f>
        <v>75012</v>
      </c>
    </row>
    <row r="773" spans="1:5" outlineLevel="3">
      <c r="A773" s="29"/>
      <c r="B773" s="28" t="s">
        <v>817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816</v>
      </c>
      <c r="C774" s="30">
        <v>75012</v>
      </c>
      <c r="D774" s="30">
        <f t="shared" ref="D774:E776" si="101">C774</f>
        <v>75012</v>
      </c>
      <c r="E774" s="30">
        <f t="shared" si="101"/>
        <v>75012</v>
      </c>
    </row>
    <row r="775" spans="1:5" outlineLevel="3">
      <c r="A775" s="29"/>
      <c r="B775" s="28" t="s">
        <v>815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814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0" t="s">
        <v>813</v>
      </c>
      <c r="B777" s="171"/>
      <c r="C777" s="31">
        <f>C778</f>
        <v>11030</v>
      </c>
      <c r="D777" s="31">
        <f>D778</f>
        <v>11030</v>
      </c>
      <c r="E777" s="31">
        <f>E778</f>
        <v>11030</v>
      </c>
    </row>
    <row r="778" spans="1:5" outlineLevel="2">
      <c r="A778" s="6"/>
      <c r="B778" s="4" t="s">
        <v>812</v>
      </c>
      <c r="C778" s="5">
        <v>11030</v>
      </c>
      <c r="D778" s="5">
        <f>C778</f>
        <v>11030</v>
      </c>
      <c r="E778" s="5">
        <f>D778</f>
        <v>11030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F12" sqref="F12"/>
    </sheetView>
  </sheetViews>
  <sheetFormatPr baseColWidth="10" defaultColWidth="9.140625" defaultRowHeight="15"/>
  <cols>
    <col min="1" max="1" width="17.85546875" style="118" customWidth="1"/>
    <col min="2" max="2" width="20.85546875" style="118" customWidth="1"/>
    <col min="3" max="3" width="23.140625" style="118" customWidth="1"/>
    <col min="4" max="4" width="15.28515625" style="118" customWidth="1"/>
    <col min="5" max="25" width="9.140625" style="118"/>
  </cols>
  <sheetData>
    <row r="1" spans="1:4" customFormat="1">
      <c r="A1" s="115" t="s">
        <v>784</v>
      </c>
      <c r="B1" s="115" t="s">
        <v>785</v>
      </c>
      <c r="C1" s="115" t="s">
        <v>786</v>
      </c>
      <c r="D1" s="115" t="s">
        <v>787</v>
      </c>
    </row>
    <row r="2" spans="1:4" customFormat="1">
      <c r="A2" s="136" t="s">
        <v>906</v>
      </c>
      <c r="B2" s="137"/>
      <c r="C2" s="137"/>
      <c r="D2" s="96"/>
    </row>
    <row r="3" spans="1:4" customFormat="1">
      <c r="A3" s="136"/>
      <c r="B3" s="137" t="s">
        <v>907</v>
      </c>
      <c r="C3" s="137"/>
      <c r="D3" s="96"/>
    </row>
    <row r="4" spans="1:4" customFormat="1">
      <c r="A4" s="136"/>
      <c r="B4" s="137" t="s">
        <v>908</v>
      </c>
      <c r="C4" s="137"/>
      <c r="D4" s="96"/>
    </row>
    <row r="5" spans="1:4" customFormat="1">
      <c r="A5" s="138"/>
      <c r="B5" s="137" t="s">
        <v>909</v>
      </c>
      <c r="C5" s="138"/>
      <c r="D5" s="106"/>
    </row>
    <row r="6" spans="1:4" customFormat="1">
      <c r="A6" s="138"/>
      <c r="B6" s="139" t="s">
        <v>910</v>
      </c>
      <c r="C6" s="137"/>
      <c r="D6" s="96"/>
    </row>
    <row r="7" spans="1:4" customFormat="1">
      <c r="A7" s="138"/>
      <c r="B7" s="136" t="s">
        <v>911</v>
      </c>
      <c r="C7" s="137"/>
      <c r="D7" s="96"/>
    </row>
    <row r="8" spans="1:4" customFormat="1">
      <c r="A8" s="136"/>
      <c r="B8" s="136" t="s">
        <v>912</v>
      </c>
      <c r="C8" s="137"/>
      <c r="D8" s="96"/>
    </row>
    <row r="9" spans="1:4" customFormat="1">
      <c r="A9" s="136"/>
      <c r="B9" s="136" t="s">
        <v>913</v>
      </c>
      <c r="C9" s="138"/>
      <c r="D9" s="96"/>
    </row>
    <row r="10" spans="1:4" customFormat="1">
      <c r="A10" s="138"/>
      <c r="B10" s="138"/>
      <c r="C10" s="137" t="s">
        <v>914</v>
      </c>
      <c r="D10" s="96"/>
    </row>
    <row r="11" spans="1:4" customFormat="1">
      <c r="A11" s="138"/>
      <c r="B11" s="136"/>
      <c r="C11" s="137" t="s">
        <v>915</v>
      </c>
      <c r="D11" s="96"/>
    </row>
    <row r="12" spans="1:4" customFormat="1">
      <c r="A12" s="138"/>
      <c r="B12" s="138"/>
      <c r="C12" s="137" t="s">
        <v>916</v>
      </c>
      <c r="D12" s="96"/>
    </row>
    <row r="13" spans="1:4" customFormat="1">
      <c r="A13" s="138"/>
      <c r="B13" s="136" t="s">
        <v>917</v>
      </c>
      <c r="C13" s="137"/>
      <c r="D13" s="96"/>
    </row>
    <row r="14" spans="1:4" customFormat="1">
      <c r="A14" s="136"/>
      <c r="B14" s="138"/>
      <c r="C14" s="137" t="s">
        <v>918</v>
      </c>
      <c r="D14" s="96"/>
    </row>
    <row r="15" spans="1:4" customFormat="1">
      <c r="A15" s="138"/>
      <c r="B15" s="136"/>
      <c r="C15" s="137" t="s">
        <v>919</v>
      </c>
      <c r="D15" s="96"/>
    </row>
    <row r="16" spans="1:4" customFormat="1">
      <c r="A16" s="138"/>
      <c r="B16" s="138" t="s">
        <v>920</v>
      </c>
      <c r="C16" s="137"/>
      <c r="D16" s="96"/>
    </row>
    <row r="17" spans="1:4" customFormat="1">
      <c r="A17" s="138"/>
      <c r="B17" s="136"/>
      <c r="C17" s="137" t="s">
        <v>921</v>
      </c>
      <c r="D17" s="96"/>
    </row>
    <row r="18" spans="1:4" customFormat="1">
      <c r="A18" s="136"/>
      <c r="B18" s="138"/>
      <c r="C18" s="137" t="s">
        <v>922</v>
      </c>
      <c r="D18" s="96"/>
    </row>
    <row r="19" spans="1:4" customFormat="1">
      <c r="A19" s="106"/>
      <c r="B19" s="103"/>
      <c r="C19" s="96"/>
      <c r="D19" s="96"/>
    </row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A2:D19" name="Range1"/>
  </protectedRanges>
  <conditionalFormatting sqref="A2:D16">
    <cfRule type="cellIs" dxfId="74" priority="15" operator="equal">
      <formula>0</formula>
    </cfRule>
  </conditionalFormatting>
  <conditionalFormatting sqref="A17:D19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8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A18" zoomScale="170" zoomScaleNormal="170" zoomScalePageLayoutView="70" workbookViewId="0">
      <selection activeCell="C32" sqref="C32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42578125" style="95" bestFit="1" customWidth="1"/>
    <col min="7" max="7" width="18.42578125" style="95" customWidth="1"/>
    <col min="8" max="8" width="17.85546875" style="95" customWidth="1"/>
    <col min="9" max="9" width="15" style="98" customWidth="1"/>
    <col min="10" max="43" width="9.140625" style="114"/>
    <col min="44" max="16384" width="9.140625" style="95"/>
  </cols>
  <sheetData>
    <row r="1" spans="1:9" s="114" customFormat="1" ht="26.25" customHeight="1">
      <c r="A1" s="172" t="s">
        <v>68</v>
      </c>
      <c r="B1" s="172" t="s">
        <v>789</v>
      </c>
      <c r="C1" s="172" t="s">
        <v>790</v>
      </c>
      <c r="D1" s="173" t="s">
        <v>788</v>
      </c>
      <c r="E1" s="172" t="s">
        <v>739</v>
      </c>
      <c r="F1" s="172"/>
      <c r="G1" s="172"/>
      <c r="H1" s="172"/>
      <c r="I1" s="172" t="s">
        <v>795</v>
      </c>
    </row>
    <row r="2" spans="1:9" s="114" customFormat="1" ht="23.25" customHeight="1">
      <c r="A2" s="172"/>
      <c r="B2" s="172"/>
      <c r="C2" s="172"/>
      <c r="D2" s="174"/>
      <c r="E2" s="115" t="s">
        <v>784</v>
      </c>
      <c r="F2" s="115" t="s">
        <v>785</v>
      </c>
      <c r="G2" s="115" t="s">
        <v>786</v>
      </c>
      <c r="H2" s="115" t="s">
        <v>787</v>
      </c>
      <c r="I2" s="172"/>
    </row>
    <row r="3" spans="1:9" s="114" customFormat="1">
      <c r="A3" s="101" t="s">
        <v>985</v>
      </c>
      <c r="B3" s="102"/>
      <c r="C3" s="102" t="s">
        <v>1009</v>
      </c>
      <c r="D3" s="102"/>
      <c r="E3" s="103"/>
      <c r="F3" s="96"/>
      <c r="G3" s="96"/>
      <c r="H3" s="96"/>
      <c r="I3" s="102"/>
    </row>
    <row r="4" spans="1:9" s="114" customFormat="1">
      <c r="A4" s="104" t="s">
        <v>986</v>
      </c>
      <c r="B4" s="104"/>
      <c r="C4" s="104" t="s">
        <v>1010</v>
      </c>
      <c r="D4" s="104"/>
      <c r="E4" s="103"/>
      <c r="F4" s="96"/>
      <c r="G4" s="96"/>
      <c r="H4" s="96"/>
      <c r="I4" s="104"/>
    </row>
    <row r="5" spans="1:9" s="114" customFormat="1">
      <c r="A5" s="104" t="s">
        <v>987</v>
      </c>
      <c r="B5" s="104"/>
      <c r="C5" s="104" t="s">
        <v>1009</v>
      </c>
      <c r="D5" s="104"/>
      <c r="E5" s="103"/>
      <c r="F5" s="96"/>
      <c r="G5" s="96"/>
      <c r="H5" s="96"/>
      <c r="I5" s="104"/>
    </row>
    <row r="6" spans="1:9" s="114" customFormat="1">
      <c r="A6" s="105" t="s">
        <v>988</v>
      </c>
      <c r="B6" s="105"/>
      <c r="C6" s="105" t="s">
        <v>1010</v>
      </c>
      <c r="D6" s="105"/>
      <c r="E6" s="106"/>
      <c r="F6" s="96"/>
      <c r="G6" s="106"/>
      <c r="H6" s="106"/>
      <c r="I6" s="105"/>
    </row>
    <row r="7" spans="1:9" s="114" customFormat="1">
      <c r="A7" s="105" t="s">
        <v>989</v>
      </c>
      <c r="B7" s="105"/>
      <c r="C7" s="105" t="s">
        <v>1010</v>
      </c>
      <c r="D7" s="105"/>
      <c r="E7" s="106"/>
      <c r="F7" s="107"/>
      <c r="G7" s="96"/>
      <c r="H7" s="96"/>
      <c r="I7" s="105"/>
    </row>
    <row r="8" spans="1:9" s="114" customFormat="1">
      <c r="A8" s="104" t="s">
        <v>990</v>
      </c>
      <c r="B8" s="104"/>
      <c r="C8" s="104" t="s">
        <v>1011</v>
      </c>
      <c r="D8" s="104"/>
      <c r="E8" s="106"/>
      <c r="F8" s="103"/>
      <c r="G8" s="96"/>
      <c r="H8" s="96"/>
      <c r="I8" s="104"/>
    </row>
    <row r="9" spans="1:9" s="114" customFormat="1">
      <c r="A9" s="104" t="s">
        <v>991</v>
      </c>
      <c r="B9" s="104"/>
      <c r="C9" s="104" t="s">
        <v>1009</v>
      </c>
      <c r="D9" s="104"/>
      <c r="E9" s="103"/>
      <c r="F9" s="103"/>
      <c r="G9" s="96"/>
      <c r="H9" s="96"/>
      <c r="I9" s="104"/>
    </row>
    <row r="10" spans="1:9" s="114" customFormat="1">
      <c r="A10" s="104" t="s">
        <v>992</v>
      </c>
      <c r="B10" s="104"/>
      <c r="C10" s="104" t="s">
        <v>1012</v>
      </c>
      <c r="D10" s="104"/>
      <c r="E10" s="103"/>
      <c r="F10" s="103"/>
      <c r="G10" s="106"/>
      <c r="H10" s="96"/>
      <c r="I10" s="104"/>
    </row>
    <row r="11" spans="1:9" s="114" customFormat="1">
      <c r="A11" s="104" t="s">
        <v>993</v>
      </c>
      <c r="B11" s="104"/>
      <c r="C11" s="104" t="s">
        <v>1012</v>
      </c>
      <c r="D11" s="104"/>
      <c r="E11" s="106"/>
      <c r="F11" s="106"/>
      <c r="G11" s="96"/>
      <c r="H11" s="96"/>
      <c r="I11" s="104"/>
    </row>
    <row r="12" spans="1:9" s="114" customFormat="1">
      <c r="A12" s="104" t="s">
        <v>994</v>
      </c>
      <c r="B12" s="104"/>
      <c r="C12" s="104" t="s">
        <v>1011</v>
      </c>
      <c r="D12" s="104"/>
      <c r="E12" s="106"/>
      <c r="F12" s="103"/>
      <c r="G12" s="96"/>
      <c r="H12" s="96"/>
      <c r="I12" s="104"/>
    </row>
    <row r="13" spans="1:9" s="114" customFormat="1">
      <c r="A13" s="104" t="s">
        <v>995</v>
      </c>
      <c r="B13" s="104"/>
      <c r="C13" s="104" t="s">
        <v>1010</v>
      </c>
      <c r="D13" s="104"/>
      <c r="E13" s="106"/>
      <c r="F13" s="106"/>
      <c r="G13" s="96"/>
      <c r="H13" s="96"/>
      <c r="I13" s="104"/>
    </row>
    <row r="14" spans="1:9" s="114" customFormat="1">
      <c r="A14" s="104" t="s">
        <v>996</v>
      </c>
      <c r="B14" s="104"/>
      <c r="C14" s="104">
        <v>3</v>
      </c>
      <c r="D14" s="104"/>
      <c r="E14" s="106"/>
      <c r="F14" s="103"/>
      <c r="G14" s="96"/>
      <c r="H14" s="96"/>
      <c r="I14" s="104"/>
    </row>
    <row r="15" spans="1:9" s="114" customFormat="1">
      <c r="A15" s="104" t="s">
        <v>997</v>
      </c>
      <c r="B15" s="104"/>
      <c r="C15" s="104" t="s">
        <v>1011</v>
      </c>
      <c r="D15" s="104"/>
      <c r="E15" s="103"/>
      <c r="F15" s="106"/>
      <c r="G15" s="96"/>
      <c r="H15" s="96"/>
      <c r="I15" s="104"/>
    </row>
    <row r="16" spans="1:9" s="114" customFormat="1">
      <c r="A16" s="104" t="s">
        <v>998</v>
      </c>
      <c r="B16" s="104"/>
      <c r="C16" s="104" t="s">
        <v>1013</v>
      </c>
      <c r="D16" s="104"/>
      <c r="E16" s="106"/>
      <c r="F16" s="103"/>
      <c r="G16" s="96"/>
      <c r="H16" s="96"/>
      <c r="I16" s="104"/>
    </row>
    <row r="17" spans="1:9" s="114" customFormat="1">
      <c r="A17" s="104" t="s">
        <v>999</v>
      </c>
      <c r="B17" s="104"/>
      <c r="C17" s="104" t="s">
        <v>1012</v>
      </c>
      <c r="D17" s="104"/>
      <c r="E17" s="106"/>
      <c r="F17" s="106"/>
      <c r="G17" s="96"/>
      <c r="H17" s="96"/>
      <c r="I17" s="104"/>
    </row>
    <row r="18" spans="1:9" s="114" customFormat="1">
      <c r="A18" s="104" t="s">
        <v>1000</v>
      </c>
      <c r="B18" s="104"/>
      <c r="C18" s="104" t="s">
        <v>1010</v>
      </c>
      <c r="D18" s="104"/>
      <c r="E18" s="106"/>
      <c r="F18" s="106"/>
      <c r="G18" s="96"/>
      <c r="H18" s="96"/>
      <c r="I18" s="104"/>
    </row>
    <row r="19" spans="1:9" s="114" customFormat="1">
      <c r="A19" s="104" t="s">
        <v>1001</v>
      </c>
      <c r="B19" s="104"/>
      <c r="C19" s="104" t="s">
        <v>1012</v>
      </c>
      <c r="D19" s="104"/>
      <c r="E19" s="106"/>
      <c r="F19" s="106"/>
      <c r="G19" s="96"/>
      <c r="H19" s="96"/>
      <c r="I19" s="104"/>
    </row>
    <row r="20" spans="1:9" s="114" customFormat="1">
      <c r="A20" s="104" t="s">
        <v>1002</v>
      </c>
      <c r="B20" s="104"/>
      <c r="C20" s="104" t="s">
        <v>1012</v>
      </c>
      <c r="D20" s="104"/>
      <c r="E20" s="106"/>
      <c r="F20" s="106"/>
      <c r="G20" s="96"/>
      <c r="H20" s="96"/>
      <c r="I20" s="104"/>
    </row>
    <row r="21" spans="1:9" s="114" customFormat="1">
      <c r="A21" s="104" t="s">
        <v>1003</v>
      </c>
      <c r="B21" s="104"/>
      <c r="C21" s="104">
        <v>4</v>
      </c>
      <c r="D21" s="104"/>
      <c r="E21" s="106"/>
      <c r="F21" s="106"/>
      <c r="G21" s="96"/>
      <c r="H21" s="96"/>
      <c r="I21" s="104"/>
    </row>
    <row r="22" spans="1:9" s="114" customFormat="1">
      <c r="A22" s="104" t="s">
        <v>1004</v>
      </c>
      <c r="B22" s="104"/>
      <c r="C22" s="104">
        <v>4</v>
      </c>
      <c r="D22" s="104"/>
      <c r="E22" s="106"/>
      <c r="F22" s="106"/>
      <c r="G22" s="96"/>
      <c r="H22" s="96"/>
      <c r="I22" s="104"/>
    </row>
    <row r="23" spans="1:9" s="114" customFormat="1">
      <c r="A23" s="104" t="s">
        <v>1005</v>
      </c>
      <c r="B23" s="104"/>
      <c r="C23" s="104" t="s">
        <v>1010</v>
      </c>
      <c r="D23" s="104"/>
      <c r="E23" s="106"/>
      <c r="F23" s="106"/>
      <c r="G23" s="96"/>
      <c r="H23" s="96"/>
      <c r="I23" s="104"/>
    </row>
    <row r="24" spans="1:9" s="114" customFormat="1">
      <c r="A24" s="104" t="s">
        <v>1006</v>
      </c>
      <c r="B24" s="104"/>
      <c r="C24" s="104" t="s">
        <v>1010</v>
      </c>
      <c r="D24" s="104"/>
      <c r="E24" s="103"/>
      <c r="F24" s="96"/>
      <c r="G24" s="96"/>
      <c r="H24" s="96"/>
      <c r="I24" s="104"/>
    </row>
    <row r="25" spans="1:9" s="114" customFormat="1">
      <c r="A25" s="104" t="s">
        <v>1007</v>
      </c>
      <c r="B25" s="104"/>
      <c r="C25" s="104" t="s">
        <v>1010</v>
      </c>
      <c r="D25" s="104"/>
      <c r="E25" s="103"/>
      <c r="F25" s="96"/>
      <c r="G25" s="96"/>
      <c r="H25" s="96"/>
      <c r="I25" s="104"/>
    </row>
    <row r="26" spans="1:9" s="114" customFormat="1">
      <c r="A26" s="104" t="s">
        <v>1008</v>
      </c>
      <c r="B26" s="104"/>
      <c r="C26" s="104" t="s">
        <v>1011</v>
      </c>
      <c r="D26" s="104"/>
      <c r="E26" s="103"/>
      <c r="F26" s="96"/>
      <c r="G26" s="96"/>
      <c r="H26" s="96"/>
      <c r="I26" s="104"/>
    </row>
    <row r="27" spans="1:9" s="114" customFormat="1">
      <c r="A27" s="108" t="s">
        <v>1014</v>
      </c>
      <c r="B27" s="108"/>
      <c r="C27" s="108" t="s">
        <v>1011</v>
      </c>
      <c r="D27" s="108"/>
      <c r="E27" s="103"/>
      <c r="F27" s="96"/>
      <c r="G27" s="96"/>
      <c r="H27" s="96"/>
      <c r="I27" s="108"/>
    </row>
    <row r="28" spans="1:9" s="114" customFormat="1">
      <c r="A28" s="99" t="s">
        <v>1015</v>
      </c>
      <c r="B28" s="100"/>
      <c r="C28" s="100" t="s">
        <v>1010</v>
      </c>
      <c r="D28" s="100"/>
      <c r="E28" s="106"/>
      <c r="F28" s="96"/>
      <c r="G28" s="96"/>
      <c r="H28" s="96"/>
      <c r="I28" s="100"/>
    </row>
    <row r="29" spans="1:9" s="114" customFormat="1">
      <c r="A29" s="99" t="s">
        <v>1016</v>
      </c>
      <c r="B29" s="100"/>
      <c r="C29" s="100" t="s">
        <v>1010</v>
      </c>
      <c r="D29" s="100"/>
      <c r="E29" s="103"/>
      <c r="F29" s="96"/>
      <c r="G29" s="96"/>
      <c r="H29" s="96"/>
      <c r="I29" s="100"/>
    </row>
    <row r="30" spans="1:9" s="114" customFormat="1">
      <c r="A30" s="99" t="s">
        <v>1017</v>
      </c>
      <c r="B30" s="100"/>
      <c r="C30" s="100" t="s">
        <v>1013</v>
      </c>
      <c r="D30" s="100"/>
      <c r="E30" s="106"/>
      <c r="F30" s="96"/>
      <c r="G30" s="96"/>
      <c r="H30" s="96"/>
      <c r="I30" s="100"/>
    </row>
    <row r="31" spans="1:9" s="114" customFormat="1">
      <c r="A31" s="99" t="s">
        <v>1018</v>
      </c>
      <c r="B31" s="100"/>
      <c r="C31" s="100" t="s">
        <v>1013</v>
      </c>
      <c r="D31" s="100"/>
      <c r="E31" s="103"/>
      <c r="F31" s="96"/>
      <c r="G31" s="96"/>
      <c r="H31" s="96"/>
      <c r="I31" s="100"/>
    </row>
    <row r="32" spans="1:9" s="114" customFormat="1">
      <c r="A32" s="99"/>
      <c r="B32" s="100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00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00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00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00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00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00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09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09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09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09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09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09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09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09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97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97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96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96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96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96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96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96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96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96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0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04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04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04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04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04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04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04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04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04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04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04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04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04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04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04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04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04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04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04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0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04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04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04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04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04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04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04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04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04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04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04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04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04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04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04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04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04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04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04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0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04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04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04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04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04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04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04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04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04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04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04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04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04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04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04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04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04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04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04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0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04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04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04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04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04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04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04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04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04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04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04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04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04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04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04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04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04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04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04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0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04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04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04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04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04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04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04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04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04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04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04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04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04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04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04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04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04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04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04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0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04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04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04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04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04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04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04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04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04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04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04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04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04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04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04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04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04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04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04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0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04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04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04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04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04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04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04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04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04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04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04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04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04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04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04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04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04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04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04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0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04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04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04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04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04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04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04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04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04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04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04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04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04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04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04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04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04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04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04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0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04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04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04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04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04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04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04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04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04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04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04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04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04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04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04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04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04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04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04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0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04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04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04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04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04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04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04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04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04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04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04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04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04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04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04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04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04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04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04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0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04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04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04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04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04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04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04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04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04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04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04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04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04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04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04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04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04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04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04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0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04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04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04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04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04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04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04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04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04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04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04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04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04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04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04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04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04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04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04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0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04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04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04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04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04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04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04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04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04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04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04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04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04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04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04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04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04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04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04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17"/>
      <c r="C318" s="117"/>
      <c r="D318" s="117"/>
      <c r="E318" s="117"/>
      <c r="I318" s="117"/>
    </row>
    <row r="319" spans="1:9" s="114" customFormat="1">
      <c r="A319" s="117"/>
      <c r="B319" s="117"/>
      <c r="C319" s="117"/>
      <c r="D319" s="117"/>
      <c r="E319" s="117"/>
      <c r="I319" s="117"/>
    </row>
    <row r="320" spans="1:9" s="114" customFormat="1">
      <c r="A320" s="117"/>
      <c r="B320" s="117"/>
      <c r="C320" s="117"/>
      <c r="D320" s="117"/>
      <c r="E320" s="117"/>
      <c r="I320" s="117"/>
    </row>
    <row r="321" spans="1:9" s="114" customFormat="1">
      <c r="A321" s="117"/>
      <c r="B321" s="117"/>
      <c r="C321" s="117"/>
      <c r="D321" s="117"/>
      <c r="E321" s="117"/>
      <c r="I321" s="117"/>
    </row>
    <row r="322" spans="1:9" s="114" customFormat="1">
      <c r="A322" s="117"/>
      <c r="B322" s="117"/>
      <c r="C322" s="117"/>
      <c r="D322" s="117"/>
      <c r="E322" s="117"/>
      <c r="I322" s="117"/>
    </row>
    <row r="323" spans="1:9" s="114" customFormat="1">
      <c r="A323" s="117"/>
      <c r="B323" s="117"/>
      <c r="C323" s="117"/>
      <c r="D323" s="117"/>
      <c r="E323" s="117"/>
      <c r="I323" s="117"/>
    </row>
    <row r="324" spans="1:9" s="114" customFormat="1">
      <c r="A324" s="117"/>
      <c r="B324" s="117"/>
      <c r="C324" s="117"/>
      <c r="D324" s="117"/>
      <c r="E324" s="117"/>
      <c r="I324" s="117"/>
    </row>
    <row r="325" spans="1:9" s="114" customFormat="1">
      <c r="A325" s="117"/>
      <c r="B325" s="117"/>
      <c r="C325" s="117"/>
      <c r="D325" s="117"/>
      <c r="E325" s="117"/>
      <c r="I325" s="117"/>
    </row>
    <row r="326" spans="1:9" s="114" customFormat="1">
      <c r="A326" s="117"/>
      <c r="B326" s="117"/>
      <c r="C326" s="117"/>
      <c r="D326" s="117"/>
      <c r="E326" s="117"/>
      <c r="I326" s="117"/>
    </row>
    <row r="327" spans="1:9" s="114" customFormat="1">
      <c r="A327" s="117"/>
      <c r="B327" s="117"/>
      <c r="C327" s="117"/>
      <c r="D327" s="117"/>
      <c r="E327" s="117"/>
      <c r="I327" s="117"/>
    </row>
    <row r="328" spans="1:9" s="114" customFormat="1">
      <c r="A328" s="117"/>
      <c r="B328" s="117"/>
      <c r="C328" s="117"/>
      <c r="D328" s="117"/>
      <c r="E328" s="117"/>
      <c r="I328" s="117"/>
    </row>
    <row r="329" spans="1:9" s="114" customFormat="1">
      <c r="A329" s="117"/>
      <c r="B329" s="117"/>
      <c r="C329" s="117"/>
      <c r="D329" s="117"/>
      <c r="E329" s="117"/>
      <c r="I329" s="117"/>
    </row>
    <row r="330" spans="1:9" s="114" customFormat="1">
      <c r="A330" s="117"/>
      <c r="B330" s="117"/>
      <c r="C330" s="117"/>
      <c r="D330" s="117"/>
      <c r="E330" s="117"/>
      <c r="I330" s="117"/>
    </row>
    <row r="331" spans="1:9" s="114" customFormat="1">
      <c r="A331" s="117"/>
      <c r="B331" s="117"/>
      <c r="C331" s="117"/>
      <c r="D331" s="117"/>
      <c r="E331" s="117"/>
      <c r="I331" s="117"/>
    </row>
    <row r="332" spans="1:9" s="114" customFormat="1">
      <c r="A332" s="117"/>
      <c r="B332" s="117"/>
      <c r="C332" s="117"/>
      <c r="D332" s="117"/>
      <c r="E332" s="117"/>
      <c r="I332" s="117"/>
    </row>
    <row r="333" spans="1:9" s="114" customFormat="1">
      <c r="A333" s="117"/>
      <c r="B333" s="117"/>
      <c r="C333" s="117"/>
      <c r="D333" s="117"/>
      <c r="E333" s="117"/>
      <c r="I333" s="117"/>
    </row>
    <row r="334" spans="1:9" s="114" customFormat="1">
      <c r="A334" s="117"/>
      <c r="B334" s="117"/>
      <c r="C334" s="117"/>
      <c r="D334" s="117"/>
      <c r="E334" s="117"/>
      <c r="I334" s="117"/>
    </row>
    <row r="335" spans="1:9" s="114" customFormat="1">
      <c r="A335" s="117"/>
      <c r="B335" s="117"/>
      <c r="C335" s="117"/>
      <c r="D335" s="117"/>
      <c r="E335" s="117"/>
      <c r="I335" s="117"/>
    </row>
    <row r="336" spans="1:9" s="114" customFormat="1">
      <c r="A336" s="117"/>
      <c r="B336" s="117"/>
      <c r="C336" s="117"/>
      <c r="D336" s="117"/>
      <c r="E336" s="117"/>
      <c r="I336" s="117"/>
    </row>
    <row r="337" spans="1:9" s="114" customFormat="1">
      <c r="A337" s="117"/>
      <c r="B337" s="117"/>
      <c r="C337" s="117"/>
      <c r="D337" s="117"/>
      <c r="E337" s="117"/>
      <c r="I337" s="117"/>
    </row>
    <row r="338" spans="1:9" s="114" customFormat="1">
      <c r="A338" s="117"/>
      <c r="B338" s="117"/>
      <c r="C338" s="117"/>
      <c r="D338" s="117"/>
      <c r="E338" s="117"/>
      <c r="I338" s="117"/>
    </row>
    <row r="339" spans="1:9" s="114" customFormat="1">
      <c r="A339" s="117"/>
      <c r="B339" s="117"/>
      <c r="C339" s="117"/>
      <c r="D339" s="117"/>
      <c r="E339" s="117"/>
      <c r="I339" s="117"/>
    </row>
    <row r="340" spans="1:9" s="114" customFormat="1">
      <c r="A340" s="117"/>
      <c r="B340" s="117"/>
      <c r="C340" s="117"/>
      <c r="D340" s="117"/>
      <c r="E340" s="117"/>
      <c r="I340" s="117"/>
    </row>
    <row r="341" spans="1:9" s="114" customFormat="1">
      <c r="A341" s="117"/>
      <c r="B341" s="117"/>
      <c r="C341" s="117"/>
      <c r="D341" s="117"/>
      <c r="E341" s="117"/>
      <c r="I341" s="117"/>
    </row>
    <row r="342" spans="1:9" s="114" customFormat="1">
      <c r="A342" s="117"/>
      <c r="B342" s="117"/>
      <c r="C342" s="117"/>
      <c r="D342" s="117"/>
      <c r="E342" s="117"/>
      <c r="I342" s="117"/>
    </row>
    <row r="343" spans="1:9" s="114" customFormat="1">
      <c r="A343" s="117"/>
      <c r="B343" s="117"/>
      <c r="C343" s="117"/>
      <c r="D343" s="117"/>
      <c r="E343" s="117"/>
      <c r="I343" s="117"/>
    </row>
    <row r="344" spans="1:9" s="114" customFormat="1">
      <c r="A344" s="117"/>
      <c r="B344" s="117"/>
      <c r="C344" s="117"/>
      <c r="D344" s="117"/>
      <c r="E344" s="117"/>
      <c r="I344" s="117"/>
    </row>
    <row r="345" spans="1:9" s="114" customFormat="1">
      <c r="A345" s="117"/>
      <c r="B345" s="117"/>
      <c r="C345" s="117"/>
      <c r="D345" s="117"/>
      <c r="E345" s="117"/>
      <c r="I345" s="117"/>
    </row>
    <row r="346" spans="1:9" s="114" customFormat="1">
      <c r="A346" s="117"/>
      <c r="B346" s="117"/>
      <c r="C346" s="117"/>
      <c r="D346" s="117"/>
      <c r="E346" s="117"/>
      <c r="I346" s="117"/>
    </row>
    <row r="347" spans="1:9" s="114" customFormat="1">
      <c r="A347" s="117"/>
      <c r="B347" s="117"/>
      <c r="C347" s="117"/>
      <c r="D347" s="117"/>
      <c r="E347" s="117"/>
      <c r="I347" s="117"/>
    </row>
    <row r="348" spans="1:9" s="114" customFormat="1">
      <c r="A348" s="117"/>
      <c r="B348" s="117"/>
      <c r="C348" s="117"/>
      <c r="D348" s="117"/>
      <c r="E348" s="117"/>
      <c r="I348" s="117"/>
    </row>
    <row r="349" spans="1:9" s="114" customFormat="1">
      <c r="A349" s="117"/>
      <c r="B349" s="117"/>
      <c r="C349" s="117"/>
      <c r="D349" s="117"/>
      <c r="E349" s="117"/>
      <c r="I349" s="117"/>
    </row>
    <row r="350" spans="1:9" s="114" customFormat="1">
      <c r="A350" s="117"/>
      <c r="B350" s="117"/>
      <c r="C350" s="117"/>
      <c r="D350" s="117"/>
      <c r="E350" s="117"/>
      <c r="I350" s="117"/>
    </row>
    <row r="351" spans="1:9" s="114" customFormat="1">
      <c r="A351" s="117"/>
      <c r="B351" s="117"/>
      <c r="C351" s="117"/>
      <c r="D351" s="117"/>
      <c r="E351" s="117"/>
      <c r="I351" s="117"/>
    </row>
    <row r="352" spans="1:9" s="114" customFormat="1">
      <c r="A352" s="117"/>
      <c r="B352" s="117"/>
      <c r="C352" s="117"/>
      <c r="D352" s="117"/>
      <c r="E352" s="117"/>
      <c r="I352" s="117"/>
    </row>
    <row r="353" spans="1:9" s="114" customFormat="1">
      <c r="A353" s="117"/>
      <c r="B353" s="117"/>
      <c r="C353" s="117"/>
      <c r="D353" s="117"/>
      <c r="E353" s="117"/>
      <c r="I353" s="117"/>
    </row>
    <row r="354" spans="1:9" s="114" customFormat="1">
      <c r="A354" s="117"/>
      <c r="B354" s="117"/>
      <c r="C354" s="117"/>
      <c r="D354" s="117"/>
      <c r="E354" s="117"/>
      <c r="I354" s="117"/>
    </row>
    <row r="355" spans="1:9" s="114" customFormat="1">
      <c r="A355" s="117"/>
      <c r="B355" s="117"/>
      <c r="C355" s="117"/>
      <c r="D355" s="117"/>
      <c r="E355" s="117"/>
      <c r="I355" s="117"/>
    </row>
    <row r="356" spans="1:9" s="114" customFormat="1">
      <c r="A356" s="117"/>
      <c r="B356" s="117"/>
      <c r="C356" s="117"/>
      <c r="D356" s="117"/>
      <c r="E356" s="117"/>
      <c r="I356" s="117"/>
    </row>
    <row r="357" spans="1:9" s="114" customFormat="1">
      <c r="A357" s="117"/>
      <c r="B357" s="117"/>
      <c r="C357" s="117"/>
      <c r="D357" s="117"/>
      <c r="E357" s="117"/>
      <c r="I357" s="117"/>
    </row>
    <row r="358" spans="1:9" s="114" customFormat="1">
      <c r="A358" s="117"/>
      <c r="B358" s="117"/>
      <c r="C358" s="117"/>
      <c r="D358" s="117"/>
      <c r="E358" s="117"/>
      <c r="I358" s="117"/>
    </row>
    <row r="359" spans="1:9" s="114" customFormat="1">
      <c r="A359" s="117"/>
      <c r="B359" s="117"/>
      <c r="C359" s="117"/>
      <c r="D359" s="117"/>
      <c r="E359" s="117"/>
      <c r="I359" s="117"/>
    </row>
    <row r="360" spans="1:9" s="114" customFormat="1">
      <c r="A360" s="117"/>
      <c r="B360" s="117"/>
      <c r="C360" s="117"/>
      <c r="D360" s="117"/>
      <c r="E360" s="117"/>
      <c r="I360" s="117"/>
    </row>
    <row r="361" spans="1:9" s="114" customFormat="1">
      <c r="A361" s="117"/>
      <c r="B361" s="117"/>
      <c r="C361" s="117"/>
      <c r="D361" s="117"/>
      <c r="E361" s="117"/>
      <c r="I361" s="117"/>
    </row>
    <row r="362" spans="1:9" s="114" customFormat="1">
      <c r="A362" s="117"/>
      <c r="B362" s="117"/>
      <c r="C362" s="117"/>
      <c r="D362" s="117"/>
      <c r="E362" s="117"/>
      <c r="I362" s="117"/>
    </row>
    <row r="363" spans="1:9" s="114" customFormat="1">
      <c r="A363" s="117"/>
      <c r="B363" s="117"/>
      <c r="C363" s="117"/>
      <c r="D363" s="117"/>
      <c r="E363" s="117"/>
      <c r="I363" s="117"/>
    </row>
    <row r="364" spans="1:9" s="114" customFormat="1">
      <c r="A364" s="117"/>
      <c r="B364" s="117"/>
      <c r="C364" s="117"/>
      <c r="D364" s="117"/>
      <c r="E364" s="117"/>
      <c r="I364" s="117"/>
    </row>
    <row r="365" spans="1:9" s="114" customFormat="1">
      <c r="A365" s="117"/>
      <c r="B365" s="117"/>
      <c r="C365" s="117"/>
      <c r="D365" s="117"/>
      <c r="E365" s="117"/>
      <c r="I365" s="117"/>
    </row>
    <row r="366" spans="1:9" s="114" customFormat="1">
      <c r="A366" s="117"/>
      <c r="B366" s="117"/>
      <c r="C366" s="117"/>
      <c r="D366" s="117"/>
      <c r="E366" s="117"/>
      <c r="I366" s="117"/>
    </row>
    <row r="367" spans="1:9" s="114" customFormat="1">
      <c r="A367" s="117"/>
      <c r="B367" s="117"/>
      <c r="C367" s="117"/>
      <c r="D367" s="117"/>
      <c r="E367" s="117"/>
      <c r="I367" s="117"/>
    </row>
    <row r="368" spans="1:9" s="114" customFormat="1">
      <c r="A368" s="117"/>
      <c r="B368" s="117"/>
      <c r="C368" s="117"/>
      <c r="D368" s="117"/>
      <c r="E368" s="117"/>
      <c r="I368" s="117"/>
    </row>
    <row r="369" spans="1:9" s="114" customFormat="1">
      <c r="A369" s="117"/>
      <c r="B369" s="117"/>
      <c r="C369" s="117"/>
      <c r="D369" s="117"/>
      <c r="E369" s="117"/>
      <c r="I369" s="117"/>
    </row>
    <row r="370" spans="1:9" s="114" customFormat="1">
      <c r="A370" s="117"/>
      <c r="B370" s="117"/>
      <c r="C370" s="117"/>
      <c r="D370" s="117"/>
      <c r="E370" s="117"/>
      <c r="I370" s="117"/>
    </row>
    <row r="371" spans="1:9" s="114" customFormat="1">
      <c r="A371" s="117"/>
      <c r="B371" s="117"/>
      <c r="C371" s="117"/>
      <c r="D371" s="117"/>
      <c r="E371" s="117"/>
      <c r="I371" s="117"/>
    </row>
    <row r="372" spans="1:9" s="114" customFormat="1">
      <c r="A372" s="117"/>
      <c r="B372" s="117"/>
      <c r="C372" s="117"/>
      <c r="D372" s="117"/>
      <c r="E372" s="117"/>
      <c r="I372" s="117"/>
    </row>
    <row r="373" spans="1:9" s="114" customFormat="1">
      <c r="A373" s="117"/>
      <c r="B373" s="117"/>
      <c r="C373" s="117"/>
      <c r="D373" s="117"/>
      <c r="E373" s="117"/>
      <c r="I373" s="117"/>
    </row>
    <row r="374" spans="1:9" s="114" customFormat="1">
      <c r="A374" s="117"/>
      <c r="B374" s="117"/>
      <c r="C374" s="117"/>
      <c r="D374" s="117"/>
      <c r="E374" s="117"/>
      <c r="I374" s="117"/>
    </row>
    <row r="375" spans="1:9" s="114" customFormat="1">
      <c r="A375" s="117"/>
      <c r="B375" s="117"/>
      <c r="C375" s="117"/>
      <c r="D375" s="117"/>
      <c r="E375" s="117"/>
      <c r="I375" s="117"/>
    </row>
    <row r="376" spans="1:9" s="114" customFormat="1">
      <c r="A376" s="117"/>
      <c r="B376" s="117"/>
      <c r="C376" s="117"/>
      <c r="D376" s="117"/>
      <c r="E376" s="117"/>
      <c r="I376" s="117"/>
    </row>
    <row r="377" spans="1:9" s="114" customFormat="1">
      <c r="A377" s="117"/>
      <c r="B377" s="117"/>
      <c r="C377" s="117"/>
      <c r="D377" s="117"/>
      <c r="E377" s="117"/>
      <c r="I377" s="117"/>
    </row>
    <row r="378" spans="1:9" s="114" customFormat="1">
      <c r="A378" s="117"/>
      <c r="B378" s="117"/>
      <c r="C378" s="117"/>
      <c r="D378" s="117"/>
      <c r="E378" s="117"/>
      <c r="I378" s="117"/>
    </row>
    <row r="379" spans="1:9" s="114" customFormat="1">
      <c r="A379" s="117"/>
      <c r="B379" s="117"/>
      <c r="C379" s="117"/>
      <c r="D379" s="117"/>
      <c r="E379" s="117"/>
      <c r="I379" s="117"/>
    </row>
    <row r="380" spans="1:9" s="114" customFormat="1">
      <c r="A380" s="117"/>
      <c r="B380" s="117"/>
      <c r="C380" s="117"/>
      <c r="D380" s="117"/>
      <c r="E380" s="117"/>
      <c r="I380" s="117"/>
    </row>
    <row r="381" spans="1:9" s="114" customFormat="1">
      <c r="A381" s="117"/>
      <c r="B381" s="117"/>
      <c r="C381" s="117"/>
      <c r="D381" s="117"/>
      <c r="E381" s="117"/>
      <c r="I381" s="117"/>
    </row>
    <row r="382" spans="1:9" s="114" customFormat="1">
      <c r="A382" s="117"/>
      <c r="B382" s="117"/>
      <c r="C382" s="117"/>
      <c r="D382" s="117"/>
      <c r="E382" s="117"/>
      <c r="I382" s="117"/>
    </row>
    <row r="383" spans="1:9" s="114" customFormat="1">
      <c r="A383" s="117"/>
      <c r="B383" s="117"/>
      <c r="C383" s="117"/>
      <c r="D383" s="117"/>
      <c r="E383" s="117"/>
      <c r="I383" s="117"/>
    </row>
    <row r="384" spans="1:9" s="114" customFormat="1">
      <c r="A384" s="117"/>
      <c r="B384" s="117"/>
      <c r="C384" s="117"/>
      <c r="D384" s="117"/>
      <c r="E384" s="117"/>
      <c r="I384" s="117"/>
    </row>
    <row r="385" spans="1:9" s="114" customFormat="1">
      <c r="A385" s="117"/>
      <c r="B385" s="117"/>
      <c r="C385" s="117"/>
      <c r="D385" s="117"/>
      <c r="E385" s="117"/>
      <c r="I385" s="117"/>
    </row>
    <row r="386" spans="1:9" s="114" customFormat="1">
      <c r="A386" s="117"/>
      <c r="B386" s="117"/>
      <c r="C386" s="117"/>
      <c r="D386" s="117"/>
      <c r="E386" s="117"/>
      <c r="I386" s="117"/>
    </row>
    <row r="387" spans="1:9" s="114" customFormat="1">
      <c r="A387" s="117"/>
      <c r="B387" s="117"/>
      <c r="C387" s="117"/>
      <c r="D387" s="117"/>
      <c r="E387" s="117"/>
      <c r="I387" s="117"/>
    </row>
    <row r="388" spans="1:9" s="114" customFormat="1">
      <c r="A388" s="117"/>
      <c r="B388" s="117"/>
      <c r="C388" s="117"/>
      <c r="D388" s="117"/>
      <c r="E388" s="117"/>
      <c r="I388" s="117"/>
    </row>
    <row r="389" spans="1:9" s="114" customFormat="1">
      <c r="A389" s="117"/>
      <c r="B389" s="117"/>
      <c r="C389" s="117"/>
      <c r="D389" s="117"/>
      <c r="E389" s="117"/>
      <c r="I389" s="117"/>
    </row>
    <row r="390" spans="1:9" s="114" customFormat="1">
      <c r="A390" s="117"/>
      <c r="B390" s="117"/>
      <c r="C390" s="117"/>
      <c r="D390" s="117"/>
      <c r="E390" s="117"/>
      <c r="I390" s="117"/>
    </row>
    <row r="391" spans="1:9" s="114" customFormat="1">
      <c r="A391" s="117"/>
      <c r="B391" s="117"/>
      <c r="C391" s="117"/>
      <c r="D391" s="117"/>
      <c r="E391" s="117"/>
      <c r="I391" s="117"/>
    </row>
    <row r="392" spans="1:9" s="114" customFormat="1">
      <c r="A392" s="117"/>
      <c r="B392" s="117"/>
      <c r="C392" s="117"/>
      <c r="D392" s="117"/>
      <c r="E392" s="117"/>
      <c r="I392" s="117"/>
    </row>
    <row r="393" spans="1:9" s="114" customFormat="1">
      <c r="A393" s="117"/>
      <c r="B393" s="117"/>
      <c r="C393" s="117"/>
      <c r="D393" s="117"/>
      <c r="E393" s="117"/>
      <c r="I393" s="117"/>
    </row>
    <row r="394" spans="1:9" s="114" customFormat="1">
      <c r="A394" s="117"/>
      <c r="B394" s="117"/>
      <c r="C394" s="117"/>
      <c r="D394" s="117"/>
      <c r="E394" s="117"/>
      <c r="I394" s="117"/>
    </row>
    <row r="395" spans="1:9" s="114" customFormat="1">
      <c r="A395" s="117"/>
      <c r="B395" s="117"/>
      <c r="C395" s="117"/>
      <c r="D395" s="117"/>
      <c r="E395" s="117"/>
      <c r="I395" s="117"/>
    </row>
    <row r="396" spans="1:9" s="114" customFormat="1">
      <c r="A396" s="117"/>
      <c r="B396" s="117"/>
      <c r="C396" s="117"/>
      <c r="D396" s="117"/>
      <c r="E396" s="117"/>
      <c r="I396" s="117"/>
    </row>
    <row r="397" spans="1:9" s="114" customFormat="1">
      <c r="A397" s="117"/>
      <c r="B397" s="117"/>
      <c r="C397" s="117"/>
      <c r="D397" s="117"/>
      <c r="E397" s="117"/>
      <c r="I397" s="117"/>
    </row>
    <row r="398" spans="1:9" s="114" customFormat="1">
      <c r="A398" s="117"/>
      <c r="B398" s="117"/>
      <c r="C398" s="117"/>
      <c r="D398" s="117"/>
      <c r="E398" s="117"/>
      <c r="I398" s="117"/>
    </row>
    <row r="399" spans="1:9" s="114" customFormat="1">
      <c r="A399" s="117"/>
      <c r="B399" s="117"/>
      <c r="C399" s="117"/>
      <c r="D399" s="117"/>
      <c r="E399" s="117"/>
      <c r="I399" s="117"/>
    </row>
    <row r="400" spans="1:9" s="114" customFormat="1">
      <c r="A400" s="117"/>
      <c r="B400" s="117"/>
      <c r="C400" s="117"/>
      <c r="D400" s="117"/>
      <c r="E400" s="117"/>
      <c r="I400" s="117"/>
    </row>
    <row r="401" spans="1:9" s="114" customFormat="1">
      <c r="A401" s="117"/>
      <c r="B401" s="117"/>
      <c r="C401" s="117"/>
      <c r="D401" s="117"/>
      <c r="E401" s="117"/>
      <c r="I401" s="117"/>
    </row>
    <row r="402" spans="1:9" s="114" customFormat="1">
      <c r="A402" s="117"/>
      <c r="B402" s="117"/>
      <c r="C402" s="117"/>
      <c r="D402" s="117"/>
      <c r="E402" s="117"/>
      <c r="I402" s="117"/>
    </row>
    <row r="403" spans="1:9" s="114" customFormat="1">
      <c r="A403" s="117"/>
      <c r="B403" s="117"/>
      <c r="C403" s="117"/>
      <c r="D403" s="117"/>
      <c r="E403" s="117"/>
      <c r="I403" s="117"/>
    </row>
    <row r="404" spans="1:9" s="114" customFormat="1">
      <c r="A404" s="117"/>
      <c r="B404" s="117"/>
      <c r="C404" s="117"/>
      <c r="D404" s="117"/>
      <c r="E404" s="117"/>
      <c r="I404" s="117"/>
    </row>
    <row r="405" spans="1:9" s="114" customFormat="1">
      <c r="A405" s="117"/>
      <c r="B405" s="117"/>
      <c r="C405" s="117"/>
      <c r="D405" s="117"/>
      <c r="E405" s="117"/>
      <c r="I405" s="117"/>
    </row>
    <row r="406" spans="1:9" s="114" customFormat="1">
      <c r="A406" s="117"/>
      <c r="B406" s="117"/>
      <c r="C406" s="117"/>
      <c r="D406" s="117"/>
      <c r="E406" s="117"/>
      <c r="I406" s="117"/>
    </row>
    <row r="407" spans="1:9" s="114" customFormat="1">
      <c r="A407" s="117"/>
      <c r="B407" s="117"/>
      <c r="C407" s="117"/>
      <c r="D407" s="117"/>
      <c r="E407" s="117"/>
      <c r="I407" s="117"/>
    </row>
    <row r="408" spans="1:9" s="114" customFormat="1">
      <c r="A408" s="117"/>
      <c r="B408" s="117"/>
      <c r="C408" s="117"/>
      <c r="D408" s="117"/>
      <c r="E408" s="117"/>
      <c r="I408" s="117"/>
    </row>
    <row r="409" spans="1:9" s="114" customFormat="1">
      <c r="A409" s="117"/>
      <c r="B409" s="117"/>
      <c r="C409" s="117"/>
      <c r="D409" s="117"/>
      <c r="E409" s="117"/>
      <c r="I409" s="117"/>
    </row>
    <row r="410" spans="1:9" s="114" customFormat="1">
      <c r="A410" s="117"/>
      <c r="B410" s="117"/>
      <c r="C410" s="117"/>
      <c r="D410" s="117"/>
      <c r="E410" s="117"/>
      <c r="I410" s="117"/>
    </row>
    <row r="411" spans="1:9" s="114" customFormat="1">
      <c r="A411" s="117"/>
      <c r="B411" s="117"/>
      <c r="C411" s="117"/>
      <c r="D411" s="117"/>
      <c r="E411" s="117"/>
      <c r="I411" s="117"/>
    </row>
    <row r="412" spans="1:9" s="114" customFormat="1">
      <c r="A412" s="117"/>
      <c r="B412" s="117"/>
      <c r="C412" s="117"/>
      <c r="D412" s="117"/>
      <c r="E412" s="117"/>
      <c r="I412" s="117"/>
    </row>
    <row r="413" spans="1:9" s="114" customFormat="1">
      <c r="A413" s="117"/>
      <c r="B413" s="117"/>
      <c r="C413" s="117"/>
      <c r="D413" s="117"/>
      <c r="E413" s="117"/>
      <c r="I413" s="117"/>
    </row>
    <row r="414" spans="1:9" s="114" customFormat="1">
      <c r="A414" s="117"/>
      <c r="B414" s="117"/>
      <c r="C414" s="117"/>
      <c r="D414" s="117"/>
      <c r="E414" s="117"/>
      <c r="I414" s="117"/>
    </row>
    <row r="415" spans="1:9" s="114" customFormat="1">
      <c r="A415" s="117"/>
      <c r="B415" s="117"/>
      <c r="C415" s="117"/>
      <c r="D415" s="117"/>
      <c r="E415" s="117"/>
      <c r="I415" s="117"/>
    </row>
    <row r="416" spans="1:9" s="114" customFormat="1">
      <c r="A416" s="117"/>
      <c r="B416" s="117"/>
      <c r="C416" s="117"/>
      <c r="D416" s="117"/>
      <c r="E416" s="117"/>
      <c r="I416" s="117"/>
    </row>
    <row r="417" spans="1:9" s="114" customFormat="1">
      <c r="A417" s="117"/>
      <c r="B417" s="117"/>
      <c r="C417" s="117"/>
      <c r="D417" s="117"/>
      <c r="E417" s="117"/>
      <c r="I417" s="117"/>
    </row>
    <row r="418" spans="1:9" s="114" customFormat="1">
      <c r="A418" s="117"/>
      <c r="B418" s="117"/>
      <c r="C418" s="117"/>
      <c r="D418" s="117"/>
      <c r="E418" s="117"/>
      <c r="I418" s="117"/>
    </row>
    <row r="419" spans="1:9" s="114" customFormat="1">
      <c r="A419" s="117"/>
      <c r="B419" s="117"/>
      <c r="C419" s="117"/>
      <c r="D419" s="117"/>
      <c r="E419" s="117"/>
      <c r="I419" s="117"/>
    </row>
    <row r="420" spans="1:9" s="114" customFormat="1">
      <c r="A420" s="117"/>
      <c r="B420" s="117"/>
      <c r="C420" s="117"/>
      <c r="D420" s="117"/>
      <c r="E420" s="117"/>
      <c r="I420" s="117"/>
    </row>
    <row r="421" spans="1:9" s="114" customFormat="1">
      <c r="A421" s="117"/>
      <c r="B421" s="117"/>
      <c r="C421" s="117"/>
      <c r="D421" s="117"/>
      <c r="E421" s="117"/>
      <c r="I421" s="117"/>
    </row>
    <row r="422" spans="1:9" s="114" customFormat="1">
      <c r="A422" s="117"/>
      <c r="B422" s="117"/>
      <c r="C422" s="117"/>
      <c r="D422" s="117"/>
      <c r="E422" s="117"/>
      <c r="I422" s="117"/>
    </row>
    <row r="423" spans="1:9" s="114" customFormat="1">
      <c r="A423" s="117"/>
      <c r="B423" s="117"/>
      <c r="C423" s="117"/>
      <c r="D423" s="117"/>
      <c r="E423" s="117"/>
      <c r="I423" s="117"/>
    </row>
    <row r="424" spans="1:9" s="114" customFormat="1">
      <c r="A424" s="117"/>
      <c r="B424" s="117"/>
      <c r="C424" s="117"/>
      <c r="D424" s="117"/>
      <c r="E424" s="117"/>
      <c r="I424" s="117"/>
    </row>
    <row r="425" spans="1:9" s="114" customFormat="1">
      <c r="A425" s="117"/>
      <c r="B425" s="117"/>
      <c r="C425" s="117"/>
      <c r="D425" s="117"/>
      <c r="E425" s="117"/>
      <c r="I425" s="117"/>
    </row>
    <row r="426" spans="1:9" s="114" customFormat="1">
      <c r="A426" s="117"/>
      <c r="B426" s="117"/>
      <c r="C426" s="117"/>
      <c r="D426" s="117"/>
      <c r="E426" s="117"/>
      <c r="I426" s="117"/>
    </row>
    <row r="427" spans="1:9" s="114" customFormat="1">
      <c r="A427" s="117"/>
      <c r="B427" s="117"/>
      <c r="C427" s="117"/>
      <c r="D427" s="117"/>
      <c r="E427" s="117"/>
      <c r="I427" s="117"/>
    </row>
    <row r="428" spans="1:9" s="114" customFormat="1">
      <c r="A428" s="117"/>
      <c r="B428" s="117"/>
      <c r="C428" s="117"/>
      <c r="D428" s="117"/>
      <c r="E428" s="117"/>
      <c r="I428" s="117"/>
    </row>
    <row r="429" spans="1:9" s="114" customFormat="1">
      <c r="A429" s="117"/>
      <c r="B429" s="117"/>
      <c r="C429" s="117"/>
      <c r="D429" s="117"/>
      <c r="E429" s="117"/>
      <c r="I429" s="117"/>
    </row>
    <row r="430" spans="1:9" s="114" customFormat="1">
      <c r="A430" s="117"/>
      <c r="B430" s="117"/>
      <c r="C430" s="117"/>
      <c r="D430" s="117"/>
      <c r="E430" s="117"/>
      <c r="I430" s="117"/>
    </row>
    <row r="431" spans="1:9" s="114" customFormat="1">
      <c r="A431" s="117"/>
      <c r="B431" s="117"/>
      <c r="C431" s="117"/>
      <c r="D431" s="117"/>
      <c r="E431" s="117"/>
      <c r="I431" s="117"/>
    </row>
    <row r="432" spans="1:9" s="114" customFormat="1">
      <c r="A432" s="117"/>
      <c r="B432" s="117"/>
      <c r="C432" s="117"/>
      <c r="D432" s="117"/>
      <c r="E432" s="117"/>
      <c r="I432" s="117"/>
    </row>
    <row r="433" spans="1:9" s="114" customFormat="1">
      <c r="A433" s="117"/>
      <c r="B433" s="117"/>
      <c r="C433" s="117"/>
      <c r="D433" s="117"/>
      <c r="E433" s="117"/>
      <c r="I433" s="117"/>
    </row>
    <row r="434" spans="1:9" s="114" customFormat="1">
      <c r="A434" s="117"/>
      <c r="B434" s="117"/>
      <c r="C434" s="117"/>
      <c r="D434" s="117"/>
      <c r="E434" s="117"/>
      <c r="I434" s="117"/>
    </row>
    <row r="435" spans="1:9" s="114" customFormat="1">
      <c r="A435" s="117"/>
      <c r="B435" s="117"/>
      <c r="C435" s="117"/>
      <c r="D435" s="117"/>
      <c r="E435" s="117"/>
      <c r="I435" s="117"/>
    </row>
    <row r="436" spans="1:9" s="114" customFormat="1">
      <c r="A436" s="117"/>
      <c r="B436" s="117"/>
      <c r="C436" s="117"/>
      <c r="D436" s="117"/>
      <c r="E436" s="117"/>
      <c r="I436" s="117"/>
    </row>
    <row r="437" spans="1:9" s="114" customFormat="1">
      <c r="A437" s="117"/>
      <c r="B437" s="117"/>
      <c r="C437" s="117"/>
      <c r="D437" s="117"/>
      <c r="E437" s="117"/>
      <c r="I437" s="117"/>
    </row>
    <row r="438" spans="1:9" s="114" customFormat="1">
      <c r="A438" s="117"/>
      <c r="B438" s="117"/>
      <c r="C438" s="117"/>
      <c r="D438" s="117"/>
      <c r="E438" s="117"/>
      <c r="I438" s="117"/>
    </row>
    <row r="439" spans="1:9" s="114" customFormat="1">
      <c r="A439" s="117"/>
      <c r="B439" s="117"/>
      <c r="C439" s="117"/>
      <c r="D439" s="117"/>
      <c r="E439" s="117"/>
      <c r="I439" s="117"/>
    </row>
    <row r="440" spans="1:9" s="114" customFormat="1">
      <c r="A440" s="117"/>
      <c r="B440" s="117"/>
      <c r="C440" s="117"/>
      <c r="D440" s="117"/>
      <c r="E440" s="117"/>
      <c r="I440" s="117"/>
    </row>
    <row r="441" spans="1:9" s="114" customFormat="1">
      <c r="A441" s="117"/>
      <c r="B441" s="117"/>
      <c r="C441" s="117"/>
      <c r="D441" s="117"/>
      <c r="E441" s="117"/>
      <c r="I441" s="117"/>
    </row>
    <row r="442" spans="1:9" s="114" customFormat="1">
      <c r="A442" s="117"/>
      <c r="B442" s="117"/>
      <c r="C442" s="117"/>
      <c r="D442" s="117"/>
      <c r="E442" s="117"/>
      <c r="I442" s="117"/>
    </row>
    <row r="443" spans="1:9" s="114" customFormat="1">
      <c r="A443" s="117"/>
      <c r="B443" s="117"/>
      <c r="C443" s="117"/>
      <c r="D443" s="117"/>
      <c r="E443" s="117"/>
      <c r="I443" s="117"/>
    </row>
    <row r="444" spans="1:9" s="114" customFormat="1">
      <c r="A444" s="117"/>
      <c r="B444" s="117"/>
      <c r="C444" s="117"/>
      <c r="D444" s="117"/>
      <c r="E444" s="117"/>
      <c r="I444" s="117"/>
    </row>
    <row r="445" spans="1:9" s="114" customFormat="1">
      <c r="A445" s="117"/>
      <c r="B445" s="117"/>
      <c r="C445" s="117"/>
      <c r="D445" s="117"/>
      <c r="E445" s="117"/>
      <c r="I445" s="117"/>
    </row>
    <row r="446" spans="1:9" s="114" customFormat="1">
      <c r="A446" s="117"/>
      <c r="B446" s="117"/>
      <c r="C446" s="117"/>
      <c r="D446" s="117"/>
      <c r="E446" s="117"/>
      <c r="I446" s="117"/>
    </row>
    <row r="447" spans="1:9" s="114" customFormat="1">
      <c r="A447" s="117"/>
      <c r="B447" s="117"/>
      <c r="C447" s="117"/>
      <c r="D447" s="117"/>
      <c r="E447" s="117"/>
      <c r="I447" s="117"/>
    </row>
    <row r="448" spans="1:9" s="114" customFormat="1">
      <c r="A448" s="117"/>
      <c r="B448" s="117"/>
      <c r="C448" s="117"/>
      <c r="D448" s="117"/>
      <c r="E448" s="117"/>
      <c r="I448" s="117"/>
    </row>
    <row r="449" spans="1:9" s="114" customFormat="1">
      <c r="A449" s="117"/>
      <c r="B449" s="117"/>
      <c r="C449" s="117"/>
      <c r="D449" s="117"/>
      <c r="E449" s="117"/>
      <c r="I449" s="117"/>
    </row>
    <row r="450" spans="1:9" s="114" customFormat="1">
      <c r="A450" s="117"/>
      <c r="B450" s="117"/>
      <c r="C450" s="117"/>
      <c r="D450" s="117"/>
      <c r="E450" s="117"/>
      <c r="I450" s="117"/>
    </row>
    <row r="451" spans="1:9" s="114" customFormat="1">
      <c r="A451" s="117"/>
      <c r="B451" s="117"/>
      <c r="C451" s="117"/>
      <c r="D451" s="117"/>
      <c r="E451" s="117"/>
      <c r="I451" s="117"/>
    </row>
    <row r="452" spans="1:9" s="114" customFormat="1">
      <c r="A452" s="117"/>
      <c r="B452" s="117"/>
      <c r="C452" s="117"/>
      <c r="D452" s="117"/>
      <c r="E452" s="117"/>
      <c r="I452" s="117"/>
    </row>
    <row r="453" spans="1:9" s="114" customFormat="1">
      <c r="A453" s="117"/>
      <c r="B453" s="117"/>
      <c r="C453" s="117"/>
      <c r="D453" s="117"/>
      <c r="E453" s="117"/>
      <c r="I453" s="117"/>
    </row>
    <row r="454" spans="1:9" s="114" customFormat="1">
      <c r="A454" s="117"/>
      <c r="B454" s="117"/>
      <c r="C454" s="117"/>
      <c r="D454" s="117"/>
      <c r="E454" s="117"/>
      <c r="I454" s="117"/>
    </row>
    <row r="455" spans="1:9" s="114" customFormat="1">
      <c r="A455" s="117"/>
      <c r="B455" s="117"/>
      <c r="C455" s="117"/>
      <c r="D455" s="117"/>
      <c r="E455" s="117"/>
      <c r="I455" s="117"/>
    </row>
    <row r="456" spans="1:9" s="114" customFormat="1">
      <c r="A456" s="117"/>
      <c r="B456" s="117"/>
      <c r="C456" s="117"/>
      <c r="D456" s="117"/>
      <c r="E456" s="117"/>
      <c r="I456" s="117"/>
    </row>
    <row r="457" spans="1:9" s="114" customFormat="1">
      <c r="A457" s="117"/>
      <c r="B457" s="117"/>
      <c r="C457" s="117"/>
      <c r="D457" s="117"/>
      <c r="E457" s="117"/>
      <c r="I457" s="117"/>
    </row>
    <row r="458" spans="1:9" s="114" customFormat="1">
      <c r="A458" s="117"/>
      <c r="B458" s="117"/>
      <c r="C458" s="117"/>
      <c r="D458" s="117"/>
      <c r="E458" s="117"/>
      <c r="I458" s="117"/>
    </row>
    <row r="459" spans="1:9" s="114" customFormat="1">
      <c r="A459" s="117"/>
      <c r="B459" s="117"/>
      <c r="C459" s="117"/>
      <c r="D459" s="117"/>
      <c r="E459" s="117"/>
      <c r="I459" s="117"/>
    </row>
    <row r="460" spans="1:9" s="114" customFormat="1">
      <c r="A460" s="117"/>
      <c r="B460" s="117"/>
      <c r="C460" s="117"/>
      <c r="D460" s="117"/>
      <c r="E460" s="117"/>
      <c r="I460" s="117"/>
    </row>
    <row r="461" spans="1:9" s="114" customFormat="1">
      <c r="A461" s="117"/>
      <c r="B461" s="117"/>
      <c r="C461" s="117"/>
      <c r="D461" s="117"/>
      <c r="E461" s="117"/>
      <c r="I461" s="117"/>
    </row>
    <row r="462" spans="1:9" s="114" customFormat="1">
      <c r="A462" s="117"/>
      <c r="B462" s="117"/>
      <c r="C462" s="117"/>
      <c r="D462" s="117"/>
      <c r="E462" s="117"/>
      <c r="I462" s="117"/>
    </row>
    <row r="463" spans="1:9" s="114" customFormat="1">
      <c r="A463" s="117"/>
      <c r="B463" s="117"/>
      <c r="C463" s="117"/>
      <c r="D463" s="117"/>
      <c r="E463" s="117"/>
      <c r="I463" s="117"/>
    </row>
    <row r="464" spans="1:9" s="114" customFormat="1">
      <c r="A464" s="117"/>
      <c r="B464" s="117"/>
      <c r="C464" s="117"/>
      <c r="D464" s="117"/>
      <c r="E464" s="117"/>
      <c r="I464" s="117"/>
    </row>
    <row r="465" spans="1:9" s="114" customFormat="1">
      <c r="A465" s="117"/>
      <c r="B465" s="117"/>
      <c r="C465" s="117"/>
      <c r="D465" s="117"/>
      <c r="E465" s="117"/>
      <c r="I465" s="117"/>
    </row>
    <row r="466" spans="1:9" s="114" customFormat="1">
      <c r="A466" s="117"/>
      <c r="B466" s="117"/>
      <c r="C466" s="117"/>
      <c r="D466" s="117"/>
      <c r="E466" s="117"/>
      <c r="I466" s="117"/>
    </row>
    <row r="467" spans="1:9" s="114" customFormat="1">
      <c r="A467" s="117"/>
      <c r="B467" s="117"/>
      <c r="C467" s="117"/>
      <c r="D467" s="117"/>
      <c r="E467" s="117"/>
      <c r="I467" s="117"/>
    </row>
    <row r="468" spans="1:9" s="114" customFormat="1">
      <c r="A468" s="117"/>
      <c r="B468" s="117"/>
      <c r="C468" s="117"/>
      <c r="D468" s="117"/>
      <c r="E468" s="117"/>
      <c r="I468" s="117"/>
    </row>
    <row r="469" spans="1:9" s="114" customFormat="1">
      <c r="A469" s="117"/>
      <c r="B469" s="117"/>
      <c r="C469" s="117"/>
      <c r="D469" s="117"/>
      <c r="E469" s="117"/>
      <c r="I469" s="117"/>
    </row>
    <row r="470" spans="1:9" s="114" customFormat="1">
      <c r="A470" s="117"/>
      <c r="B470" s="117"/>
      <c r="C470" s="117"/>
      <c r="D470" s="117"/>
      <c r="E470" s="117"/>
      <c r="I470" s="117"/>
    </row>
    <row r="471" spans="1:9" s="114" customFormat="1">
      <c r="A471" s="117"/>
      <c r="B471" s="117"/>
      <c r="C471" s="117"/>
      <c r="D471" s="117"/>
      <c r="E471" s="117"/>
      <c r="I471" s="117"/>
    </row>
    <row r="472" spans="1:9" s="114" customFormat="1">
      <c r="A472" s="117"/>
      <c r="B472" s="117"/>
      <c r="C472" s="117"/>
      <c r="D472" s="117"/>
      <c r="E472" s="117"/>
      <c r="I472" s="117"/>
    </row>
    <row r="473" spans="1:9" s="114" customFormat="1">
      <c r="A473" s="117"/>
      <c r="B473" s="117"/>
      <c r="C473" s="117"/>
      <c r="D473" s="117"/>
      <c r="E473" s="117"/>
      <c r="I473" s="117"/>
    </row>
    <row r="474" spans="1:9" s="114" customFormat="1">
      <c r="A474" s="117"/>
      <c r="B474" s="117"/>
      <c r="C474" s="117"/>
      <c r="D474" s="117"/>
      <c r="E474" s="117"/>
      <c r="I474" s="117"/>
    </row>
    <row r="475" spans="1:9" s="114" customFormat="1">
      <c r="A475" s="117"/>
      <c r="B475" s="117"/>
      <c r="C475" s="117"/>
      <c r="D475" s="117"/>
      <c r="E475" s="117"/>
      <c r="I475" s="117"/>
    </row>
    <row r="476" spans="1:9" s="114" customFormat="1">
      <c r="A476" s="117"/>
      <c r="B476" s="117"/>
      <c r="C476" s="117"/>
      <c r="D476" s="117"/>
      <c r="E476" s="117"/>
      <c r="I476" s="117"/>
    </row>
    <row r="477" spans="1:9" s="114" customFormat="1">
      <c r="A477" s="117"/>
      <c r="B477" s="117"/>
      <c r="C477" s="117"/>
      <c r="D477" s="117"/>
      <c r="E477" s="117"/>
      <c r="I477" s="117"/>
    </row>
    <row r="478" spans="1:9" s="114" customFormat="1">
      <c r="A478" s="117"/>
      <c r="B478" s="117"/>
      <c r="C478" s="117"/>
      <c r="D478" s="117"/>
      <c r="E478" s="117"/>
      <c r="I478" s="117"/>
    </row>
    <row r="479" spans="1:9" s="114" customFormat="1">
      <c r="A479" s="117"/>
      <c r="B479" s="117"/>
      <c r="C479" s="117"/>
      <c r="D479" s="117"/>
      <c r="E479" s="117"/>
      <c r="I479" s="117"/>
    </row>
    <row r="480" spans="1:9" s="114" customFormat="1">
      <c r="A480" s="117"/>
      <c r="B480" s="117"/>
      <c r="C480" s="117"/>
      <c r="D480" s="117"/>
      <c r="E480" s="117"/>
      <c r="I480" s="117"/>
    </row>
    <row r="481" spans="1:9" s="114" customFormat="1">
      <c r="A481" s="117"/>
      <c r="B481" s="117"/>
      <c r="C481" s="117"/>
      <c r="D481" s="117"/>
      <c r="E481" s="117"/>
      <c r="I481" s="117"/>
    </row>
    <row r="482" spans="1:9" s="114" customFormat="1">
      <c r="A482" s="117"/>
      <c r="B482" s="117"/>
      <c r="C482" s="117"/>
      <c r="D482" s="117"/>
      <c r="E482" s="117"/>
      <c r="I482" s="117"/>
    </row>
    <row r="483" spans="1:9" s="114" customFormat="1">
      <c r="A483" s="117"/>
      <c r="B483" s="117"/>
      <c r="C483" s="117"/>
      <c r="D483" s="117"/>
      <c r="E483" s="117"/>
      <c r="I483" s="117"/>
    </row>
    <row r="484" spans="1:9" s="114" customFormat="1">
      <c r="A484" s="117"/>
      <c r="B484" s="117"/>
      <c r="C484" s="117"/>
      <c r="D484" s="117"/>
      <c r="E484" s="117"/>
      <c r="I484" s="117"/>
    </row>
    <row r="485" spans="1:9" s="114" customFormat="1">
      <c r="A485" s="117"/>
      <c r="B485" s="117"/>
      <c r="C485" s="117"/>
      <c r="D485" s="117"/>
      <c r="E485" s="117"/>
      <c r="I485" s="117"/>
    </row>
    <row r="486" spans="1:9" s="114" customFormat="1">
      <c r="A486" s="117"/>
      <c r="B486" s="117"/>
      <c r="C486" s="117"/>
      <c r="D486" s="117"/>
      <c r="E486" s="117"/>
      <c r="I486" s="117"/>
    </row>
    <row r="487" spans="1:9" s="114" customFormat="1">
      <c r="A487" s="117"/>
      <c r="B487" s="117"/>
      <c r="C487" s="117"/>
      <c r="D487" s="117"/>
      <c r="E487" s="117"/>
      <c r="I487" s="117"/>
    </row>
    <row r="488" spans="1:9" s="114" customFormat="1">
      <c r="A488" s="117"/>
      <c r="B488" s="117"/>
      <c r="C488" s="117"/>
      <c r="D488" s="117"/>
      <c r="E488" s="117"/>
      <c r="I488" s="117"/>
    </row>
    <row r="489" spans="1:9" s="114" customFormat="1">
      <c r="A489" s="117"/>
      <c r="B489" s="117"/>
      <c r="C489" s="117"/>
      <c r="D489" s="117"/>
      <c r="E489" s="117"/>
      <c r="I489" s="117"/>
    </row>
    <row r="490" spans="1:9" s="114" customFormat="1">
      <c r="A490" s="117"/>
      <c r="B490" s="117"/>
      <c r="C490" s="117"/>
      <c r="D490" s="117"/>
      <c r="E490" s="117"/>
      <c r="I490" s="117"/>
    </row>
    <row r="491" spans="1:9" s="114" customFormat="1">
      <c r="A491" s="117"/>
      <c r="B491" s="117"/>
      <c r="C491" s="117"/>
      <c r="D491" s="117"/>
      <c r="E491" s="117"/>
      <c r="I491" s="117"/>
    </row>
    <row r="492" spans="1:9" s="114" customFormat="1">
      <c r="A492" s="117"/>
      <c r="B492" s="117"/>
      <c r="C492" s="117"/>
      <c r="D492" s="117"/>
      <c r="E492" s="117"/>
      <c r="I492" s="117"/>
    </row>
    <row r="493" spans="1:9" s="114" customFormat="1">
      <c r="A493" s="117"/>
      <c r="B493" s="117"/>
      <c r="C493" s="117"/>
      <c r="D493" s="117"/>
      <c r="E493" s="117"/>
      <c r="I493" s="117"/>
    </row>
    <row r="494" spans="1:9" s="114" customFormat="1">
      <c r="A494" s="117"/>
      <c r="B494" s="117"/>
      <c r="C494" s="117"/>
      <c r="D494" s="117"/>
      <c r="E494" s="117"/>
      <c r="I494" s="117"/>
    </row>
    <row r="495" spans="1:9" s="114" customFormat="1">
      <c r="A495" s="117"/>
      <c r="B495" s="117"/>
      <c r="C495" s="117"/>
      <c r="D495" s="117"/>
      <c r="E495" s="117"/>
      <c r="I495" s="117"/>
    </row>
    <row r="496" spans="1:9" s="114" customFormat="1">
      <c r="A496" s="117"/>
      <c r="B496" s="117"/>
      <c r="C496" s="117"/>
      <c r="D496" s="117"/>
      <c r="E496" s="117"/>
      <c r="I496" s="117"/>
    </row>
    <row r="497" spans="1:9" s="114" customFormat="1">
      <c r="A497" s="117"/>
      <c r="B497" s="117"/>
      <c r="C497" s="117"/>
      <c r="D497" s="117"/>
      <c r="E497" s="117"/>
      <c r="I497" s="117"/>
    </row>
    <row r="498" spans="1:9" s="114" customFormat="1">
      <c r="A498" s="117"/>
      <c r="B498" s="117"/>
      <c r="C498" s="117"/>
      <c r="D498" s="117"/>
      <c r="E498" s="117"/>
      <c r="I498" s="117"/>
    </row>
    <row r="499" spans="1:9" s="114" customFormat="1">
      <c r="A499" s="117"/>
      <c r="B499" s="117"/>
      <c r="C499" s="117"/>
      <c r="D499" s="117"/>
      <c r="E499" s="117"/>
      <c r="I499" s="117"/>
    </row>
    <row r="500" spans="1:9" s="114" customFormat="1">
      <c r="A500" s="117"/>
      <c r="B500" s="117"/>
      <c r="C500" s="117"/>
      <c r="D500" s="117"/>
      <c r="E500" s="117"/>
      <c r="I500" s="117"/>
    </row>
    <row r="501" spans="1:9" s="114" customFormat="1">
      <c r="A501" s="117"/>
      <c r="B501" s="117"/>
      <c r="C501" s="117"/>
      <c r="D501" s="117"/>
      <c r="E501" s="117"/>
      <c r="I501" s="117"/>
    </row>
    <row r="502" spans="1:9" s="114" customFormat="1">
      <c r="A502" s="117"/>
      <c r="B502" s="117"/>
      <c r="C502" s="117"/>
      <c r="D502" s="117"/>
      <c r="E502" s="117"/>
      <c r="I502" s="117"/>
    </row>
    <row r="503" spans="1:9" s="114" customFormat="1">
      <c r="A503" s="117"/>
      <c r="B503" s="117"/>
      <c r="C503" s="117"/>
      <c r="D503" s="117"/>
      <c r="E503" s="117"/>
      <c r="I503" s="117"/>
    </row>
    <row r="504" spans="1:9" s="114" customFormat="1">
      <c r="A504" s="117"/>
      <c r="B504" s="117"/>
      <c r="C504" s="117"/>
      <c r="D504" s="117"/>
      <c r="E504" s="117"/>
      <c r="I504" s="117"/>
    </row>
    <row r="505" spans="1:9" s="114" customFormat="1">
      <c r="A505" s="117"/>
      <c r="B505" s="117"/>
      <c r="C505" s="117"/>
      <c r="D505" s="117"/>
      <c r="E505" s="117"/>
      <c r="I505" s="117"/>
    </row>
    <row r="506" spans="1:9" s="114" customFormat="1">
      <c r="A506" s="117"/>
      <c r="B506" s="117"/>
      <c r="C506" s="117"/>
      <c r="D506" s="117"/>
      <c r="E506" s="117"/>
      <c r="I506" s="117"/>
    </row>
    <row r="507" spans="1:9" s="114" customFormat="1">
      <c r="A507" s="117"/>
      <c r="B507" s="117"/>
      <c r="C507" s="117"/>
      <c r="D507" s="117"/>
      <c r="E507" s="117"/>
      <c r="I507" s="117"/>
    </row>
    <row r="508" spans="1:9" s="114" customFormat="1">
      <c r="A508" s="117"/>
      <c r="B508" s="117"/>
      <c r="C508" s="117"/>
      <c r="D508" s="117"/>
      <c r="E508" s="117"/>
      <c r="I508" s="117"/>
    </row>
    <row r="509" spans="1:9" s="114" customFormat="1">
      <c r="A509" s="117"/>
      <c r="B509" s="117"/>
      <c r="C509" s="117"/>
      <c r="D509" s="117"/>
      <c r="E509" s="117"/>
      <c r="I509" s="117"/>
    </row>
    <row r="510" spans="1:9" s="114" customFormat="1">
      <c r="A510" s="117"/>
      <c r="B510" s="117"/>
      <c r="C510" s="117"/>
      <c r="D510" s="117"/>
      <c r="E510" s="117"/>
      <c r="I510" s="117"/>
    </row>
    <row r="511" spans="1:9" s="114" customFormat="1">
      <c r="A511" s="117"/>
      <c r="B511" s="117"/>
      <c r="C511" s="117"/>
      <c r="D511" s="117"/>
      <c r="E511" s="117"/>
      <c r="I511" s="117"/>
    </row>
    <row r="512" spans="1:9" s="114" customFormat="1">
      <c r="A512" s="117"/>
      <c r="B512" s="117"/>
      <c r="C512" s="117"/>
      <c r="D512" s="117"/>
      <c r="E512" s="117"/>
      <c r="I512" s="117"/>
    </row>
    <row r="513" spans="1:9" s="114" customFormat="1">
      <c r="A513" s="117"/>
      <c r="B513" s="117"/>
      <c r="C513" s="117"/>
      <c r="D513" s="117"/>
      <c r="E513" s="117"/>
      <c r="I513" s="117"/>
    </row>
    <row r="514" spans="1:9" s="114" customFormat="1">
      <c r="A514" s="117"/>
      <c r="B514" s="117"/>
      <c r="C514" s="117"/>
      <c r="D514" s="117"/>
      <c r="E514" s="117"/>
      <c r="I514" s="117"/>
    </row>
    <row r="515" spans="1:9" s="114" customFormat="1">
      <c r="A515" s="117"/>
      <c r="B515" s="117"/>
      <c r="C515" s="117"/>
      <c r="D515" s="117"/>
      <c r="E515" s="117"/>
      <c r="I515" s="117"/>
    </row>
    <row r="516" spans="1:9" s="114" customFormat="1">
      <c r="A516" s="117"/>
      <c r="B516" s="117"/>
      <c r="C516" s="117"/>
      <c r="D516" s="117"/>
      <c r="E516" s="117"/>
      <c r="I516" s="117"/>
    </row>
    <row r="517" spans="1:9" s="114" customFormat="1">
      <c r="A517" s="117"/>
      <c r="B517" s="117"/>
      <c r="C517" s="117"/>
      <c r="D517" s="117"/>
      <c r="E517" s="117"/>
      <c r="I517" s="117"/>
    </row>
    <row r="518" spans="1:9" s="114" customFormat="1">
      <c r="A518" s="117"/>
      <c r="B518" s="117"/>
      <c r="C518" s="117"/>
      <c r="D518" s="117"/>
      <c r="E518" s="117"/>
      <c r="I518" s="117"/>
    </row>
    <row r="519" spans="1:9" s="114" customFormat="1">
      <c r="A519" s="117"/>
      <c r="B519" s="117"/>
      <c r="C519" s="117"/>
      <c r="D519" s="117"/>
      <c r="E519" s="117"/>
      <c r="I519" s="117"/>
    </row>
    <row r="520" spans="1:9" s="114" customFormat="1">
      <c r="A520" s="117"/>
      <c r="B520" s="117"/>
      <c r="C520" s="117"/>
      <c r="D520" s="117"/>
      <c r="E520" s="117"/>
      <c r="I520" s="117"/>
    </row>
    <row r="521" spans="1:9" s="114" customFormat="1">
      <c r="A521" s="117"/>
      <c r="B521" s="117"/>
      <c r="C521" s="117"/>
      <c r="D521" s="117"/>
      <c r="E521" s="117"/>
      <c r="I521" s="117"/>
    </row>
    <row r="522" spans="1:9" s="114" customFormat="1">
      <c r="A522" s="117"/>
      <c r="B522" s="117"/>
      <c r="C522" s="117"/>
      <c r="D522" s="117"/>
      <c r="E522" s="117"/>
      <c r="I522" s="117"/>
    </row>
    <row r="523" spans="1:9" s="114" customFormat="1">
      <c r="A523" s="117"/>
      <c r="B523" s="117"/>
      <c r="C523" s="117"/>
      <c r="D523" s="117"/>
      <c r="E523" s="117"/>
      <c r="I523" s="117"/>
    </row>
    <row r="524" spans="1:9" s="114" customFormat="1">
      <c r="A524" s="117"/>
      <c r="B524" s="117"/>
      <c r="C524" s="117"/>
      <c r="D524" s="117"/>
      <c r="E524" s="117"/>
      <c r="I524" s="117"/>
    </row>
    <row r="525" spans="1:9" s="114" customFormat="1">
      <c r="A525" s="117"/>
      <c r="B525" s="117"/>
      <c r="C525" s="117"/>
      <c r="D525" s="117"/>
      <c r="E525" s="117"/>
      <c r="I525" s="117"/>
    </row>
    <row r="526" spans="1:9" s="114" customFormat="1">
      <c r="A526" s="117"/>
      <c r="B526" s="117"/>
      <c r="C526" s="117"/>
      <c r="D526" s="117"/>
      <c r="E526" s="117"/>
      <c r="I526" s="117"/>
    </row>
    <row r="527" spans="1:9" s="114" customFormat="1">
      <c r="A527" s="117"/>
      <c r="B527" s="117"/>
      <c r="C527" s="117"/>
      <c r="D527" s="117"/>
      <c r="E527" s="117"/>
      <c r="I527" s="117"/>
    </row>
    <row r="528" spans="1:9" s="114" customFormat="1">
      <c r="A528" s="117"/>
      <c r="B528" s="117"/>
      <c r="C528" s="117"/>
      <c r="D528" s="117"/>
      <c r="E528" s="117"/>
      <c r="I528" s="117"/>
    </row>
    <row r="529" spans="1:9" s="114" customFormat="1">
      <c r="A529" s="117"/>
      <c r="B529" s="117"/>
      <c r="C529" s="117"/>
      <c r="D529" s="117"/>
      <c r="E529" s="117"/>
      <c r="I529" s="117"/>
    </row>
    <row r="530" spans="1:9" s="114" customFormat="1">
      <c r="A530" s="117"/>
      <c r="B530" s="117"/>
      <c r="C530" s="117"/>
      <c r="D530" s="117"/>
      <c r="E530" s="117"/>
      <c r="I530" s="117"/>
    </row>
    <row r="531" spans="1:9" s="114" customFormat="1">
      <c r="A531" s="117"/>
      <c r="B531" s="117"/>
      <c r="C531" s="117"/>
      <c r="D531" s="117"/>
      <c r="E531" s="117"/>
      <c r="I531" s="117"/>
    </row>
    <row r="532" spans="1:9" s="114" customFormat="1">
      <c r="A532" s="117"/>
      <c r="B532" s="117"/>
      <c r="C532" s="117"/>
      <c r="D532" s="117"/>
      <c r="E532" s="117"/>
      <c r="I532" s="117"/>
    </row>
    <row r="533" spans="1:9" s="114" customFormat="1">
      <c r="A533" s="117"/>
      <c r="B533" s="117"/>
      <c r="C533" s="117"/>
      <c r="D533" s="117"/>
      <c r="E533" s="117"/>
      <c r="I533" s="117"/>
    </row>
    <row r="534" spans="1:9" s="114" customFormat="1">
      <c r="A534" s="117"/>
      <c r="B534" s="117"/>
      <c r="C534" s="117"/>
      <c r="D534" s="117"/>
      <c r="E534" s="117"/>
      <c r="I534" s="117"/>
    </row>
    <row r="535" spans="1:9" s="114" customFormat="1">
      <c r="A535" s="117"/>
      <c r="B535" s="117"/>
      <c r="C535" s="117"/>
      <c r="D535" s="117"/>
      <c r="E535" s="117"/>
      <c r="I535" s="117"/>
    </row>
    <row r="536" spans="1:9" s="114" customFormat="1">
      <c r="A536" s="117"/>
      <c r="B536" s="117"/>
      <c r="C536" s="117"/>
      <c r="D536" s="117"/>
      <c r="E536" s="117"/>
      <c r="I536" s="117"/>
    </row>
    <row r="537" spans="1:9" s="114" customFormat="1">
      <c r="A537" s="117"/>
      <c r="B537" s="117"/>
      <c r="C537" s="117"/>
      <c r="D537" s="117"/>
      <c r="E537" s="117"/>
      <c r="I537" s="117"/>
    </row>
    <row r="538" spans="1:9" s="114" customFormat="1">
      <c r="A538" s="117"/>
      <c r="B538" s="117"/>
      <c r="C538" s="117"/>
      <c r="D538" s="117"/>
      <c r="E538" s="117"/>
      <c r="I538" s="117"/>
    </row>
    <row r="539" spans="1:9" s="114" customFormat="1">
      <c r="A539" s="117"/>
      <c r="B539" s="117"/>
      <c r="C539" s="117"/>
      <c r="D539" s="117"/>
      <c r="E539" s="117"/>
      <c r="I539" s="117"/>
    </row>
    <row r="540" spans="1:9" s="114" customFormat="1">
      <c r="A540" s="117"/>
      <c r="B540" s="117"/>
      <c r="C540" s="117"/>
      <c r="D540" s="117"/>
      <c r="E540" s="117"/>
      <c r="I540" s="117"/>
    </row>
    <row r="541" spans="1:9" s="114" customFormat="1">
      <c r="A541" s="117"/>
      <c r="B541" s="117"/>
      <c r="C541" s="117"/>
      <c r="D541" s="117"/>
      <c r="E541" s="117"/>
      <c r="I541" s="117"/>
    </row>
    <row r="542" spans="1:9" s="114" customFormat="1">
      <c r="A542" s="117"/>
      <c r="B542" s="117"/>
      <c r="C542" s="117"/>
      <c r="D542" s="117"/>
      <c r="E542" s="117"/>
      <c r="I542" s="117"/>
    </row>
    <row r="543" spans="1:9" s="114" customFormat="1">
      <c r="A543" s="117"/>
      <c r="B543" s="117"/>
      <c r="C543" s="117"/>
      <c r="D543" s="117"/>
      <c r="E543" s="117"/>
      <c r="I543" s="117"/>
    </row>
    <row r="544" spans="1:9" s="114" customFormat="1">
      <c r="A544" s="117"/>
      <c r="B544" s="117"/>
      <c r="C544" s="117"/>
      <c r="D544" s="117"/>
      <c r="E544" s="117"/>
      <c r="I544" s="117"/>
    </row>
    <row r="545" spans="1:9" s="114" customFormat="1">
      <c r="A545" s="117"/>
      <c r="B545" s="117"/>
      <c r="C545" s="117"/>
      <c r="D545" s="117"/>
      <c r="E545" s="117"/>
      <c r="I545" s="117"/>
    </row>
    <row r="546" spans="1:9" s="114" customFormat="1">
      <c r="A546" s="117"/>
      <c r="B546" s="117"/>
      <c r="C546" s="117"/>
      <c r="D546" s="117"/>
      <c r="E546" s="117"/>
      <c r="I546" s="117"/>
    </row>
    <row r="547" spans="1:9" s="114" customFormat="1">
      <c r="A547" s="117"/>
      <c r="B547" s="117"/>
      <c r="C547" s="117"/>
      <c r="D547" s="117"/>
      <c r="E547" s="117"/>
      <c r="I547" s="117"/>
    </row>
    <row r="548" spans="1:9" s="114" customFormat="1">
      <c r="A548" s="117"/>
      <c r="B548" s="117"/>
      <c r="C548" s="117"/>
      <c r="D548" s="117"/>
      <c r="E548" s="117"/>
      <c r="I548" s="117"/>
    </row>
    <row r="549" spans="1:9" s="114" customFormat="1">
      <c r="A549" s="117"/>
      <c r="B549" s="117"/>
      <c r="C549" s="117"/>
      <c r="D549" s="117"/>
      <c r="E549" s="117"/>
      <c r="I549" s="117"/>
    </row>
    <row r="550" spans="1:9" s="114" customFormat="1">
      <c r="A550" s="117"/>
      <c r="B550" s="117"/>
      <c r="C550" s="117"/>
      <c r="D550" s="117"/>
      <c r="E550" s="117"/>
      <c r="I550" s="117"/>
    </row>
    <row r="551" spans="1:9" s="114" customFormat="1">
      <c r="A551" s="117"/>
      <c r="B551" s="117"/>
      <c r="C551" s="117"/>
      <c r="D551" s="117"/>
      <c r="E551" s="117"/>
      <c r="I551" s="117"/>
    </row>
    <row r="552" spans="1:9" s="114" customFormat="1">
      <c r="A552" s="117"/>
      <c r="B552" s="117"/>
      <c r="C552" s="117"/>
      <c r="D552" s="117"/>
      <c r="E552" s="117"/>
      <c r="I552" s="117"/>
    </row>
    <row r="553" spans="1:9" s="114" customFormat="1">
      <c r="A553" s="117"/>
      <c r="B553" s="117"/>
      <c r="C553" s="117"/>
      <c r="D553" s="117"/>
      <c r="E553" s="117"/>
      <c r="I553" s="117"/>
    </row>
    <row r="554" spans="1:9" s="114" customFormat="1">
      <c r="A554" s="117"/>
      <c r="B554" s="117"/>
      <c r="C554" s="117"/>
      <c r="D554" s="117"/>
      <c r="E554" s="117"/>
      <c r="I554" s="117"/>
    </row>
    <row r="555" spans="1:9" s="114" customFormat="1">
      <c r="A555" s="117"/>
      <c r="B555" s="117"/>
      <c r="C555" s="117"/>
      <c r="D555" s="117"/>
      <c r="E555" s="117"/>
      <c r="I555" s="117"/>
    </row>
    <row r="556" spans="1:9" s="114" customFormat="1">
      <c r="A556" s="117"/>
      <c r="B556" s="117"/>
      <c r="C556" s="117"/>
      <c r="D556" s="117"/>
      <c r="E556" s="117"/>
      <c r="I556" s="117"/>
    </row>
    <row r="557" spans="1:9" s="114" customFormat="1">
      <c r="A557" s="117"/>
      <c r="B557" s="117"/>
      <c r="C557" s="117"/>
      <c r="D557" s="117"/>
      <c r="E557" s="117"/>
      <c r="I557" s="117"/>
    </row>
    <row r="558" spans="1:9" s="114" customFormat="1">
      <c r="A558" s="117"/>
      <c r="B558" s="117"/>
      <c r="C558" s="117"/>
      <c r="D558" s="117"/>
      <c r="E558" s="117"/>
      <c r="I558" s="117"/>
    </row>
    <row r="559" spans="1:9" s="114" customFormat="1">
      <c r="A559" s="117"/>
      <c r="B559" s="117"/>
      <c r="C559" s="117"/>
      <c r="D559" s="117"/>
      <c r="E559" s="117"/>
      <c r="I559" s="117"/>
    </row>
    <row r="560" spans="1:9" s="114" customFormat="1">
      <c r="A560" s="117"/>
      <c r="B560" s="117"/>
      <c r="C560" s="117"/>
      <c r="D560" s="117"/>
      <c r="E560" s="117"/>
      <c r="I560" s="117"/>
    </row>
    <row r="561" spans="1:9" s="114" customFormat="1">
      <c r="A561" s="117"/>
      <c r="B561" s="117"/>
      <c r="C561" s="117"/>
      <c r="D561" s="117"/>
      <c r="E561" s="117"/>
      <c r="I561" s="117"/>
    </row>
    <row r="562" spans="1:9" s="114" customFormat="1">
      <c r="A562" s="117"/>
      <c r="B562" s="117"/>
      <c r="C562" s="117"/>
      <c r="D562" s="117"/>
      <c r="E562" s="117"/>
      <c r="I562" s="117"/>
    </row>
    <row r="563" spans="1:9" s="114" customFormat="1">
      <c r="A563" s="117"/>
      <c r="B563" s="117"/>
      <c r="C563" s="117"/>
      <c r="D563" s="117"/>
      <c r="E563" s="117"/>
      <c r="I563" s="117"/>
    </row>
    <row r="564" spans="1:9" s="114" customFormat="1">
      <c r="A564" s="117"/>
      <c r="B564" s="117"/>
      <c r="C564" s="117"/>
      <c r="D564" s="117"/>
      <c r="E564" s="117"/>
      <c r="I564" s="117"/>
    </row>
    <row r="565" spans="1:9" s="114" customFormat="1">
      <c r="A565" s="117"/>
      <c r="B565" s="117"/>
      <c r="C565" s="117"/>
      <c r="D565" s="117"/>
      <c r="E565" s="117"/>
      <c r="I565" s="117"/>
    </row>
    <row r="566" spans="1:9" s="114" customFormat="1">
      <c r="A566" s="117"/>
      <c r="B566" s="117"/>
      <c r="C566" s="117"/>
      <c r="D566" s="117"/>
      <c r="E566" s="117"/>
      <c r="I566" s="117"/>
    </row>
    <row r="567" spans="1:9" s="114" customFormat="1">
      <c r="A567" s="117"/>
      <c r="B567" s="117"/>
      <c r="C567" s="117"/>
      <c r="D567" s="117"/>
      <c r="E567" s="117"/>
      <c r="I567" s="117"/>
    </row>
    <row r="568" spans="1:9" s="114" customFormat="1">
      <c r="A568" s="117"/>
      <c r="B568" s="117"/>
      <c r="C568" s="117"/>
      <c r="D568" s="117"/>
      <c r="E568" s="117"/>
      <c r="I568" s="117"/>
    </row>
    <row r="569" spans="1:9" s="114" customFormat="1">
      <c r="A569" s="117"/>
      <c r="B569" s="117"/>
      <c r="C569" s="117"/>
      <c r="D569" s="117"/>
      <c r="E569" s="117"/>
      <c r="I569" s="117"/>
    </row>
    <row r="570" spans="1:9" s="114" customFormat="1">
      <c r="A570" s="117"/>
      <c r="B570" s="117"/>
      <c r="C570" s="117"/>
      <c r="D570" s="117"/>
      <c r="E570" s="117"/>
      <c r="I570" s="117"/>
    </row>
    <row r="571" spans="1:9" s="114" customFormat="1">
      <c r="A571" s="117"/>
      <c r="B571" s="117"/>
      <c r="C571" s="117"/>
      <c r="D571" s="117"/>
      <c r="E571" s="117"/>
      <c r="I571" s="117"/>
    </row>
    <row r="572" spans="1:9" s="114" customFormat="1">
      <c r="A572" s="117"/>
      <c r="B572" s="117"/>
      <c r="C572" s="117"/>
      <c r="D572" s="117"/>
      <c r="E572" s="117"/>
      <c r="I572" s="117"/>
    </row>
    <row r="573" spans="1:9" s="114" customFormat="1">
      <c r="A573" s="117"/>
      <c r="B573" s="117"/>
      <c r="C573" s="117"/>
      <c r="D573" s="117"/>
      <c r="E573" s="117"/>
      <c r="I573" s="117"/>
    </row>
    <row r="574" spans="1:9" s="114" customFormat="1">
      <c r="A574" s="117"/>
      <c r="B574" s="117"/>
      <c r="C574" s="117"/>
      <c r="D574" s="117"/>
      <c r="E574" s="117"/>
      <c r="I574" s="117"/>
    </row>
    <row r="575" spans="1:9" s="114" customFormat="1">
      <c r="A575" s="117"/>
      <c r="B575" s="117"/>
      <c r="C575" s="117"/>
      <c r="D575" s="117"/>
      <c r="E575" s="117"/>
      <c r="I575" s="117"/>
    </row>
    <row r="576" spans="1:9" s="114" customFormat="1">
      <c r="A576" s="117"/>
      <c r="B576" s="117"/>
      <c r="C576" s="117"/>
      <c r="D576" s="117"/>
      <c r="E576" s="117"/>
      <c r="I576" s="117"/>
    </row>
    <row r="577" spans="1:9" s="114" customFormat="1">
      <c r="A577" s="117"/>
      <c r="B577" s="117"/>
      <c r="C577" s="117"/>
      <c r="D577" s="117"/>
      <c r="E577" s="117"/>
      <c r="I577" s="117"/>
    </row>
    <row r="578" spans="1:9" s="114" customFormat="1">
      <c r="A578" s="117"/>
      <c r="B578" s="117"/>
      <c r="C578" s="117"/>
      <c r="D578" s="117"/>
      <c r="E578" s="117"/>
      <c r="I578" s="117"/>
    </row>
    <row r="579" spans="1:9" s="114" customFormat="1">
      <c r="A579" s="117"/>
      <c r="B579" s="117"/>
      <c r="C579" s="117"/>
      <c r="D579" s="117"/>
      <c r="E579" s="117"/>
      <c r="I579" s="117"/>
    </row>
    <row r="580" spans="1:9" s="114" customFormat="1">
      <c r="A580" s="117"/>
      <c r="B580" s="117"/>
      <c r="C580" s="117"/>
      <c r="D580" s="117"/>
      <c r="E580" s="117"/>
      <c r="I580" s="117"/>
    </row>
    <row r="581" spans="1:9" s="114" customFormat="1">
      <c r="A581" s="117"/>
      <c r="B581" s="117"/>
      <c r="C581" s="117"/>
      <c r="D581" s="117"/>
      <c r="E581" s="117"/>
      <c r="I581" s="117"/>
    </row>
    <row r="582" spans="1:9" s="114" customFormat="1">
      <c r="A582" s="117"/>
      <c r="B582" s="117"/>
      <c r="C582" s="117"/>
      <c r="D582" s="117"/>
      <c r="E582" s="117"/>
      <c r="I582" s="117"/>
    </row>
    <row r="583" spans="1:9" s="114" customFormat="1">
      <c r="A583" s="117"/>
      <c r="B583" s="117"/>
      <c r="C583" s="117"/>
      <c r="D583" s="117"/>
      <c r="E583" s="117"/>
      <c r="I583" s="117"/>
    </row>
    <row r="584" spans="1:9" s="114" customFormat="1">
      <c r="A584" s="117"/>
      <c r="B584" s="117"/>
      <c r="C584" s="117"/>
      <c r="D584" s="117"/>
      <c r="E584" s="117"/>
      <c r="I584" s="117"/>
    </row>
    <row r="585" spans="1:9" s="114" customFormat="1">
      <c r="A585" s="117"/>
      <c r="B585" s="117"/>
      <c r="C585" s="117"/>
      <c r="D585" s="117"/>
      <c r="E585" s="117"/>
      <c r="I585" s="117"/>
    </row>
    <row r="586" spans="1:9" s="114" customFormat="1">
      <c r="A586" s="117"/>
      <c r="B586" s="117"/>
      <c r="C586" s="117"/>
      <c r="D586" s="117"/>
      <c r="E586" s="117"/>
      <c r="I586" s="117"/>
    </row>
    <row r="587" spans="1:9" s="114" customFormat="1">
      <c r="A587" s="117"/>
      <c r="B587" s="117"/>
      <c r="C587" s="117"/>
      <c r="D587" s="117"/>
      <c r="E587" s="117"/>
      <c r="I587" s="117"/>
    </row>
    <row r="588" spans="1:9" s="114" customFormat="1">
      <c r="A588" s="117"/>
      <c r="B588" s="117"/>
      <c r="C588" s="117"/>
      <c r="D588" s="117"/>
      <c r="E588" s="117"/>
      <c r="I588" s="117"/>
    </row>
    <row r="589" spans="1:9" s="114" customFormat="1">
      <c r="A589" s="117"/>
      <c r="B589" s="117"/>
      <c r="C589" s="117"/>
      <c r="D589" s="117"/>
      <c r="E589" s="117"/>
      <c r="I589" s="117"/>
    </row>
    <row r="590" spans="1:9" s="114" customFormat="1">
      <c r="A590" s="117"/>
      <c r="B590" s="117"/>
      <c r="C590" s="117"/>
      <c r="D590" s="117"/>
      <c r="E590" s="117"/>
      <c r="I590" s="117"/>
    </row>
    <row r="591" spans="1:9" s="114" customFormat="1">
      <c r="A591" s="117"/>
      <c r="B591" s="117"/>
      <c r="C591" s="117"/>
      <c r="D591" s="117"/>
      <c r="E591" s="117"/>
      <c r="I591" s="117"/>
    </row>
    <row r="592" spans="1:9" s="114" customFormat="1">
      <c r="A592" s="117"/>
      <c r="B592" s="117"/>
      <c r="C592" s="117"/>
      <c r="D592" s="117"/>
      <c r="E592" s="117"/>
      <c r="I592" s="117"/>
    </row>
    <row r="593" spans="1:9" s="114" customFormat="1">
      <c r="A593" s="117"/>
      <c r="B593" s="117"/>
      <c r="C593" s="117"/>
      <c r="D593" s="117"/>
      <c r="E593" s="117"/>
      <c r="I593" s="117"/>
    </row>
    <row r="594" spans="1:9" s="114" customFormat="1">
      <c r="A594" s="117"/>
      <c r="B594" s="117"/>
      <c r="C594" s="117"/>
      <c r="D594" s="117"/>
      <c r="E594" s="117"/>
      <c r="I594" s="117"/>
    </row>
    <row r="595" spans="1:9" s="114" customFormat="1">
      <c r="A595" s="117"/>
      <c r="B595" s="117"/>
      <c r="C595" s="117"/>
      <c r="D595" s="117"/>
      <c r="E595" s="117"/>
      <c r="I595" s="117"/>
    </row>
    <row r="596" spans="1:9" s="114" customFormat="1">
      <c r="A596" s="117"/>
      <c r="B596" s="117"/>
      <c r="C596" s="117"/>
      <c r="D596" s="117"/>
      <c r="E596" s="117"/>
      <c r="I596" s="117"/>
    </row>
    <row r="597" spans="1:9" s="114" customFormat="1">
      <c r="A597" s="117"/>
      <c r="B597" s="117"/>
      <c r="C597" s="117"/>
      <c r="D597" s="117"/>
      <c r="E597" s="117"/>
      <c r="I597" s="117"/>
    </row>
    <row r="598" spans="1:9" s="114" customFormat="1">
      <c r="A598" s="117"/>
      <c r="B598" s="117"/>
      <c r="C598" s="117"/>
      <c r="D598" s="117"/>
      <c r="E598" s="117"/>
      <c r="I598" s="117"/>
    </row>
    <row r="599" spans="1:9" s="114" customFormat="1">
      <c r="A599" s="117"/>
      <c r="B599" s="117"/>
      <c r="C599" s="117"/>
      <c r="D599" s="117"/>
      <c r="E599" s="117"/>
      <c r="I599" s="117"/>
    </row>
    <row r="600" spans="1:9" s="114" customFormat="1">
      <c r="A600" s="117"/>
      <c r="B600" s="117"/>
      <c r="C600" s="117"/>
      <c r="D600" s="117"/>
      <c r="E600" s="117"/>
      <c r="I600" s="117"/>
    </row>
    <row r="601" spans="1:9" s="114" customFormat="1">
      <c r="A601" s="117"/>
      <c r="B601" s="117"/>
      <c r="C601" s="117"/>
      <c r="D601" s="117"/>
      <c r="E601" s="117"/>
      <c r="I601" s="117"/>
    </row>
    <row r="602" spans="1:9" s="114" customFormat="1">
      <c r="A602" s="117"/>
      <c r="B602" s="117"/>
      <c r="C602" s="117"/>
      <c r="D602" s="117"/>
      <c r="E602" s="117"/>
      <c r="I602" s="117"/>
    </row>
    <row r="603" spans="1:9" s="114" customFormat="1">
      <c r="A603" s="117"/>
      <c r="B603" s="117"/>
      <c r="C603" s="117"/>
      <c r="D603" s="117"/>
      <c r="E603" s="117"/>
      <c r="I603" s="117"/>
    </row>
    <row r="604" spans="1:9" s="114" customFormat="1">
      <c r="A604" s="117"/>
      <c r="B604" s="117"/>
      <c r="C604" s="117"/>
      <c r="D604" s="117"/>
      <c r="E604" s="117"/>
      <c r="I604" s="117"/>
    </row>
    <row r="605" spans="1:9" s="114" customFormat="1">
      <c r="A605" s="117"/>
      <c r="B605" s="117"/>
      <c r="C605" s="117"/>
      <c r="D605" s="117"/>
      <c r="E605" s="117"/>
      <c r="I605" s="117"/>
    </row>
    <row r="606" spans="1:9" s="114" customFormat="1">
      <c r="A606" s="117"/>
      <c r="B606" s="117"/>
      <c r="C606" s="117"/>
      <c r="D606" s="117"/>
      <c r="E606" s="117"/>
      <c r="I606" s="117"/>
    </row>
    <row r="607" spans="1:9" s="114" customFormat="1">
      <c r="A607" s="117"/>
      <c r="B607" s="117"/>
      <c r="C607" s="117"/>
      <c r="D607" s="117"/>
      <c r="E607" s="117"/>
      <c r="I607" s="117"/>
    </row>
    <row r="608" spans="1:9" s="114" customFormat="1">
      <c r="A608" s="117"/>
      <c r="B608" s="117"/>
      <c r="C608" s="117"/>
      <c r="D608" s="117"/>
      <c r="E608" s="117"/>
      <c r="I608" s="117"/>
    </row>
    <row r="609" spans="1:9" s="114" customFormat="1">
      <c r="A609" s="117"/>
      <c r="B609" s="117"/>
      <c r="C609" s="117"/>
      <c r="D609" s="117"/>
      <c r="E609" s="117"/>
      <c r="I609" s="117"/>
    </row>
    <row r="610" spans="1:9" s="114" customFormat="1">
      <c r="A610" s="117"/>
      <c r="B610" s="117"/>
      <c r="C610" s="117"/>
      <c r="D610" s="117"/>
      <c r="E610" s="117"/>
      <c r="I610" s="117"/>
    </row>
    <row r="611" spans="1:9" s="114" customFormat="1">
      <c r="A611" s="117"/>
      <c r="B611" s="117"/>
      <c r="C611" s="117"/>
      <c r="D611" s="117"/>
      <c r="E611" s="117"/>
      <c r="I611" s="117"/>
    </row>
    <row r="612" spans="1:9" s="114" customFormat="1">
      <c r="A612" s="117"/>
      <c r="B612" s="117"/>
      <c r="C612" s="117"/>
      <c r="D612" s="117"/>
      <c r="E612" s="117"/>
      <c r="I612" s="117"/>
    </row>
    <row r="613" spans="1:9" s="114" customFormat="1">
      <c r="A613" s="117"/>
      <c r="B613" s="117"/>
      <c r="C613" s="117"/>
      <c r="D613" s="117"/>
      <c r="E613" s="117"/>
      <c r="I613" s="117"/>
    </row>
    <row r="614" spans="1:9" s="114" customFormat="1">
      <c r="A614" s="117"/>
      <c r="B614" s="117"/>
      <c r="C614" s="117"/>
      <c r="D614" s="117"/>
      <c r="E614" s="117"/>
      <c r="I614" s="117"/>
    </row>
    <row r="615" spans="1:9" s="114" customFormat="1">
      <c r="A615" s="117"/>
      <c r="B615" s="117"/>
      <c r="C615" s="117"/>
      <c r="D615" s="117"/>
      <c r="E615" s="117"/>
      <c r="I615" s="117"/>
    </row>
    <row r="616" spans="1:9" s="114" customFormat="1">
      <c r="A616" s="117"/>
      <c r="B616" s="117"/>
      <c r="C616" s="117"/>
      <c r="D616" s="117"/>
      <c r="E616" s="117"/>
      <c r="I616" s="117"/>
    </row>
    <row r="617" spans="1:9" s="114" customFormat="1">
      <c r="A617" s="117"/>
      <c r="B617" s="117"/>
      <c r="C617" s="117"/>
      <c r="D617" s="117"/>
      <c r="E617" s="117"/>
      <c r="I617" s="117"/>
    </row>
    <row r="618" spans="1:9" s="114" customFormat="1">
      <c r="A618" s="117"/>
      <c r="B618" s="117"/>
      <c r="C618" s="117"/>
      <c r="D618" s="117"/>
      <c r="E618" s="117"/>
      <c r="I618" s="117"/>
    </row>
    <row r="619" spans="1:9" s="114" customFormat="1">
      <c r="A619" s="117"/>
      <c r="B619" s="117"/>
      <c r="C619" s="117"/>
      <c r="D619" s="117"/>
      <c r="E619" s="117"/>
      <c r="I619" s="117"/>
    </row>
    <row r="620" spans="1:9" s="114" customFormat="1">
      <c r="A620" s="117"/>
      <c r="B620" s="117"/>
      <c r="C620" s="117"/>
      <c r="D620" s="117"/>
      <c r="E620" s="117"/>
      <c r="I620" s="117"/>
    </row>
    <row r="621" spans="1:9" s="114" customFormat="1">
      <c r="A621" s="117"/>
      <c r="B621" s="117"/>
      <c r="C621" s="117"/>
      <c r="D621" s="117"/>
      <c r="E621" s="117"/>
      <c r="I621" s="117"/>
    </row>
    <row r="622" spans="1:9" s="114" customFormat="1">
      <c r="A622" s="117"/>
      <c r="B622" s="117"/>
      <c r="C622" s="117"/>
      <c r="D622" s="117"/>
      <c r="E622" s="117"/>
      <c r="I622" s="117"/>
    </row>
    <row r="623" spans="1:9" s="114" customFormat="1">
      <c r="A623" s="117"/>
      <c r="B623" s="117"/>
      <c r="C623" s="117"/>
      <c r="D623" s="117"/>
      <c r="E623" s="117"/>
      <c r="I623" s="117"/>
    </row>
    <row r="624" spans="1:9" s="114" customFormat="1">
      <c r="A624" s="117"/>
      <c r="B624" s="117"/>
      <c r="C624" s="117"/>
      <c r="D624" s="117"/>
      <c r="E624" s="117"/>
      <c r="I624" s="117"/>
    </row>
    <row r="625" spans="1:9" s="114" customFormat="1">
      <c r="A625" s="117"/>
      <c r="B625" s="117"/>
      <c r="C625" s="117"/>
      <c r="D625" s="117"/>
      <c r="E625" s="117"/>
      <c r="I625" s="117"/>
    </row>
    <row r="626" spans="1:9" s="114" customFormat="1">
      <c r="A626" s="117"/>
      <c r="B626" s="117"/>
      <c r="C626" s="117"/>
      <c r="D626" s="117"/>
      <c r="E626" s="117"/>
      <c r="I626" s="117"/>
    </row>
    <row r="627" spans="1:9" s="114" customFormat="1">
      <c r="A627" s="117"/>
      <c r="B627" s="117"/>
      <c r="C627" s="117"/>
      <c r="D627" s="117"/>
      <c r="E627" s="117"/>
      <c r="I627" s="117"/>
    </row>
    <row r="628" spans="1:9" s="114" customFormat="1">
      <c r="A628" s="117"/>
      <c r="B628" s="117"/>
      <c r="C628" s="117"/>
      <c r="D628" s="117"/>
      <c r="E628" s="117"/>
      <c r="I628" s="117"/>
    </row>
    <row r="629" spans="1:9" s="114" customFormat="1">
      <c r="A629" s="117"/>
      <c r="B629" s="117"/>
      <c r="C629" s="117"/>
      <c r="D629" s="117"/>
      <c r="E629" s="117"/>
      <c r="I629" s="117"/>
    </row>
    <row r="630" spans="1:9" s="114" customFormat="1">
      <c r="A630" s="117"/>
      <c r="B630" s="117"/>
      <c r="C630" s="117"/>
      <c r="D630" s="117"/>
      <c r="E630" s="117"/>
      <c r="I630" s="117"/>
    </row>
    <row r="631" spans="1:9" s="114" customFormat="1">
      <c r="A631" s="117"/>
      <c r="B631" s="117"/>
      <c r="C631" s="117"/>
      <c r="D631" s="117"/>
      <c r="E631" s="117"/>
      <c r="I631" s="117"/>
    </row>
    <row r="632" spans="1:9" s="114" customFormat="1">
      <c r="A632" s="117"/>
      <c r="B632" s="117"/>
      <c r="C632" s="117"/>
      <c r="D632" s="117"/>
      <c r="E632" s="117"/>
      <c r="I632" s="117"/>
    </row>
    <row r="633" spans="1:9" s="114" customFormat="1">
      <c r="A633" s="117"/>
      <c r="B633" s="117"/>
      <c r="C633" s="117"/>
      <c r="D633" s="117"/>
      <c r="E633" s="117"/>
      <c r="I633" s="117"/>
    </row>
    <row r="634" spans="1:9" s="114" customFormat="1">
      <c r="A634" s="117"/>
      <c r="B634" s="117"/>
      <c r="C634" s="117"/>
      <c r="D634" s="117"/>
      <c r="E634" s="117"/>
      <c r="I634" s="117"/>
    </row>
    <row r="635" spans="1:9" s="114" customFormat="1">
      <c r="A635" s="117"/>
      <c r="B635" s="117"/>
      <c r="C635" s="117"/>
      <c r="D635" s="117"/>
      <c r="E635" s="117"/>
      <c r="I635" s="117"/>
    </row>
    <row r="636" spans="1:9" s="114" customFormat="1">
      <c r="A636" s="117"/>
      <c r="B636" s="117"/>
      <c r="C636" s="117"/>
      <c r="D636" s="117"/>
      <c r="E636" s="117"/>
      <c r="I636" s="117"/>
    </row>
    <row r="637" spans="1:9" s="114" customFormat="1">
      <c r="A637" s="117"/>
      <c r="B637" s="117"/>
      <c r="C637" s="117"/>
      <c r="D637" s="117"/>
      <c r="E637" s="117"/>
      <c r="I637" s="117"/>
    </row>
    <row r="638" spans="1:9" s="114" customFormat="1">
      <c r="A638" s="117"/>
      <c r="B638" s="117"/>
      <c r="C638" s="117"/>
      <c r="D638" s="117"/>
      <c r="E638" s="117"/>
      <c r="I638" s="117"/>
    </row>
    <row r="639" spans="1:9" s="114" customFormat="1">
      <c r="A639" s="117"/>
      <c r="B639" s="117"/>
      <c r="C639" s="117"/>
      <c r="D639" s="117"/>
      <c r="E639" s="117"/>
      <c r="I639" s="117"/>
    </row>
    <row r="640" spans="1:9" s="114" customFormat="1">
      <c r="A640" s="117"/>
      <c r="B640" s="117"/>
      <c r="C640" s="117"/>
      <c r="D640" s="117"/>
      <c r="E640" s="117"/>
      <c r="I640" s="117"/>
    </row>
    <row r="641" spans="1:9" s="114" customFormat="1">
      <c r="A641" s="117"/>
      <c r="B641" s="117"/>
      <c r="C641" s="117"/>
      <c r="D641" s="117"/>
      <c r="E641" s="117"/>
      <c r="I641" s="117"/>
    </row>
    <row r="642" spans="1:9" s="114" customFormat="1">
      <c r="A642" s="117"/>
      <c r="B642" s="117"/>
      <c r="C642" s="117"/>
      <c r="D642" s="117"/>
      <c r="E642" s="117"/>
      <c r="I642" s="117"/>
    </row>
    <row r="643" spans="1:9" s="114" customFormat="1">
      <c r="A643" s="117"/>
      <c r="B643" s="117"/>
      <c r="C643" s="117"/>
      <c r="D643" s="117"/>
      <c r="E643" s="117"/>
      <c r="I643" s="117"/>
    </row>
    <row r="644" spans="1:9" s="114" customFormat="1">
      <c r="A644" s="117"/>
      <c r="B644" s="117"/>
      <c r="C644" s="117"/>
      <c r="D644" s="117"/>
      <c r="E644" s="117"/>
      <c r="I644" s="117"/>
    </row>
    <row r="645" spans="1:9" s="114" customFormat="1">
      <c r="A645" s="117"/>
      <c r="B645" s="117"/>
      <c r="C645" s="117"/>
      <c r="D645" s="117"/>
      <c r="E645" s="117"/>
      <c r="I645" s="117"/>
    </row>
    <row r="646" spans="1:9" s="114" customFormat="1">
      <c r="A646" s="117"/>
      <c r="B646" s="117"/>
      <c r="C646" s="117"/>
      <c r="D646" s="117"/>
      <c r="E646" s="117"/>
      <c r="I646" s="117"/>
    </row>
    <row r="647" spans="1:9" s="114" customFormat="1">
      <c r="A647" s="117"/>
      <c r="B647" s="117"/>
      <c r="C647" s="117"/>
      <c r="D647" s="117"/>
      <c r="E647" s="117"/>
      <c r="I647" s="117"/>
    </row>
    <row r="648" spans="1:9" s="114" customFormat="1">
      <c r="A648" s="117"/>
      <c r="B648" s="117"/>
      <c r="C648" s="117"/>
      <c r="D648" s="117"/>
      <c r="E648" s="117"/>
      <c r="I648" s="117"/>
    </row>
    <row r="649" spans="1:9" s="114" customFormat="1">
      <c r="A649" s="117"/>
      <c r="B649" s="117"/>
      <c r="C649" s="117"/>
      <c r="D649" s="117"/>
      <c r="E649" s="117"/>
      <c r="I649" s="117"/>
    </row>
    <row r="650" spans="1:9" s="114" customFormat="1">
      <c r="A650" s="117"/>
      <c r="B650" s="117"/>
      <c r="C650" s="117"/>
      <c r="D650" s="117"/>
      <c r="E650" s="117"/>
      <c r="I650" s="117"/>
    </row>
    <row r="651" spans="1:9" s="114" customFormat="1">
      <c r="A651" s="117"/>
      <c r="B651" s="117"/>
      <c r="C651" s="117"/>
      <c r="D651" s="117"/>
      <c r="E651" s="117"/>
      <c r="I651" s="117"/>
    </row>
    <row r="652" spans="1:9" s="114" customFormat="1">
      <c r="A652" s="117"/>
      <c r="B652" s="117"/>
      <c r="C652" s="117"/>
      <c r="D652" s="117"/>
      <c r="E652" s="117"/>
      <c r="I652" s="117"/>
    </row>
    <row r="653" spans="1:9" s="114" customFormat="1">
      <c r="A653" s="117"/>
      <c r="B653" s="117"/>
      <c r="C653" s="117"/>
      <c r="D653" s="117"/>
      <c r="E653" s="117"/>
      <c r="I653" s="117"/>
    </row>
    <row r="654" spans="1:9" s="114" customFormat="1">
      <c r="A654" s="117"/>
      <c r="B654" s="117"/>
      <c r="C654" s="117"/>
      <c r="D654" s="117"/>
      <c r="E654" s="117"/>
      <c r="I654" s="117"/>
    </row>
    <row r="655" spans="1:9" s="114" customFormat="1">
      <c r="A655" s="117"/>
      <c r="B655" s="117"/>
      <c r="C655" s="117"/>
      <c r="D655" s="117"/>
      <c r="E655" s="117"/>
      <c r="I655" s="117"/>
    </row>
    <row r="656" spans="1:9" s="114" customFormat="1">
      <c r="A656" s="117"/>
      <c r="B656" s="117"/>
      <c r="C656" s="117"/>
      <c r="D656" s="117"/>
      <c r="E656" s="117"/>
      <c r="I656" s="117"/>
    </row>
    <row r="657" spans="1:9" s="114" customFormat="1">
      <c r="A657" s="117"/>
      <c r="B657" s="117"/>
      <c r="C657" s="117"/>
      <c r="D657" s="117"/>
      <c r="E657" s="117"/>
      <c r="I657" s="117"/>
    </row>
    <row r="658" spans="1:9" s="114" customFormat="1">
      <c r="A658" s="117"/>
      <c r="B658" s="117"/>
      <c r="C658" s="117"/>
      <c r="D658" s="117"/>
      <c r="E658" s="117"/>
      <c r="I658" s="117"/>
    </row>
    <row r="659" spans="1:9" s="114" customFormat="1">
      <c r="A659" s="117"/>
      <c r="B659" s="117"/>
      <c r="C659" s="117"/>
      <c r="D659" s="117"/>
      <c r="E659" s="117"/>
      <c r="I659" s="117"/>
    </row>
    <row r="660" spans="1:9" s="114" customFormat="1">
      <c r="A660" s="117"/>
      <c r="B660" s="117"/>
      <c r="C660" s="117"/>
      <c r="D660" s="117"/>
      <c r="E660" s="117"/>
      <c r="I660" s="117"/>
    </row>
    <row r="661" spans="1:9" s="114" customFormat="1">
      <c r="A661" s="117"/>
      <c r="B661" s="117"/>
      <c r="C661" s="117"/>
      <c r="D661" s="117"/>
      <c r="E661" s="117"/>
      <c r="I661" s="117"/>
    </row>
    <row r="662" spans="1:9" s="114" customFormat="1">
      <c r="A662" s="117"/>
      <c r="B662" s="117"/>
      <c r="C662" s="117"/>
      <c r="D662" s="117"/>
      <c r="E662" s="117"/>
      <c r="I662" s="117"/>
    </row>
    <row r="663" spans="1:9" s="114" customFormat="1">
      <c r="A663" s="117"/>
      <c r="B663" s="117"/>
      <c r="C663" s="117"/>
      <c r="D663" s="117"/>
      <c r="E663" s="117"/>
      <c r="I663" s="117"/>
    </row>
    <row r="664" spans="1:9" s="114" customFormat="1">
      <c r="A664" s="117"/>
      <c r="B664" s="117"/>
      <c r="C664" s="117"/>
      <c r="D664" s="117"/>
      <c r="E664" s="117"/>
      <c r="I664" s="117"/>
    </row>
    <row r="665" spans="1:9" s="114" customFormat="1">
      <c r="A665" s="117"/>
      <c r="B665" s="117"/>
      <c r="C665" s="117"/>
      <c r="D665" s="117"/>
      <c r="E665" s="117"/>
      <c r="I665" s="117"/>
    </row>
    <row r="666" spans="1:9" s="114" customFormat="1">
      <c r="A666" s="117"/>
      <c r="B666" s="117"/>
      <c r="C666" s="117"/>
      <c r="D666" s="117"/>
      <c r="E666" s="117"/>
      <c r="I666" s="117"/>
    </row>
    <row r="667" spans="1:9" s="114" customFormat="1">
      <c r="A667" s="117"/>
      <c r="B667" s="117"/>
      <c r="C667" s="117"/>
      <c r="D667" s="117"/>
      <c r="E667" s="117"/>
      <c r="I667" s="117"/>
    </row>
    <row r="668" spans="1:9" s="114" customFormat="1">
      <c r="A668" s="117"/>
      <c r="B668" s="117"/>
      <c r="C668" s="117"/>
      <c r="D668" s="117"/>
      <c r="E668" s="117"/>
      <c r="I668" s="117"/>
    </row>
    <row r="669" spans="1:9" s="114" customFormat="1">
      <c r="A669" s="117"/>
      <c r="B669" s="117"/>
      <c r="C669" s="117"/>
      <c r="D669" s="117"/>
      <c r="E669" s="117"/>
      <c r="I669" s="117"/>
    </row>
    <row r="670" spans="1:9" s="114" customFormat="1">
      <c r="A670" s="117"/>
      <c r="B670" s="117"/>
      <c r="C670" s="117"/>
      <c r="D670" s="117"/>
      <c r="E670" s="117"/>
      <c r="I670" s="117"/>
    </row>
    <row r="671" spans="1:9" s="114" customFormat="1">
      <c r="A671" s="117"/>
      <c r="B671" s="117"/>
      <c r="C671" s="117"/>
      <c r="D671" s="117"/>
      <c r="E671" s="117"/>
      <c r="I671" s="117"/>
    </row>
    <row r="672" spans="1:9" s="114" customFormat="1">
      <c r="A672" s="117"/>
      <c r="B672" s="117"/>
      <c r="C672" s="117"/>
      <c r="D672" s="117"/>
      <c r="E672" s="117"/>
      <c r="I672" s="117"/>
    </row>
    <row r="673" spans="1:9" s="114" customFormat="1">
      <c r="A673" s="117"/>
      <c r="B673" s="117"/>
      <c r="C673" s="117"/>
      <c r="D673" s="117"/>
      <c r="E673" s="117"/>
      <c r="I673" s="117"/>
    </row>
    <row r="674" spans="1:9" s="114" customFormat="1">
      <c r="A674" s="117"/>
      <c r="B674" s="117"/>
      <c r="C674" s="117"/>
      <c r="D674" s="117"/>
      <c r="E674" s="117"/>
      <c r="I674" s="117"/>
    </row>
    <row r="675" spans="1:9" s="114" customFormat="1">
      <c r="A675" s="117"/>
      <c r="B675" s="117"/>
      <c r="C675" s="117"/>
      <c r="D675" s="117"/>
      <c r="E675" s="117"/>
      <c r="I675" s="117"/>
    </row>
    <row r="676" spans="1:9" s="114" customFormat="1">
      <c r="A676" s="117"/>
      <c r="B676" s="117"/>
      <c r="C676" s="117"/>
      <c r="D676" s="117"/>
      <c r="E676" s="117"/>
      <c r="I676" s="117"/>
    </row>
    <row r="677" spans="1:9" s="114" customFormat="1">
      <c r="A677" s="117"/>
      <c r="B677" s="117"/>
      <c r="C677" s="117"/>
      <c r="D677" s="117"/>
      <c r="E677" s="117"/>
      <c r="I677" s="117"/>
    </row>
    <row r="678" spans="1:9" s="114" customFormat="1">
      <c r="A678" s="117"/>
      <c r="B678" s="117"/>
      <c r="C678" s="117"/>
      <c r="D678" s="117"/>
      <c r="E678" s="117"/>
      <c r="I678" s="117"/>
    </row>
    <row r="679" spans="1:9" s="114" customFormat="1">
      <c r="A679" s="117"/>
      <c r="B679" s="117"/>
      <c r="C679" s="117"/>
      <c r="D679" s="117"/>
      <c r="E679" s="117"/>
      <c r="I679" s="117"/>
    </row>
    <row r="680" spans="1:9" s="114" customFormat="1">
      <c r="A680" s="117"/>
      <c r="B680" s="117"/>
      <c r="C680" s="117"/>
      <c r="D680" s="117"/>
      <c r="E680" s="117"/>
      <c r="I680" s="117"/>
    </row>
    <row r="681" spans="1:9" s="114" customFormat="1">
      <c r="A681" s="117"/>
      <c r="B681" s="117"/>
      <c r="C681" s="117"/>
      <c r="D681" s="117"/>
      <c r="E681" s="117"/>
      <c r="I681" s="117"/>
    </row>
    <row r="682" spans="1:9" s="114" customFormat="1">
      <c r="A682" s="117"/>
      <c r="B682" s="117"/>
      <c r="C682" s="117"/>
      <c r="D682" s="117"/>
      <c r="E682" s="117"/>
      <c r="I682" s="117"/>
    </row>
    <row r="683" spans="1:9" s="114" customFormat="1">
      <c r="A683" s="117"/>
      <c r="B683" s="117"/>
      <c r="C683" s="117"/>
      <c r="D683" s="117"/>
      <c r="E683" s="117"/>
      <c r="I683" s="117"/>
    </row>
    <row r="684" spans="1:9" s="114" customFormat="1">
      <c r="A684" s="117"/>
      <c r="B684" s="117"/>
      <c r="C684" s="117"/>
      <c r="D684" s="117"/>
      <c r="E684" s="117"/>
      <c r="I684" s="117"/>
    </row>
    <row r="685" spans="1:9" s="114" customFormat="1">
      <c r="A685" s="117"/>
      <c r="B685" s="117"/>
      <c r="C685" s="117"/>
      <c r="D685" s="117"/>
      <c r="E685" s="117"/>
      <c r="I685" s="117"/>
    </row>
    <row r="686" spans="1:9" s="114" customFormat="1">
      <c r="A686" s="117"/>
      <c r="B686" s="117"/>
      <c r="C686" s="117"/>
      <c r="D686" s="117"/>
      <c r="E686" s="117"/>
      <c r="I686" s="117"/>
    </row>
    <row r="687" spans="1:9" s="114" customFormat="1">
      <c r="A687" s="117"/>
      <c r="B687" s="117"/>
      <c r="C687" s="117"/>
      <c r="D687" s="117"/>
      <c r="E687" s="117"/>
      <c r="I687" s="117"/>
    </row>
    <row r="688" spans="1:9" s="114" customFormat="1">
      <c r="A688" s="117"/>
      <c r="B688" s="117"/>
      <c r="C688" s="117"/>
      <c r="D688" s="117"/>
      <c r="E688" s="117"/>
      <c r="I688" s="117"/>
    </row>
    <row r="689" spans="1:9" s="114" customFormat="1">
      <c r="A689" s="117"/>
      <c r="B689" s="117"/>
      <c r="C689" s="117"/>
      <c r="D689" s="117"/>
      <c r="E689" s="117"/>
      <c r="I689" s="117"/>
    </row>
    <row r="690" spans="1:9" s="114" customFormat="1">
      <c r="A690" s="117"/>
      <c r="B690" s="117"/>
      <c r="C690" s="117"/>
      <c r="D690" s="117"/>
      <c r="E690" s="117"/>
      <c r="I690" s="117"/>
    </row>
    <row r="691" spans="1:9" s="114" customFormat="1">
      <c r="A691" s="117"/>
      <c r="B691" s="117"/>
      <c r="C691" s="117"/>
      <c r="D691" s="117"/>
      <c r="E691" s="117"/>
      <c r="I691" s="117"/>
    </row>
    <row r="692" spans="1:9" s="114" customFormat="1">
      <c r="A692" s="117"/>
      <c r="B692" s="117"/>
      <c r="C692" s="117"/>
      <c r="D692" s="117"/>
      <c r="E692" s="117"/>
      <c r="I692" s="117"/>
    </row>
    <row r="693" spans="1:9" s="114" customFormat="1">
      <c r="A693" s="117"/>
      <c r="B693" s="117"/>
      <c r="C693" s="117"/>
      <c r="D693" s="117"/>
      <c r="E693" s="117"/>
      <c r="I693" s="117"/>
    </row>
    <row r="694" spans="1:9" s="114" customFormat="1">
      <c r="A694" s="117"/>
      <c r="B694" s="117"/>
      <c r="C694" s="117"/>
      <c r="D694" s="117"/>
      <c r="E694" s="117"/>
      <c r="I694" s="117"/>
    </row>
    <row r="695" spans="1:9" s="114" customFormat="1">
      <c r="A695" s="117"/>
      <c r="B695" s="117"/>
      <c r="C695" s="117"/>
      <c r="D695" s="117"/>
      <c r="E695" s="117"/>
      <c r="I695" s="117"/>
    </row>
    <row r="696" spans="1:9" s="114" customFormat="1">
      <c r="A696" s="117"/>
      <c r="B696" s="117"/>
      <c r="C696" s="117"/>
      <c r="D696" s="117"/>
      <c r="E696" s="117"/>
      <c r="I696" s="117"/>
    </row>
    <row r="697" spans="1:9" s="114" customFormat="1">
      <c r="A697" s="117"/>
      <c r="B697" s="117"/>
      <c r="C697" s="117"/>
      <c r="D697" s="117"/>
      <c r="E697" s="117"/>
      <c r="I697" s="117"/>
    </row>
    <row r="698" spans="1:9" s="114" customFormat="1">
      <c r="A698" s="117"/>
      <c r="B698" s="117"/>
      <c r="C698" s="117"/>
      <c r="D698" s="117"/>
      <c r="E698" s="117"/>
      <c r="I698" s="117"/>
    </row>
    <row r="699" spans="1:9" s="114" customFormat="1">
      <c r="A699" s="117"/>
      <c r="B699" s="117"/>
      <c r="C699" s="117"/>
      <c r="D699" s="117"/>
      <c r="E699" s="117"/>
      <c r="I699" s="117"/>
    </row>
    <row r="700" spans="1:9" s="114" customFormat="1">
      <c r="A700" s="117"/>
      <c r="B700" s="117"/>
      <c r="C700" s="117"/>
      <c r="D700" s="117"/>
      <c r="E700" s="117"/>
      <c r="I700" s="117"/>
    </row>
    <row r="701" spans="1:9" s="114" customFormat="1">
      <c r="A701" s="117"/>
      <c r="B701" s="117"/>
      <c r="C701" s="117"/>
      <c r="D701" s="117"/>
      <c r="E701" s="117"/>
      <c r="I701" s="117"/>
    </row>
    <row r="702" spans="1:9" s="114" customFormat="1">
      <c r="A702" s="117"/>
      <c r="B702" s="117"/>
      <c r="C702" s="117"/>
      <c r="D702" s="117"/>
      <c r="E702" s="117"/>
      <c r="I702" s="117"/>
    </row>
    <row r="703" spans="1:9" s="114" customFormat="1">
      <c r="A703" s="117"/>
      <c r="B703" s="117"/>
      <c r="C703" s="117"/>
      <c r="D703" s="117"/>
      <c r="E703" s="117"/>
      <c r="I703" s="117"/>
    </row>
    <row r="704" spans="1:9" s="114" customFormat="1">
      <c r="A704" s="117"/>
      <c r="B704" s="117"/>
      <c r="C704" s="117"/>
      <c r="D704" s="117"/>
      <c r="E704" s="117"/>
      <c r="I704" s="117"/>
    </row>
    <row r="705" spans="1:9" s="114" customFormat="1">
      <c r="A705" s="117"/>
      <c r="B705" s="117"/>
      <c r="C705" s="117"/>
      <c r="D705" s="117"/>
      <c r="E705" s="117"/>
      <c r="I705" s="117"/>
    </row>
    <row r="706" spans="1:9" s="114" customFormat="1">
      <c r="A706" s="117"/>
      <c r="B706" s="117"/>
      <c r="C706" s="117"/>
      <c r="D706" s="117"/>
      <c r="E706" s="117"/>
      <c r="I706" s="117"/>
    </row>
    <row r="707" spans="1:9" s="114" customFormat="1">
      <c r="A707" s="117"/>
      <c r="B707" s="117"/>
      <c r="C707" s="117"/>
      <c r="D707" s="117"/>
      <c r="E707" s="117"/>
      <c r="I707" s="117"/>
    </row>
    <row r="708" spans="1:9" s="114" customFormat="1">
      <c r="A708" s="117"/>
      <c r="B708" s="117"/>
      <c r="C708" s="117"/>
      <c r="D708" s="117"/>
      <c r="E708" s="117"/>
      <c r="I708" s="117"/>
    </row>
    <row r="709" spans="1:9" s="114" customFormat="1">
      <c r="A709" s="117"/>
      <c r="B709" s="117"/>
      <c r="C709" s="117"/>
      <c r="D709" s="117"/>
      <c r="E709" s="117"/>
      <c r="I709" s="117"/>
    </row>
    <row r="710" spans="1:9" s="114" customFormat="1">
      <c r="A710" s="117"/>
      <c r="B710" s="117"/>
      <c r="C710" s="117"/>
      <c r="D710" s="117"/>
      <c r="E710" s="117"/>
      <c r="I710" s="117"/>
    </row>
    <row r="711" spans="1:9" s="114" customFormat="1">
      <c r="A711" s="117"/>
      <c r="B711" s="117"/>
      <c r="C711" s="117"/>
      <c r="D711" s="117"/>
      <c r="E711" s="117"/>
      <c r="I711" s="117"/>
    </row>
    <row r="712" spans="1:9" s="114" customFormat="1">
      <c r="A712" s="117"/>
      <c r="B712" s="117"/>
      <c r="C712" s="117"/>
      <c r="D712" s="117"/>
      <c r="E712" s="117"/>
      <c r="I712" s="117"/>
    </row>
    <row r="713" spans="1:9" s="114" customFormat="1">
      <c r="A713" s="117"/>
      <c r="B713" s="117"/>
      <c r="C713" s="117"/>
      <c r="D713" s="117"/>
      <c r="E713" s="117"/>
      <c r="I713" s="117"/>
    </row>
    <row r="714" spans="1:9" s="114" customFormat="1">
      <c r="A714" s="117"/>
      <c r="B714" s="117"/>
      <c r="C714" s="117"/>
      <c r="D714" s="117"/>
      <c r="E714" s="117"/>
      <c r="I714" s="117"/>
    </row>
    <row r="715" spans="1:9" s="114" customFormat="1">
      <c r="A715" s="117"/>
      <c r="B715" s="117"/>
      <c r="C715" s="117"/>
      <c r="D715" s="117"/>
      <c r="E715" s="117"/>
      <c r="I715" s="117"/>
    </row>
    <row r="716" spans="1:9" s="114" customFormat="1">
      <c r="A716" s="117"/>
      <c r="B716" s="117"/>
      <c r="C716" s="117"/>
      <c r="D716" s="117"/>
      <c r="E716" s="117"/>
      <c r="I716" s="117"/>
    </row>
    <row r="717" spans="1:9" s="114" customFormat="1">
      <c r="A717" s="117"/>
      <c r="B717" s="117"/>
      <c r="C717" s="117"/>
      <c r="D717" s="117"/>
      <c r="E717" s="117"/>
      <c r="I717" s="117"/>
    </row>
    <row r="718" spans="1:9" s="114" customFormat="1">
      <c r="A718" s="117"/>
      <c r="B718" s="117"/>
      <c r="C718" s="117"/>
      <c r="D718" s="117"/>
      <c r="E718" s="117"/>
      <c r="I718" s="117"/>
    </row>
    <row r="719" spans="1:9" s="114" customFormat="1">
      <c r="A719" s="117"/>
      <c r="B719" s="117"/>
      <c r="C719" s="117"/>
      <c r="D719" s="117"/>
      <c r="E719" s="117"/>
      <c r="I719" s="117"/>
    </row>
    <row r="720" spans="1:9" s="114" customFormat="1">
      <c r="A720" s="117"/>
      <c r="B720" s="117"/>
      <c r="C720" s="117"/>
      <c r="D720" s="117"/>
      <c r="E720" s="117"/>
      <c r="I720" s="117"/>
    </row>
    <row r="721" spans="1:9" s="114" customFormat="1">
      <c r="A721" s="117"/>
      <c r="B721" s="117"/>
      <c r="C721" s="117"/>
      <c r="D721" s="117"/>
      <c r="E721" s="117"/>
      <c r="I721" s="117"/>
    </row>
    <row r="722" spans="1:9" s="114" customFormat="1">
      <c r="A722" s="117"/>
      <c r="B722" s="117"/>
      <c r="C722" s="117"/>
      <c r="D722" s="117"/>
      <c r="E722" s="117"/>
      <c r="I722" s="117"/>
    </row>
    <row r="723" spans="1:9" s="114" customFormat="1">
      <c r="A723" s="117"/>
      <c r="B723" s="117"/>
      <c r="C723" s="117"/>
      <c r="D723" s="117"/>
      <c r="E723" s="117"/>
      <c r="I723" s="117"/>
    </row>
    <row r="724" spans="1:9" s="114" customFormat="1">
      <c r="A724" s="117"/>
      <c r="B724" s="117"/>
      <c r="C724" s="117"/>
      <c r="D724" s="117"/>
      <c r="E724" s="117"/>
      <c r="I724" s="117"/>
    </row>
    <row r="725" spans="1:9" s="114" customFormat="1">
      <c r="A725" s="117"/>
      <c r="B725" s="117"/>
      <c r="C725" s="117"/>
      <c r="D725" s="117"/>
      <c r="E725" s="117"/>
      <c r="I725" s="117"/>
    </row>
    <row r="726" spans="1:9" s="114" customFormat="1">
      <c r="A726" s="117"/>
      <c r="B726" s="117"/>
      <c r="C726" s="117"/>
      <c r="D726" s="117"/>
      <c r="E726" s="117"/>
      <c r="I726" s="117"/>
    </row>
    <row r="727" spans="1:9" s="114" customFormat="1">
      <c r="A727" s="117"/>
      <c r="B727" s="117"/>
      <c r="C727" s="117"/>
      <c r="D727" s="117"/>
      <c r="E727" s="117"/>
      <c r="I727" s="117"/>
    </row>
    <row r="728" spans="1:9" s="114" customFormat="1">
      <c r="A728" s="117"/>
      <c r="B728" s="117"/>
      <c r="C728" s="117"/>
      <c r="D728" s="117"/>
      <c r="E728" s="117"/>
      <c r="I728" s="117"/>
    </row>
    <row r="729" spans="1:9" s="114" customFormat="1">
      <c r="A729" s="117"/>
      <c r="B729" s="117"/>
      <c r="C729" s="117"/>
      <c r="D729" s="117"/>
      <c r="E729" s="117"/>
      <c r="I729" s="117"/>
    </row>
    <row r="730" spans="1:9" s="114" customFormat="1">
      <c r="A730" s="117"/>
      <c r="B730" s="117"/>
      <c r="C730" s="117"/>
      <c r="D730" s="117"/>
      <c r="E730" s="117"/>
      <c r="I730" s="117"/>
    </row>
    <row r="731" spans="1:9" s="114" customFormat="1">
      <c r="A731" s="117"/>
      <c r="B731" s="117"/>
      <c r="C731" s="117"/>
      <c r="D731" s="117"/>
      <c r="E731" s="117"/>
      <c r="I731" s="117"/>
    </row>
    <row r="732" spans="1:9" s="114" customFormat="1">
      <c r="A732" s="117"/>
      <c r="B732" s="117"/>
      <c r="C732" s="117"/>
      <c r="D732" s="117"/>
      <c r="E732" s="117"/>
      <c r="I732" s="117"/>
    </row>
    <row r="733" spans="1:9" s="114" customFormat="1">
      <c r="A733" s="117"/>
      <c r="B733" s="117"/>
      <c r="C733" s="117"/>
      <c r="D733" s="117"/>
      <c r="E733" s="117"/>
      <c r="I733" s="117"/>
    </row>
    <row r="734" spans="1:9" s="114" customFormat="1">
      <c r="A734" s="117"/>
      <c r="B734" s="117"/>
      <c r="C734" s="117"/>
      <c r="D734" s="117"/>
      <c r="E734" s="117"/>
      <c r="I734" s="117"/>
    </row>
    <row r="735" spans="1:9" s="114" customFormat="1">
      <c r="A735" s="117"/>
      <c r="B735" s="117"/>
      <c r="C735" s="117"/>
      <c r="D735" s="117"/>
      <c r="E735" s="117"/>
      <c r="I735" s="117"/>
    </row>
    <row r="736" spans="1:9" s="114" customFormat="1">
      <c r="A736" s="117"/>
      <c r="B736" s="117"/>
      <c r="C736" s="117"/>
      <c r="D736" s="117"/>
      <c r="E736" s="117"/>
      <c r="I736" s="117"/>
    </row>
    <row r="737" spans="1:9" s="114" customFormat="1">
      <c r="A737" s="117"/>
      <c r="B737" s="117"/>
      <c r="C737" s="117"/>
      <c r="D737" s="117"/>
      <c r="E737" s="117"/>
      <c r="I737" s="117"/>
    </row>
    <row r="738" spans="1:9" s="114" customFormat="1">
      <c r="A738" s="117"/>
      <c r="B738" s="117"/>
      <c r="C738" s="117"/>
      <c r="D738" s="117"/>
      <c r="E738" s="117"/>
      <c r="I738" s="117"/>
    </row>
    <row r="739" spans="1:9" s="114" customFormat="1">
      <c r="A739" s="117"/>
      <c r="B739" s="117"/>
      <c r="C739" s="117"/>
      <c r="D739" s="117"/>
      <c r="E739" s="117"/>
      <c r="I739" s="117"/>
    </row>
    <row r="740" spans="1:9" s="114" customFormat="1">
      <c r="A740" s="117"/>
      <c r="B740" s="117"/>
      <c r="C740" s="117"/>
      <c r="D740" s="117"/>
      <c r="E740" s="117"/>
      <c r="I740" s="117"/>
    </row>
    <row r="741" spans="1:9" s="114" customFormat="1">
      <c r="A741" s="117"/>
      <c r="B741" s="117"/>
      <c r="C741" s="117"/>
      <c r="D741" s="117"/>
      <c r="E741" s="117"/>
      <c r="I741" s="117"/>
    </row>
    <row r="742" spans="1:9" s="114" customFormat="1">
      <c r="A742" s="117"/>
      <c r="B742" s="117"/>
      <c r="C742" s="117"/>
      <c r="D742" s="117"/>
      <c r="E742" s="117"/>
      <c r="I742" s="117"/>
    </row>
    <row r="743" spans="1:9" s="114" customFormat="1">
      <c r="A743" s="117"/>
      <c r="B743" s="117"/>
      <c r="C743" s="117"/>
      <c r="D743" s="117"/>
      <c r="E743" s="117"/>
      <c r="I743" s="117"/>
    </row>
    <row r="744" spans="1:9" s="114" customFormat="1">
      <c r="A744" s="117"/>
      <c r="B744" s="117"/>
      <c r="C744" s="117"/>
      <c r="D744" s="117"/>
      <c r="E744" s="117"/>
      <c r="I744" s="117"/>
    </row>
    <row r="745" spans="1:9" s="114" customFormat="1">
      <c r="A745" s="117"/>
      <c r="B745" s="117"/>
      <c r="C745" s="117"/>
      <c r="D745" s="117"/>
      <c r="E745" s="117"/>
      <c r="I745" s="117"/>
    </row>
    <row r="746" spans="1:9" s="114" customFormat="1">
      <c r="A746" s="117"/>
      <c r="B746" s="117"/>
      <c r="C746" s="117"/>
      <c r="D746" s="117"/>
      <c r="E746" s="117"/>
      <c r="I746" s="117"/>
    </row>
    <row r="747" spans="1:9" s="114" customFormat="1">
      <c r="A747" s="117"/>
      <c r="B747" s="117"/>
      <c r="C747" s="117"/>
      <c r="D747" s="117"/>
      <c r="E747" s="117"/>
      <c r="I747" s="117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2" priority="28" operator="equal">
      <formula>0</formula>
    </cfRule>
  </conditionalFormatting>
  <conditionalFormatting sqref="A58:H77">
    <cfRule type="cellIs" dxfId="71" priority="27" operator="equal">
      <formula>0</formula>
    </cfRule>
  </conditionalFormatting>
  <conditionalFormatting sqref="A78:H97">
    <cfRule type="cellIs" dxfId="70" priority="26" operator="equal">
      <formula>0</formula>
    </cfRule>
  </conditionalFormatting>
  <conditionalFormatting sqref="A98:H117">
    <cfRule type="cellIs" dxfId="69" priority="25" operator="equal">
      <formula>0</formula>
    </cfRule>
  </conditionalFormatting>
  <conditionalFormatting sqref="A118:H137">
    <cfRule type="cellIs" dxfId="68" priority="24" operator="equal">
      <formula>0</formula>
    </cfRule>
  </conditionalFormatting>
  <conditionalFormatting sqref="A138:H157">
    <cfRule type="cellIs" dxfId="67" priority="23" operator="equal">
      <formula>0</formula>
    </cfRule>
  </conditionalFormatting>
  <conditionalFormatting sqref="A158:H177">
    <cfRule type="cellIs" dxfId="66" priority="22" operator="equal">
      <formula>0</formula>
    </cfRule>
  </conditionalFormatting>
  <conditionalFormatting sqref="A178:H197">
    <cfRule type="cellIs" dxfId="65" priority="21" operator="equal">
      <formula>0</formula>
    </cfRule>
  </conditionalFormatting>
  <conditionalFormatting sqref="A198:H217">
    <cfRule type="cellIs" dxfId="64" priority="20" operator="equal">
      <formula>0</formula>
    </cfRule>
  </conditionalFormatting>
  <conditionalFormatting sqref="A218:H237">
    <cfRule type="cellIs" dxfId="63" priority="19" operator="equal">
      <formula>0</formula>
    </cfRule>
  </conditionalFormatting>
  <conditionalFormatting sqref="A238:H257">
    <cfRule type="cellIs" dxfId="62" priority="18" operator="equal">
      <formula>0</formula>
    </cfRule>
  </conditionalFormatting>
  <conditionalFormatting sqref="A258:H277">
    <cfRule type="cellIs" dxfId="61" priority="17" operator="equal">
      <formula>0</formula>
    </cfRule>
  </conditionalFormatting>
  <conditionalFormatting sqref="A278:H297">
    <cfRule type="cellIs" dxfId="60" priority="16" operator="equal">
      <formula>0</formula>
    </cfRule>
  </conditionalFormatting>
  <conditionalFormatting sqref="A298:H317">
    <cfRule type="cellIs" dxfId="59" priority="15" operator="equal">
      <formula>0</formula>
    </cfRule>
  </conditionalFormatting>
  <conditionalFormatting sqref="I3:I57">
    <cfRule type="cellIs" dxfId="58" priority="14" operator="equal">
      <formula>0</formula>
    </cfRule>
  </conditionalFormatting>
  <conditionalFormatting sqref="I58:I77">
    <cfRule type="cellIs" dxfId="57" priority="13" operator="equal">
      <formula>0</formula>
    </cfRule>
  </conditionalFormatting>
  <conditionalFormatting sqref="I78:I97">
    <cfRule type="cellIs" dxfId="56" priority="12" operator="equal">
      <formula>0</formula>
    </cfRule>
  </conditionalFormatting>
  <conditionalFormatting sqref="I98:I117">
    <cfRule type="cellIs" dxfId="55" priority="11" operator="equal">
      <formula>0</formula>
    </cfRule>
  </conditionalFormatting>
  <conditionalFormatting sqref="I118:I137">
    <cfRule type="cellIs" dxfId="54" priority="10" operator="equal">
      <formula>0</formula>
    </cfRule>
  </conditionalFormatting>
  <conditionalFormatting sqref="I138:I157">
    <cfRule type="cellIs" dxfId="53" priority="9" operator="equal">
      <formula>0</formula>
    </cfRule>
  </conditionalFormatting>
  <conditionalFormatting sqref="I158:I177">
    <cfRule type="cellIs" dxfId="52" priority="8" operator="equal">
      <formula>0</formula>
    </cfRule>
  </conditionalFormatting>
  <conditionalFormatting sqref="I178:I197">
    <cfRule type="cellIs" dxfId="51" priority="7" operator="equal">
      <formula>0</formula>
    </cfRule>
  </conditionalFormatting>
  <conditionalFormatting sqref="I198:I217">
    <cfRule type="cellIs" dxfId="50" priority="6" operator="equal">
      <formula>0</formula>
    </cfRule>
  </conditionalFormatting>
  <conditionalFormatting sqref="I218:I237">
    <cfRule type="cellIs" dxfId="49" priority="5" operator="equal">
      <formula>0</formula>
    </cfRule>
  </conditionalFormatting>
  <conditionalFormatting sqref="I238:I257">
    <cfRule type="cellIs" dxfId="48" priority="4" operator="equal">
      <formula>0</formula>
    </cfRule>
  </conditionalFormatting>
  <conditionalFormatting sqref="I258:I277">
    <cfRule type="cellIs" dxfId="47" priority="3" operator="equal">
      <formula>0</formula>
    </cfRule>
  </conditionalFormatting>
  <conditionalFormatting sqref="I278:I297">
    <cfRule type="cellIs" dxfId="46" priority="2" operator="equal">
      <formula>0</formula>
    </cfRule>
  </conditionalFormatting>
  <conditionalFormatting sqref="I298:I317">
    <cfRule type="cellIs" dxfId="45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8"/>
  <sheetViews>
    <sheetView rightToLeft="1" topLeftCell="A72" zoomScale="130" zoomScaleNormal="130" zoomScalePageLayoutView="70" workbookViewId="0">
      <selection activeCell="B91" sqref="B91"/>
    </sheetView>
  </sheetViews>
  <sheetFormatPr baseColWidth="10" defaultColWidth="9.140625" defaultRowHeight="15"/>
  <cols>
    <col min="1" max="1" width="24.28515625" style="98" customWidth="1"/>
    <col min="2" max="4" width="15" style="98" customWidth="1"/>
    <col min="5" max="9" width="9.140625" style="114"/>
    <col min="10" max="10" width="0" style="114" hidden="1" customWidth="1"/>
    <col min="11" max="38" width="9.140625" style="114"/>
    <col min="39" max="16384" width="9.140625" style="95"/>
  </cols>
  <sheetData>
    <row r="1" spans="1:10" s="114" customFormat="1" ht="26.25" customHeight="1">
      <c r="A1" s="172" t="s">
        <v>68</v>
      </c>
      <c r="B1" s="172" t="s">
        <v>789</v>
      </c>
      <c r="C1" s="172" t="s">
        <v>791</v>
      </c>
      <c r="D1" s="172" t="s">
        <v>795</v>
      </c>
    </row>
    <row r="2" spans="1:10" s="114" customFormat="1" ht="23.25" customHeight="1">
      <c r="A2" s="172"/>
      <c r="B2" s="172"/>
      <c r="C2" s="172"/>
      <c r="D2" s="172"/>
    </row>
    <row r="3" spans="1:10" s="114" customFormat="1">
      <c r="A3" s="101" t="s">
        <v>1019</v>
      </c>
      <c r="B3" s="99">
        <v>1</v>
      </c>
      <c r="C3" s="102"/>
      <c r="D3" s="102"/>
      <c r="J3" s="114" t="s">
        <v>792</v>
      </c>
    </row>
    <row r="4" spans="1:10" s="114" customFormat="1">
      <c r="A4" s="104" t="s">
        <v>1020</v>
      </c>
      <c r="B4" s="99">
        <v>5</v>
      </c>
      <c r="C4" s="104"/>
      <c r="D4" s="104"/>
      <c r="J4" s="114" t="s">
        <v>793</v>
      </c>
    </row>
    <row r="5" spans="1:10" s="114" customFormat="1">
      <c r="A5" s="104" t="s">
        <v>1021</v>
      </c>
      <c r="B5" s="99">
        <v>4</v>
      </c>
      <c r="C5" s="104"/>
      <c r="D5" s="104"/>
      <c r="J5" s="114" t="s">
        <v>794</v>
      </c>
    </row>
    <row r="6" spans="1:10" s="114" customFormat="1">
      <c r="A6" s="105" t="s">
        <v>1022</v>
      </c>
      <c r="B6" s="99">
        <v>4</v>
      </c>
      <c r="C6" s="105"/>
      <c r="D6" s="105"/>
      <c r="J6" s="114" t="s">
        <v>775</v>
      </c>
    </row>
    <row r="7" spans="1:10" s="114" customFormat="1">
      <c r="A7" s="105" t="s">
        <v>1023</v>
      </c>
      <c r="B7" s="99">
        <v>7</v>
      </c>
      <c r="C7" s="105"/>
      <c r="D7" s="105"/>
    </row>
    <row r="8" spans="1:10" s="114" customFormat="1">
      <c r="A8" s="104" t="s">
        <v>1024</v>
      </c>
      <c r="B8" s="99">
        <v>6</v>
      </c>
      <c r="C8" s="104"/>
      <c r="D8" s="104"/>
    </row>
    <row r="9" spans="1:10" s="114" customFormat="1">
      <c r="A9" s="104" t="s">
        <v>1025</v>
      </c>
      <c r="B9" s="99">
        <v>4</v>
      </c>
      <c r="C9" s="104"/>
      <c r="D9" s="104"/>
    </row>
    <row r="10" spans="1:10" s="114" customFormat="1">
      <c r="A10" s="104" t="s">
        <v>1026</v>
      </c>
      <c r="B10" s="99">
        <v>6</v>
      </c>
      <c r="C10" s="104"/>
      <c r="D10" s="104"/>
    </row>
    <row r="11" spans="1:10" s="114" customFormat="1">
      <c r="A11" s="104" t="s">
        <v>1027</v>
      </c>
      <c r="B11" s="99">
        <v>6</v>
      </c>
      <c r="C11" s="104"/>
      <c r="D11" s="104"/>
    </row>
    <row r="12" spans="1:10" s="114" customFormat="1">
      <c r="A12" s="104" t="s">
        <v>1028</v>
      </c>
      <c r="B12" s="99">
        <v>4</v>
      </c>
      <c r="C12" s="104"/>
      <c r="D12" s="104"/>
    </row>
    <row r="13" spans="1:10" s="114" customFormat="1">
      <c r="A13" s="104" t="s">
        <v>1029</v>
      </c>
      <c r="B13" s="99">
        <v>4</v>
      </c>
      <c r="C13" s="104"/>
      <c r="D13" s="104"/>
    </row>
    <row r="14" spans="1:10" s="114" customFormat="1">
      <c r="A14" s="104" t="s">
        <v>1030</v>
      </c>
      <c r="B14" s="99">
        <v>4</v>
      </c>
      <c r="C14" s="104"/>
      <c r="D14" s="104"/>
    </row>
    <row r="15" spans="1:10" s="114" customFormat="1">
      <c r="A15" s="104" t="s">
        <v>1031</v>
      </c>
      <c r="B15" s="99">
        <v>4</v>
      </c>
      <c r="C15" s="104"/>
      <c r="D15" s="104"/>
    </row>
    <row r="16" spans="1:10" s="114" customFormat="1">
      <c r="A16" s="104" t="s">
        <v>1032</v>
      </c>
      <c r="B16" s="99">
        <v>2</v>
      </c>
      <c r="C16" s="104"/>
      <c r="D16" s="104"/>
    </row>
    <row r="17" spans="1:4" s="114" customFormat="1">
      <c r="A17" s="104" t="s">
        <v>1033</v>
      </c>
      <c r="B17" s="99">
        <v>4</v>
      </c>
      <c r="C17" s="104"/>
      <c r="D17" s="104"/>
    </row>
    <row r="18" spans="1:4" s="114" customFormat="1">
      <c r="A18" s="104" t="s">
        <v>1034</v>
      </c>
      <c r="B18" s="99">
        <v>4</v>
      </c>
      <c r="C18" s="104"/>
      <c r="D18" s="104"/>
    </row>
    <row r="19" spans="1:4" s="114" customFormat="1">
      <c r="A19" s="104" t="s">
        <v>1035</v>
      </c>
      <c r="B19" s="99">
        <v>4</v>
      </c>
      <c r="C19" s="104"/>
      <c r="D19" s="104"/>
    </row>
    <row r="20" spans="1:4" s="114" customFormat="1">
      <c r="A20" s="104" t="s">
        <v>1036</v>
      </c>
      <c r="B20" s="99">
        <v>4</v>
      </c>
      <c r="C20" s="104"/>
      <c r="D20" s="104"/>
    </row>
    <row r="21" spans="1:4" s="114" customFormat="1">
      <c r="A21" s="104" t="s">
        <v>1037</v>
      </c>
      <c r="B21" s="99">
        <v>4</v>
      </c>
      <c r="C21" s="104"/>
      <c r="D21" s="104"/>
    </row>
    <row r="22" spans="1:4" s="114" customFormat="1">
      <c r="A22" s="104" t="s">
        <v>1038</v>
      </c>
      <c r="B22" s="99">
        <v>6</v>
      </c>
      <c r="C22" s="104"/>
      <c r="D22" s="104"/>
    </row>
    <row r="23" spans="1:4" s="114" customFormat="1">
      <c r="A23" s="104" t="s">
        <v>1039</v>
      </c>
      <c r="B23" s="99">
        <v>6</v>
      </c>
      <c r="C23" s="104"/>
      <c r="D23" s="104"/>
    </row>
    <row r="24" spans="1:4" s="114" customFormat="1">
      <c r="A24" s="104" t="s">
        <v>1040</v>
      </c>
      <c r="B24" s="99">
        <v>4</v>
      </c>
      <c r="C24" s="104"/>
      <c r="D24" s="104"/>
    </row>
    <row r="25" spans="1:4" s="114" customFormat="1">
      <c r="A25" s="104" t="s">
        <v>1041</v>
      </c>
      <c r="B25" s="99">
        <v>4</v>
      </c>
      <c r="C25" s="104"/>
      <c r="D25" s="104"/>
    </row>
    <row r="26" spans="1:4" s="114" customFormat="1">
      <c r="A26" s="104" t="s">
        <v>1042</v>
      </c>
      <c r="B26" s="99">
        <v>4</v>
      </c>
      <c r="C26" s="104"/>
      <c r="D26" s="104"/>
    </row>
    <row r="27" spans="1:4" s="114" customFormat="1">
      <c r="A27" s="104" t="s">
        <v>1045</v>
      </c>
      <c r="B27" s="99">
        <v>4</v>
      </c>
      <c r="C27" s="104"/>
      <c r="D27" s="104"/>
    </row>
    <row r="28" spans="1:4" s="114" customFormat="1">
      <c r="A28" s="108" t="s">
        <v>1043</v>
      </c>
      <c r="B28" s="99">
        <v>8</v>
      </c>
      <c r="C28" s="108"/>
      <c r="D28" s="108"/>
    </row>
    <row r="29" spans="1:4" s="114" customFormat="1">
      <c r="A29" s="99" t="s">
        <v>1046</v>
      </c>
      <c r="B29" s="99">
        <v>6</v>
      </c>
      <c r="C29" s="100"/>
      <c r="D29" s="100"/>
    </row>
    <row r="30" spans="1:4" s="114" customFormat="1">
      <c r="A30" s="99" t="s">
        <v>1044</v>
      </c>
      <c r="B30" s="99">
        <v>4</v>
      </c>
      <c r="C30" s="100"/>
      <c r="D30" s="100"/>
    </row>
    <row r="31" spans="1:4" s="114" customFormat="1">
      <c r="A31" s="99" t="s">
        <v>1047</v>
      </c>
      <c r="B31" s="99">
        <v>4</v>
      </c>
      <c r="C31" s="100"/>
      <c r="D31" s="100"/>
    </row>
    <row r="32" spans="1:4" s="114" customFormat="1">
      <c r="A32" s="99" t="s">
        <v>1048</v>
      </c>
      <c r="B32" s="104">
        <v>4</v>
      </c>
      <c r="C32" s="100"/>
      <c r="D32" s="100"/>
    </row>
    <row r="33" spans="1:4" s="114" customFormat="1">
      <c r="A33" s="99" t="s">
        <v>1049</v>
      </c>
      <c r="B33" s="104">
        <v>4</v>
      </c>
      <c r="C33" s="100"/>
      <c r="D33" s="100"/>
    </row>
    <row r="34" spans="1:4" s="114" customFormat="1">
      <c r="A34" s="99" t="s">
        <v>1050</v>
      </c>
      <c r="B34" s="104">
        <v>5</v>
      </c>
      <c r="C34" s="100"/>
      <c r="D34" s="100"/>
    </row>
    <row r="35" spans="1:4" s="114" customFormat="1">
      <c r="A35" s="99" t="s">
        <v>1051</v>
      </c>
      <c r="B35" s="104">
        <v>6</v>
      </c>
      <c r="C35" s="100"/>
      <c r="D35" s="100"/>
    </row>
    <row r="36" spans="1:4" s="114" customFormat="1">
      <c r="A36" s="99" t="s">
        <v>1052</v>
      </c>
      <c r="B36" s="104">
        <v>6</v>
      </c>
      <c r="C36" s="100"/>
      <c r="D36" s="100"/>
    </row>
    <row r="37" spans="1:4" s="114" customFormat="1">
      <c r="A37" s="99" t="s">
        <v>1053</v>
      </c>
      <c r="B37" s="104">
        <v>6</v>
      </c>
      <c r="C37" s="100"/>
      <c r="D37" s="100"/>
    </row>
    <row r="38" spans="1:4" s="114" customFormat="1">
      <c r="A38" s="99" t="s">
        <v>1054</v>
      </c>
      <c r="B38" s="104">
        <v>3</v>
      </c>
      <c r="C38" s="100"/>
      <c r="D38" s="100"/>
    </row>
    <row r="39" spans="1:4" s="114" customFormat="1">
      <c r="A39" s="99" t="s">
        <v>1055</v>
      </c>
      <c r="B39" s="104">
        <v>4</v>
      </c>
      <c r="C39" s="100"/>
      <c r="D39" s="100"/>
    </row>
    <row r="40" spans="1:4" s="114" customFormat="1">
      <c r="A40" s="99" t="s">
        <v>1056</v>
      </c>
      <c r="B40" s="104">
        <v>4</v>
      </c>
      <c r="C40" s="100"/>
      <c r="D40" s="100"/>
    </row>
    <row r="41" spans="1:4" s="114" customFormat="1">
      <c r="A41" s="109" t="s">
        <v>1057</v>
      </c>
      <c r="B41" s="104">
        <v>4</v>
      </c>
      <c r="C41" s="109"/>
      <c r="D41" s="109"/>
    </row>
    <row r="42" spans="1:4" s="114" customFormat="1">
      <c r="A42" s="109" t="s">
        <v>1058</v>
      </c>
      <c r="B42" s="104">
        <v>1</v>
      </c>
      <c r="C42" s="109"/>
      <c r="D42" s="109"/>
    </row>
    <row r="43" spans="1:4" s="114" customFormat="1">
      <c r="A43" s="109" t="s">
        <v>1059</v>
      </c>
      <c r="B43" s="104">
        <v>1</v>
      </c>
      <c r="C43" s="109"/>
      <c r="D43" s="109"/>
    </row>
    <row r="44" spans="1:4" s="114" customFormat="1">
      <c r="A44" s="109" t="s">
        <v>1060</v>
      </c>
      <c r="B44" s="104">
        <v>1</v>
      </c>
      <c r="C44" s="109"/>
      <c r="D44" s="109"/>
    </row>
    <row r="45" spans="1:4" s="114" customFormat="1">
      <c r="A45" s="109" t="s">
        <v>1061</v>
      </c>
      <c r="B45" s="104">
        <v>1</v>
      </c>
      <c r="C45" s="109"/>
      <c r="D45" s="109"/>
    </row>
    <row r="46" spans="1:4" s="114" customFormat="1">
      <c r="A46" s="109" t="s">
        <v>1062</v>
      </c>
      <c r="B46" s="104">
        <v>1</v>
      </c>
      <c r="C46" s="109"/>
      <c r="D46" s="109"/>
    </row>
    <row r="47" spans="1:4" s="114" customFormat="1">
      <c r="A47" s="109" t="s">
        <v>1063</v>
      </c>
      <c r="B47" s="104">
        <v>1</v>
      </c>
      <c r="C47" s="109"/>
      <c r="D47" s="109"/>
    </row>
    <row r="48" spans="1:4" s="114" customFormat="1">
      <c r="A48" s="109" t="s">
        <v>1064</v>
      </c>
      <c r="B48" s="104">
        <v>1</v>
      </c>
      <c r="C48" s="109"/>
      <c r="D48" s="109"/>
    </row>
    <row r="49" spans="1:4" s="114" customFormat="1">
      <c r="A49" s="97" t="s">
        <v>1065</v>
      </c>
      <c r="B49" s="104">
        <v>1</v>
      </c>
      <c r="C49" s="97"/>
      <c r="D49" s="97"/>
    </row>
    <row r="50" spans="1:4" s="114" customFormat="1">
      <c r="A50" s="97" t="s">
        <v>1066</v>
      </c>
      <c r="B50" s="104">
        <v>1</v>
      </c>
      <c r="C50" s="97"/>
      <c r="D50" s="97"/>
    </row>
    <row r="51" spans="1:4" s="114" customFormat="1">
      <c r="A51" s="91" t="s">
        <v>1067</v>
      </c>
      <c r="B51" s="104">
        <v>1</v>
      </c>
      <c r="C51" s="96"/>
      <c r="D51" s="96"/>
    </row>
    <row r="52" spans="1:4" s="114" customFormat="1">
      <c r="A52" s="91" t="s">
        <v>1068</v>
      </c>
      <c r="B52" s="104">
        <v>5</v>
      </c>
      <c r="C52" s="96"/>
      <c r="D52" s="96"/>
    </row>
    <row r="53" spans="1:4" s="114" customFormat="1">
      <c r="A53" s="91" t="s">
        <v>1069</v>
      </c>
      <c r="B53" s="104">
        <v>1</v>
      </c>
      <c r="C53" s="96"/>
      <c r="D53" s="96"/>
    </row>
    <row r="54" spans="1:4" s="114" customFormat="1">
      <c r="A54" s="91" t="s">
        <v>1070</v>
      </c>
      <c r="B54" s="104">
        <v>1</v>
      </c>
      <c r="C54" s="96"/>
      <c r="D54" s="96"/>
    </row>
    <row r="55" spans="1:4" s="114" customFormat="1">
      <c r="A55" s="91" t="s">
        <v>1071</v>
      </c>
      <c r="B55" s="104">
        <v>4</v>
      </c>
      <c r="C55" s="96"/>
      <c r="D55" s="96"/>
    </row>
    <row r="56" spans="1:4" s="114" customFormat="1">
      <c r="A56" s="91" t="s">
        <v>1072</v>
      </c>
      <c r="B56" s="104">
        <v>1</v>
      </c>
      <c r="C56" s="96"/>
      <c r="D56" s="96"/>
    </row>
    <row r="57" spans="1:4" s="114" customFormat="1">
      <c r="A57" s="91" t="s">
        <v>1073</v>
      </c>
      <c r="B57" s="104">
        <v>1</v>
      </c>
      <c r="C57" s="96"/>
      <c r="D57" s="96"/>
    </row>
    <row r="58" spans="1:4" s="114" customFormat="1">
      <c r="A58" s="91" t="s">
        <v>1074</v>
      </c>
      <c r="B58" s="104">
        <v>1</v>
      </c>
      <c r="C58" s="96"/>
      <c r="D58" s="96"/>
    </row>
    <row r="59" spans="1:4" s="114" customFormat="1">
      <c r="A59" s="105" t="s">
        <v>1075</v>
      </c>
      <c r="B59" s="104">
        <v>1</v>
      </c>
      <c r="C59" s="105"/>
      <c r="D59" s="105"/>
    </row>
    <row r="60" spans="1:4" s="114" customFormat="1">
      <c r="A60" s="104" t="s">
        <v>1076</v>
      </c>
      <c r="B60" s="104">
        <v>1</v>
      </c>
      <c r="C60" s="104"/>
      <c r="D60" s="104"/>
    </row>
    <row r="61" spans="1:4" s="114" customFormat="1">
      <c r="A61" s="104" t="s">
        <v>1077</v>
      </c>
      <c r="B61" s="104">
        <v>1</v>
      </c>
      <c r="C61" s="104"/>
      <c r="D61" s="104"/>
    </row>
    <row r="62" spans="1:4" s="114" customFormat="1">
      <c r="A62" s="104" t="s">
        <v>1078</v>
      </c>
      <c r="B62" s="104">
        <v>1</v>
      </c>
      <c r="C62" s="104"/>
      <c r="D62" s="104"/>
    </row>
    <row r="63" spans="1:4" s="114" customFormat="1">
      <c r="A63" s="104" t="s">
        <v>1079</v>
      </c>
      <c r="B63" s="104">
        <v>1</v>
      </c>
      <c r="C63" s="104"/>
      <c r="D63" s="104"/>
    </row>
    <row r="64" spans="1:4" s="114" customFormat="1">
      <c r="A64" s="104" t="s">
        <v>1080</v>
      </c>
      <c r="B64" s="104">
        <v>1</v>
      </c>
      <c r="C64" s="104"/>
      <c r="D64" s="104"/>
    </row>
    <row r="65" spans="1:4" s="114" customFormat="1">
      <c r="A65" s="104" t="s">
        <v>1081</v>
      </c>
      <c r="B65" s="104">
        <v>2</v>
      </c>
      <c r="C65" s="104"/>
      <c r="D65" s="104"/>
    </row>
    <row r="66" spans="1:4" s="114" customFormat="1">
      <c r="A66" s="104" t="s">
        <v>1082</v>
      </c>
      <c r="B66" s="104">
        <v>1</v>
      </c>
      <c r="C66" s="104"/>
      <c r="D66" s="104"/>
    </row>
    <row r="67" spans="1:4" s="114" customFormat="1">
      <c r="A67" s="104" t="s">
        <v>1083</v>
      </c>
      <c r="B67" s="104">
        <v>1</v>
      </c>
      <c r="C67" s="104"/>
      <c r="D67" s="104"/>
    </row>
    <row r="68" spans="1:4" s="114" customFormat="1">
      <c r="A68" s="104" t="s">
        <v>1084</v>
      </c>
      <c r="B68" s="104">
        <v>1</v>
      </c>
      <c r="C68" s="104"/>
      <c r="D68" s="104"/>
    </row>
    <row r="69" spans="1:4" s="114" customFormat="1">
      <c r="A69" s="104" t="s">
        <v>1085</v>
      </c>
      <c r="B69" s="104">
        <v>1</v>
      </c>
      <c r="C69" s="104"/>
      <c r="D69" s="104"/>
    </row>
    <row r="70" spans="1:4" s="114" customFormat="1">
      <c r="A70" s="104" t="s">
        <v>1086</v>
      </c>
      <c r="B70" s="104">
        <v>1</v>
      </c>
      <c r="C70" s="104"/>
      <c r="D70" s="104"/>
    </row>
    <row r="71" spans="1:4" s="114" customFormat="1">
      <c r="A71" s="104" t="s">
        <v>1087</v>
      </c>
      <c r="B71" s="104">
        <v>1</v>
      </c>
      <c r="C71" s="104"/>
      <c r="D71" s="104"/>
    </row>
    <row r="72" spans="1:4" s="114" customFormat="1">
      <c r="A72" s="104" t="s">
        <v>1088</v>
      </c>
      <c r="B72" s="104">
        <v>1</v>
      </c>
      <c r="C72" s="104"/>
      <c r="D72" s="104"/>
    </row>
    <row r="73" spans="1:4" s="114" customFormat="1">
      <c r="A73" s="104" t="s">
        <v>1089</v>
      </c>
      <c r="B73" s="104">
        <v>1</v>
      </c>
      <c r="C73" s="104"/>
      <c r="D73" s="104"/>
    </row>
    <row r="74" spans="1:4" s="114" customFormat="1">
      <c r="A74" s="104" t="s">
        <v>1090</v>
      </c>
      <c r="B74" s="104">
        <v>1</v>
      </c>
      <c r="C74" s="104"/>
      <c r="D74" s="104"/>
    </row>
    <row r="75" spans="1:4" s="114" customFormat="1">
      <c r="A75" s="104" t="s">
        <v>1091</v>
      </c>
      <c r="B75" s="104">
        <v>1</v>
      </c>
      <c r="C75" s="104"/>
      <c r="D75" s="104"/>
    </row>
    <row r="76" spans="1:4" s="114" customFormat="1">
      <c r="A76" s="104" t="s">
        <v>1092</v>
      </c>
      <c r="B76" s="104">
        <v>1</v>
      </c>
      <c r="C76" s="104"/>
      <c r="D76" s="104"/>
    </row>
    <row r="77" spans="1:4" s="114" customFormat="1">
      <c r="A77" s="104" t="s">
        <v>1093</v>
      </c>
      <c r="B77" s="104">
        <v>1</v>
      </c>
      <c r="C77" s="104"/>
      <c r="D77" s="104"/>
    </row>
    <row r="78" spans="1:4" s="114" customFormat="1">
      <c r="A78" s="104" t="s">
        <v>1094</v>
      </c>
      <c r="B78" s="104">
        <v>2</v>
      </c>
      <c r="C78" s="104"/>
      <c r="D78" s="104"/>
    </row>
    <row r="79" spans="1:4" s="114" customFormat="1">
      <c r="A79" s="105" t="s">
        <v>1095</v>
      </c>
      <c r="B79" s="104">
        <v>2</v>
      </c>
      <c r="C79" s="105"/>
      <c r="D79" s="105"/>
    </row>
    <row r="80" spans="1:4" s="114" customFormat="1">
      <c r="A80" s="104" t="s">
        <v>1096</v>
      </c>
      <c r="B80" s="104">
        <v>2</v>
      </c>
      <c r="C80" s="104"/>
      <c r="D80" s="104"/>
    </row>
    <row r="81" spans="1:4" s="114" customFormat="1">
      <c r="A81" s="104" t="s">
        <v>1097</v>
      </c>
      <c r="B81" s="104">
        <v>4</v>
      </c>
      <c r="C81" s="104"/>
      <c r="D81" s="104"/>
    </row>
    <row r="82" spans="1:4" s="114" customFormat="1">
      <c r="A82" s="104" t="s">
        <v>1098</v>
      </c>
      <c r="B82" s="104">
        <v>5</v>
      </c>
      <c r="C82" s="104"/>
      <c r="D82" s="104"/>
    </row>
    <row r="83" spans="1:4" s="114" customFormat="1">
      <c r="A83" s="104" t="s">
        <v>1099</v>
      </c>
      <c r="B83" s="104">
        <v>5</v>
      </c>
      <c r="C83" s="104"/>
      <c r="D83" s="104"/>
    </row>
    <row r="84" spans="1:4" s="114" customFormat="1">
      <c r="A84" s="104" t="s">
        <v>1100</v>
      </c>
      <c r="B84" s="104">
        <v>5</v>
      </c>
      <c r="C84" s="104"/>
      <c r="D84" s="104"/>
    </row>
    <row r="85" spans="1:4" s="114" customFormat="1">
      <c r="A85" s="104" t="s">
        <v>1101</v>
      </c>
      <c r="B85" s="104">
        <v>5</v>
      </c>
      <c r="C85" s="104"/>
      <c r="D85" s="104"/>
    </row>
    <row r="86" spans="1:4" s="114" customFormat="1">
      <c r="A86" s="104" t="s">
        <v>1102</v>
      </c>
      <c r="B86" s="104">
        <v>5</v>
      </c>
      <c r="C86" s="104"/>
      <c r="D86" s="104"/>
    </row>
    <row r="87" spans="1:4" s="114" customFormat="1">
      <c r="A87" s="104" t="s">
        <v>1103</v>
      </c>
      <c r="B87" s="104">
        <v>5</v>
      </c>
      <c r="C87" s="104"/>
      <c r="D87" s="104"/>
    </row>
    <row r="88" spans="1:4" s="114" customFormat="1">
      <c r="A88" s="104" t="s">
        <v>1104</v>
      </c>
      <c r="B88" s="104">
        <v>6</v>
      </c>
      <c r="C88" s="104"/>
      <c r="D88" s="104"/>
    </row>
    <row r="89" spans="1:4" s="114" customFormat="1">
      <c r="A89" s="104" t="s">
        <v>1105</v>
      </c>
      <c r="B89" s="104">
        <v>1</v>
      </c>
      <c r="C89" s="104"/>
      <c r="D89" s="104"/>
    </row>
    <row r="90" spans="1:4" s="114" customFormat="1">
      <c r="A90" s="104" t="s">
        <v>1106</v>
      </c>
      <c r="B90" s="104">
        <v>1</v>
      </c>
      <c r="C90" s="104"/>
      <c r="D90" s="104"/>
    </row>
    <row r="91" spans="1:4" s="114" customFormat="1">
      <c r="A91" s="104"/>
      <c r="B91" s="104"/>
      <c r="C91" s="104"/>
      <c r="D91" s="104"/>
    </row>
    <row r="92" spans="1:4" s="114" customFormat="1">
      <c r="A92" s="104"/>
      <c r="B92" s="104"/>
      <c r="C92" s="104"/>
      <c r="D92" s="104"/>
    </row>
    <row r="93" spans="1:4" s="114" customFormat="1">
      <c r="A93" s="104"/>
      <c r="B93" s="104"/>
      <c r="C93" s="104"/>
      <c r="D93" s="104"/>
    </row>
    <row r="94" spans="1:4" s="114" customFormat="1">
      <c r="A94" s="104"/>
      <c r="B94" s="104"/>
      <c r="C94" s="104"/>
      <c r="D94" s="104"/>
    </row>
    <row r="95" spans="1:4" s="114" customFormat="1">
      <c r="A95" s="104"/>
      <c r="B95" s="104"/>
      <c r="C95" s="104"/>
      <c r="D95" s="104"/>
    </row>
    <row r="96" spans="1:4" s="114" customFormat="1">
      <c r="A96" s="104"/>
      <c r="B96" s="104"/>
      <c r="C96" s="104"/>
      <c r="D96" s="104"/>
    </row>
    <row r="97" spans="1:4" s="114" customFormat="1">
      <c r="A97" s="104"/>
      <c r="B97" s="104"/>
      <c r="C97" s="104"/>
      <c r="D97" s="104"/>
    </row>
    <row r="98" spans="1:4" s="114" customFormat="1">
      <c r="A98" s="104"/>
      <c r="B98" s="104"/>
      <c r="C98" s="104"/>
      <c r="D98" s="104"/>
    </row>
    <row r="99" spans="1:4" s="114" customFormat="1">
      <c r="A99" s="105"/>
      <c r="B99" s="105"/>
      <c r="C99" s="105"/>
      <c r="D99" s="105"/>
    </row>
    <row r="100" spans="1:4" s="114" customFormat="1">
      <c r="A100" s="104"/>
      <c r="B100" s="104"/>
      <c r="C100" s="104"/>
      <c r="D100" s="104"/>
    </row>
    <row r="101" spans="1:4" s="114" customFormat="1">
      <c r="A101" s="104"/>
      <c r="B101" s="104"/>
      <c r="C101" s="104"/>
      <c r="D101" s="104"/>
    </row>
    <row r="102" spans="1:4" s="114" customFormat="1">
      <c r="A102" s="104"/>
      <c r="B102" s="104"/>
      <c r="C102" s="104"/>
      <c r="D102" s="104"/>
    </row>
    <row r="103" spans="1:4" s="114" customFormat="1">
      <c r="A103" s="104"/>
      <c r="B103" s="104"/>
      <c r="C103" s="104"/>
      <c r="D103" s="104"/>
    </row>
    <row r="104" spans="1:4" s="114" customFormat="1">
      <c r="A104" s="104"/>
      <c r="B104" s="104"/>
      <c r="C104" s="104"/>
      <c r="D104" s="104"/>
    </row>
    <row r="105" spans="1:4" s="114" customFormat="1">
      <c r="A105" s="104"/>
      <c r="B105" s="104"/>
      <c r="C105" s="104"/>
      <c r="D105" s="104"/>
    </row>
    <row r="106" spans="1:4" s="114" customFormat="1">
      <c r="A106" s="104"/>
      <c r="B106" s="104"/>
      <c r="C106" s="104"/>
      <c r="D106" s="104"/>
    </row>
    <row r="107" spans="1:4" s="114" customFormat="1">
      <c r="A107" s="104"/>
      <c r="B107" s="104"/>
      <c r="C107" s="104"/>
      <c r="D107" s="104"/>
    </row>
    <row r="108" spans="1:4" s="114" customFormat="1">
      <c r="A108" s="104"/>
      <c r="B108" s="104"/>
      <c r="C108" s="104"/>
      <c r="D108" s="104"/>
    </row>
    <row r="109" spans="1:4" s="114" customFormat="1">
      <c r="A109" s="104"/>
      <c r="B109" s="104"/>
      <c r="C109" s="104"/>
      <c r="D109" s="104"/>
    </row>
    <row r="110" spans="1:4" s="114" customFormat="1">
      <c r="A110" s="104"/>
      <c r="B110" s="104"/>
      <c r="C110" s="104"/>
      <c r="D110" s="104"/>
    </row>
    <row r="111" spans="1:4" s="114" customFormat="1">
      <c r="A111" s="104"/>
      <c r="B111" s="104"/>
      <c r="C111" s="104"/>
      <c r="D111" s="104"/>
    </row>
    <row r="112" spans="1:4" s="114" customFormat="1">
      <c r="A112" s="104"/>
      <c r="B112" s="104"/>
      <c r="C112" s="104"/>
      <c r="D112" s="104"/>
    </row>
    <row r="113" spans="1:4" s="114" customFormat="1">
      <c r="A113" s="104"/>
      <c r="B113" s="104"/>
      <c r="C113" s="104"/>
      <c r="D113" s="104"/>
    </row>
    <row r="114" spans="1:4" s="114" customFormat="1">
      <c r="A114" s="104"/>
      <c r="B114" s="104"/>
      <c r="C114" s="104"/>
      <c r="D114" s="104"/>
    </row>
    <row r="115" spans="1:4" s="114" customFormat="1">
      <c r="A115" s="104"/>
      <c r="B115" s="104"/>
      <c r="C115" s="104"/>
      <c r="D115" s="104"/>
    </row>
    <row r="116" spans="1:4" s="114" customFormat="1">
      <c r="A116" s="104"/>
      <c r="B116" s="104"/>
      <c r="C116" s="104"/>
      <c r="D116" s="104"/>
    </row>
    <row r="117" spans="1:4" s="114" customFormat="1">
      <c r="A117" s="104"/>
      <c r="B117" s="104"/>
      <c r="C117" s="104"/>
      <c r="D117" s="104"/>
    </row>
    <row r="118" spans="1:4" s="114" customFormat="1">
      <c r="A118" s="104"/>
      <c r="B118" s="104"/>
      <c r="C118" s="104"/>
      <c r="D118" s="104"/>
    </row>
    <row r="119" spans="1:4" s="114" customFormat="1">
      <c r="A119" s="105"/>
      <c r="B119" s="105"/>
      <c r="C119" s="105"/>
      <c r="D119" s="105"/>
    </row>
    <row r="120" spans="1:4" s="114" customFormat="1">
      <c r="A120" s="104"/>
      <c r="B120" s="104"/>
      <c r="C120" s="104"/>
      <c r="D120" s="104"/>
    </row>
    <row r="121" spans="1:4" s="114" customFormat="1">
      <c r="A121" s="104"/>
      <c r="B121" s="104"/>
      <c r="C121" s="104"/>
      <c r="D121" s="104"/>
    </row>
    <row r="122" spans="1:4" s="114" customFormat="1">
      <c r="A122" s="104"/>
      <c r="B122" s="104"/>
      <c r="C122" s="104"/>
      <c r="D122" s="104"/>
    </row>
    <row r="123" spans="1:4" s="114" customFormat="1">
      <c r="A123" s="104"/>
      <c r="B123" s="104"/>
      <c r="C123" s="104"/>
      <c r="D123" s="104"/>
    </row>
    <row r="124" spans="1:4" s="114" customFormat="1">
      <c r="A124" s="104"/>
      <c r="B124" s="104"/>
      <c r="C124" s="104"/>
      <c r="D124" s="104"/>
    </row>
    <row r="125" spans="1:4" s="114" customFormat="1">
      <c r="A125" s="104"/>
      <c r="B125" s="104"/>
      <c r="C125" s="104"/>
      <c r="D125" s="104"/>
    </row>
    <row r="126" spans="1:4" s="114" customFormat="1">
      <c r="A126" s="104"/>
      <c r="B126" s="104"/>
      <c r="C126" s="104"/>
      <c r="D126" s="104"/>
    </row>
    <row r="127" spans="1:4" s="114" customFormat="1">
      <c r="A127" s="104"/>
      <c r="B127" s="104"/>
      <c r="C127" s="104"/>
      <c r="D127" s="104"/>
    </row>
    <row r="128" spans="1:4" s="114" customFormat="1">
      <c r="A128" s="104"/>
      <c r="B128" s="104"/>
      <c r="C128" s="104"/>
      <c r="D128" s="104"/>
    </row>
    <row r="129" spans="1:4" s="114" customFormat="1">
      <c r="A129" s="104"/>
      <c r="B129" s="104"/>
      <c r="C129" s="104"/>
      <c r="D129" s="104"/>
    </row>
    <row r="130" spans="1:4" s="114" customFormat="1">
      <c r="A130" s="104"/>
      <c r="B130" s="104"/>
      <c r="C130" s="104"/>
      <c r="D130" s="104"/>
    </row>
    <row r="131" spans="1:4" s="114" customFormat="1">
      <c r="A131" s="104"/>
      <c r="B131" s="104"/>
      <c r="C131" s="104"/>
      <c r="D131" s="104"/>
    </row>
    <row r="132" spans="1:4" s="114" customFormat="1">
      <c r="A132" s="104"/>
      <c r="B132" s="104"/>
      <c r="C132" s="104"/>
      <c r="D132" s="104"/>
    </row>
    <row r="133" spans="1:4" s="114" customFormat="1">
      <c r="A133" s="104"/>
      <c r="B133" s="104"/>
      <c r="C133" s="104"/>
      <c r="D133" s="104"/>
    </row>
    <row r="134" spans="1:4" s="114" customFormat="1">
      <c r="A134" s="104"/>
      <c r="B134" s="104"/>
      <c r="C134" s="104"/>
      <c r="D134" s="104"/>
    </row>
    <row r="135" spans="1:4" s="114" customFormat="1">
      <c r="A135" s="104"/>
      <c r="B135" s="104"/>
      <c r="C135" s="104"/>
      <c r="D135" s="104"/>
    </row>
    <row r="136" spans="1:4" s="114" customFormat="1">
      <c r="A136" s="104"/>
      <c r="B136" s="104"/>
      <c r="C136" s="104"/>
      <c r="D136" s="104"/>
    </row>
    <row r="137" spans="1:4" s="114" customFormat="1">
      <c r="A137" s="104"/>
      <c r="B137" s="104"/>
      <c r="C137" s="104"/>
      <c r="D137" s="104"/>
    </row>
    <row r="138" spans="1:4" s="114" customFormat="1">
      <c r="A138" s="104"/>
      <c r="B138" s="104"/>
      <c r="C138" s="104"/>
      <c r="D138" s="104"/>
    </row>
    <row r="139" spans="1:4" s="114" customFormat="1">
      <c r="A139" s="105"/>
      <c r="B139" s="105"/>
      <c r="C139" s="105"/>
      <c r="D139" s="105"/>
    </row>
    <row r="140" spans="1:4" s="114" customFormat="1">
      <c r="A140" s="104"/>
      <c r="B140" s="104"/>
      <c r="C140" s="104"/>
      <c r="D140" s="104"/>
    </row>
    <row r="141" spans="1:4" s="114" customFormat="1">
      <c r="A141" s="104"/>
      <c r="B141" s="104"/>
      <c r="C141" s="104"/>
      <c r="D141" s="104"/>
    </row>
    <row r="142" spans="1:4" s="114" customFormat="1">
      <c r="A142" s="104"/>
      <c r="B142" s="104"/>
      <c r="C142" s="104"/>
      <c r="D142" s="104"/>
    </row>
    <row r="143" spans="1:4" s="114" customFormat="1">
      <c r="A143" s="104"/>
      <c r="B143" s="104"/>
      <c r="C143" s="104"/>
      <c r="D143" s="104"/>
    </row>
    <row r="144" spans="1:4" s="114" customFormat="1">
      <c r="A144" s="104"/>
      <c r="B144" s="104"/>
      <c r="C144" s="104"/>
      <c r="D144" s="104"/>
    </row>
    <row r="145" spans="1:4" s="114" customFormat="1">
      <c r="A145" s="104"/>
      <c r="B145" s="104"/>
      <c r="C145" s="104"/>
      <c r="D145" s="104"/>
    </row>
    <row r="146" spans="1:4" s="114" customFormat="1">
      <c r="A146" s="104"/>
      <c r="B146" s="104"/>
      <c r="C146" s="104"/>
      <c r="D146" s="104"/>
    </row>
    <row r="147" spans="1:4" s="114" customFormat="1">
      <c r="A147" s="104"/>
      <c r="B147" s="104"/>
      <c r="C147" s="104"/>
      <c r="D147" s="104"/>
    </row>
    <row r="148" spans="1:4" s="114" customFormat="1">
      <c r="A148" s="104"/>
      <c r="B148" s="104"/>
      <c r="C148" s="104"/>
      <c r="D148" s="104"/>
    </row>
    <row r="149" spans="1:4" s="114" customFormat="1">
      <c r="A149" s="104"/>
      <c r="B149" s="104"/>
      <c r="C149" s="104"/>
      <c r="D149" s="104"/>
    </row>
    <row r="150" spans="1:4" s="114" customFormat="1">
      <c r="A150" s="104"/>
      <c r="B150" s="104"/>
      <c r="C150" s="104"/>
      <c r="D150" s="104"/>
    </row>
    <row r="151" spans="1:4" s="114" customFormat="1">
      <c r="A151" s="104"/>
      <c r="B151" s="104"/>
      <c r="C151" s="104"/>
      <c r="D151" s="104"/>
    </row>
    <row r="152" spans="1:4" s="114" customFormat="1">
      <c r="A152" s="104"/>
      <c r="B152" s="104"/>
      <c r="C152" s="104"/>
      <c r="D152" s="104"/>
    </row>
    <row r="153" spans="1:4" s="114" customFormat="1">
      <c r="A153" s="104"/>
      <c r="B153" s="104"/>
      <c r="C153" s="104"/>
      <c r="D153" s="104"/>
    </row>
    <row r="154" spans="1:4" s="114" customFormat="1">
      <c r="A154" s="104"/>
      <c r="B154" s="104"/>
      <c r="C154" s="104"/>
      <c r="D154" s="104"/>
    </row>
    <row r="155" spans="1:4" s="114" customFormat="1">
      <c r="A155" s="104"/>
      <c r="B155" s="104"/>
      <c r="C155" s="104"/>
      <c r="D155" s="104"/>
    </row>
    <row r="156" spans="1:4" s="114" customFormat="1">
      <c r="A156" s="104"/>
      <c r="B156" s="104"/>
      <c r="C156" s="104"/>
      <c r="D156" s="104"/>
    </row>
    <row r="157" spans="1:4" s="114" customFormat="1">
      <c r="A157" s="104"/>
      <c r="B157" s="104"/>
      <c r="C157" s="104"/>
      <c r="D157" s="104"/>
    </row>
    <row r="158" spans="1:4" s="114" customFormat="1">
      <c r="A158" s="104"/>
      <c r="B158" s="104"/>
      <c r="C158" s="104"/>
      <c r="D158" s="104"/>
    </row>
    <row r="159" spans="1:4" s="114" customFormat="1">
      <c r="A159" s="105"/>
      <c r="B159" s="105"/>
      <c r="C159" s="105"/>
      <c r="D159" s="105"/>
    </row>
    <row r="160" spans="1:4" s="114" customFormat="1">
      <c r="A160" s="104"/>
      <c r="B160" s="104"/>
      <c r="C160" s="104"/>
      <c r="D160" s="104"/>
    </row>
    <row r="161" spans="1:4" s="114" customFormat="1">
      <c r="A161" s="104"/>
      <c r="B161" s="104"/>
      <c r="C161" s="104"/>
      <c r="D161" s="104"/>
    </row>
    <row r="162" spans="1:4" s="114" customFormat="1">
      <c r="A162" s="104"/>
      <c r="B162" s="104"/>
      <c r="C162" s="104"/>
      <c r="D162" s="104"/>
    </row>
    <row r="163" spans="1:4" s="114" customFormat="1">
      <c r="A163" s="104"/>
      <c r="B163" s="104"/>
      <c r="C163" s="104"/>
      <c r="D163" s="104"/>
    </row>
    <row r="164" spans="1:4" s="114" customFormat="1">
      <c r="A164" s="104"/>
      <c r="B164" s="104"/>
      <c r="C164" s="104"/>
      <c r="D164" s="104"/>
    </row>
    <row r="165" spans="1:4" s="114" customFormat="1">
      <c r="A165" s="104"/>
      <c r="B165" s="104"/>
      <c r="C165" s="104"/>
      <c r="D165" s="104"/>
    </row>
    <row r="166" spans="1:4" s="114" customFormat="1">
      <c r="A166" s="104"/>
      <c r="B166" s="104"/>
      <c r="C166" s="104"/>
      <c r="D166" s="104"/>
    </row>
    <row r="167" spans="1:4" s="114" customFormat="1">
      <c r="A167" s="104"/>
      <c r="B167" s="104"/>
      <c r="C167" s="104"/>
      <c r="D167" s="104"/>
    </row>
    <row r="168" spans="1:4" s="114" customFormat="1">
      <c r="A168" s="104"/>
      <c r="B168" s="104"/>
      <c r="C168" s="104"/>
      <c r="D168" s="104"/>
    </row>
    <row r="169" spans="1:4" s="114" customFormat="1">
      <c r="A169" s="104"/>
      <c r="B169" s="104"/>
      <c r="C169" s="104"/>
      <c r="D169" s="104"/>
    </row>
    <row r="170" spans="1:4" s="114" customFormat="1">
      <c r="A170" s="104"/>
      <c r="B170" s="104"/>
      <c r="C170" s="104"/>
      <c r="D170" s="104"/>
    </row>
    <row r="171" spans="1:4" s="114" customFormat="1">
      <c r="A171" s="104"/>
      <c r="B171" s="104"/>
      <c r="C171" s="104"/>
      <c r="D171" s="104"/>
    </row>
    <row r="172" spans="1:4" s="114" customFormat="1">
      <c r="A172" s="104"/>
      <c r="B172" s="104"/>
      <c r="C172" s="104"/>
      <c r="D172" s="104"/>
    </row>
    <row r="173" spans="1:4" s="114" customFormat="1">
      <c r="A173" s="104"/>
      <c r="B173" s="104"/>
      <c r="C173" s="104"/>
      <c r="D173" s="104"/>
    </row>
    <row r="174" spans="1:4" s="114" customFormat="1">
      <c r="A174" s="104"/>
      <c r="B174" s="104"/>
      <c r="C174" s="104"/>
      <c r="D174" s="104"/>
    </row>
    <row r="175" spans="1:4" s="114" customFormat="1">
      <c r="A175" s="104"/>
      <c r="B175" s="104"/>
      <c r="C175" s="104"/>
      <c r="D175" s="104"/>
    </row>
    <row r="176" spans="1:4" s="114" customFormat="1">
      <c r="A176" s="104"/>
      <c r="B176" s="104"/>
      <c r="C176" s="104"/>
      <c r="D176" s="104"/>
    </row>
    <row r="177" spans="1:4" s="114" customFormat="1">
      <c r="A177" s="104"/>
      <c r="B177" s="104"/>
      <c r="C177" s="104"/>
      <c r="D177" s="104"/>
    </row>
    <row r="178" spans="1:4" s="114" customFormat="1">
      <c r="A178" s="104"/>
      <c r="B178" s="104"/>
      <c r="C178" s="104"/>
      <c r="D178" s="104"/>
    </row>
    <row r="179" spans="1:4" s="114" customFormat="1">
      <c r="A179" s="105"/>
      <c r="B179" s="105"/>
      <c r="C179" s="105"/>
      <c r="D179" s="105"/>
    </row>
    <row r="180" spans="1:4" s="114" customFormat="1">
      <c r="A180" s="104"/>
      <c r="B180" s="104"/>
      <c r="C180" s="104"/>
      <c r="D180" s="104"/>
    </row>
    <row r="181" spans="1:4" s="114" customFormat="1">
      <c r="A181" s="104"/>
      <c r="B181" s="104"/>
      <c r="C181" s="104"/>
      <c r="D181" s="104"/>
    </row>
    <row r="182" spans="1:4" s="114" customFormat="1">
      <c r="A182" s="104"/>
      <c r="B182" s="104"/>
      <c r="C182" s="104"/>
      <c r="D182" s="104"/>
    </row>
    <row r="183" spans="1:4" s="114" customFormat="1">
      <c r="A183" s="104"/>
      <c r="B183" s="104"/>
      <c r="C183" s="104"/>
      <c r="D183" s="104"/>
    </row>
    <row r="184" spans="1:4" s="114" customFormat="1">
      <c r="A184" s="104"/>
      <c r="B184" s="104"/>
      <c r="C184" s="104"/>
      <c r="D184" s="104"/>
    </row>
    <row r="185" spans="1:4" s="114" customFormat="1">
      <c r="A185" s="104"/>
      <c r="B185" s="104"/>
      <c r="C185" s="104"/>
      <c r="D185" s="104"/>
    </row>
    <row r="186" spans="1:4" s="114" customFormat="1">
      <c r="A186" s="104"/>
      <c r="B186" s="104"/>
      <c r="C186" s="104"/>
      <c r="D186" s="104"/>
    </row>
    <row r="187" spans="1:4" s="114" customFormat="1">
      <c r="A187" s="104"/>
      <c r="B187" s="104"/>
      <c r="C187" s="104"/>
      <c r="D187" s="104"/>
    </row>
    <row r="188" spans="1:4" s="114" customFormat="1">
      <c r="A188" s="104"/>
      <c r="B188" s="104"/>
      <c r="C188" s="104"/>
      <c r="D188" s="104"/>
    </row>
    <row r="189" spans="1:4" s="114" customFormat="1">
      <c r="A189" s="104"/>
      <c r="B189" s="104"/>
      <c r="C189" s="104"/>
      <c r="D189" s="104"/>
    </row>
    <row r="190" spans="1:4" s="114" customFormat="1">
      <c r="A190" s="104"/>
      <c r="B190" s="104"/>
      <c r="C190" s="104"/>
      <c r="D190" s="104"/>
    </row>
    <row r="191" spans="1:4" s="114" customFormat="1">
      <c r="A191" s="104"/>
      <c r="B191" s="104"/>
      <c r="C191" s="104"/>
      <c r="D191" s="104"/>
    </row>
    <row r="192" spans="1:4" s="114" customFormat="1">
      <c r="A192" s="104"/>
      <c r="B192" s="104"/>
      <c r="C192" s="104"/>
      <c r="D192" s="104"/>
    </row>
    <row r="193" spans="1:4" s="114" customFormat="1">
      <c r="A193" s="104"/>
      <c r="B193" s="104"/>
      <c r="C193" s="104"/>
      <c r="D193" s="104"/>
    </row>
    <row r="194" spans="1:4" s="114" customFormat="1">
      <c r="A194" s="104"/>
      <c r="B194" s="104"/>
      <c r="C194" s="104"/>
      <c r="D194" s="104"/>
    </row>
    <row r="195" spans="1:4" s="114" customFormat="1">
      <c r="A195" s="104"/>
      <c r="B195" s="104"/>
      <c r="C195" s="104"/>
      <c r="D195" s="104"/>
    </row>
    <row r="196" spans="1:4" s="114" customFormat="1">
      <c r="A196" s="104"/>
      <c r="B196" s="104"/>
      <c r="C196" s="104"/>
      <c r="D196" s="104"/>
    </row>
    <row r="197" spans="1:4" s="114" customFormat="1">
      <c r="A197" s="104"/>
      <c r="B197" s="104"/>
      <c r="C197" s="104"/>
      <c r="D197" s="104"/>
    </row>
    <row r="198" spans="1:4" s="114" customFormat="1">
      <c r="A198" s="104"/>
      <c r="B198" s="104"/>
      <c r="C198" s="104"/>
      <c r="D198" s="104"/>
    </row>
    <row r="199" spans="1:4" s="114" customFormat="1">
      <c r="A199" s="105"/>
      <c r="B199" s="105"/>
      <c r="C199" s="105"/>
      <c r="D199" s="105"/>
    </row>
    <row r="200" spans="1:4" s="114" customFormat="1">
      <c r="A200" s="104"/>
      <c r="B200" s="104"/>
      <c r="C200" s="104"/>
      <c r="D200" s="104"/>
    </row>
    <row r="201" spans="1:4" s="114" customFormat="1">
      <c r="A201" s="104"/>
      <c r="B201" s="104"/>
      <c r="C201" s="104"/>
      <c r="D201" s="104"/>
    </row>
    <row r="202" spans="1:4" s="114" customFormat="1">
      <c r="A202" s="104"/>
      <c r="B202" s="104"/>
      <c r="C202" s="104"/>
      <c r="D202" s="104"/>
    </row>
    <row r="203" spans="1:4" s="114" customFormat="1">
      <c r="A203" s="104"/>
      <c r="B203" s="104"/>
      <c r="C203" s="104"/>
      <c r="D203" s="104"/>
    </row>
    <row r="204" spans="1:4" s="114" customFormat="1">
      <c r="A204" s="104"/>
      <c r="B204" s="104"/>
      <c r="C204" s="104"/>
      <c r="D204" s="104"/>
    </row>
    <row r="205" spans="1:4" s="114" customFormat="1">
      <c r="A205" s="104"/>
      <c r="B205" s="104"/>
      <c r="C205" s="104"/>
      <c r="D205" s="104"/>
    </row>
    <row r="206" spans="1:4" s="114" customFormat="1">
      <c r="A206" s="104"/>
      <c r="B206" s="104"/>
      <c r="C206" s="104"/>
      <c r="D206" s="104"/>
    </row>
    <row r="207" spans="1:4" s="114" customFormat="1">
      <c r="A207" s="104"/>
      <c r="B207" s="104"/>
      <c r="C207" s="104"/>
      <c r="D207" s="104"/>
    </row>
    <row r="208" spans="1:4" s="114" customFormat="1">
      <c r="A208" s="104"/>
      <c r="B208" s="104"/>
      <c r="C208" s="104"/>
      <c r="D208" s="104"/>
    </row>
    <row r="209" spans="1:4" s="114" customFormat="1">
      <c r="A209" s="104"/>
      <c r="B209" s="104"/>
      <c r="C209" s="104"/>
      <c r="D209" s="104"/>
    </row>
    <row r="210" spans="1:4" s="114" customFormat="1">
      <c r="A210" s="104"/>
      <c r="B210" s="104"/>
      <c r="C210" s="104"/>
      <c r="D210" s="104"/>
    </row>
    <row r="211" spans="1:4" s="114" customFormat="1">
      <c r="A211" s="104"/>
      <c r="B211" s="104"/>
      <c r="C211" s="104"/>
      <c r="D211" s="104"/>
    </row>
    <row r="212" spans="1:4" s="114" customFormat="1">
      <c r="A212" s="104"/>
      <c r="B212" s="104"/>
      <c r="C212" s="104"/>
      <c r="D212" s="104"/>
    </row>
    <row r="213" spans="1:4" s="114" customFormat="1">
      <c r="A213" s="104"/>
      <c r="B213" s="104"/>
      <c r="C213" s="104"/>
      <c r="D213" s="104"/>
    </row>
    <row r="214" spans="1:4" s="114" customFormat="1">
      <c r="A214" s="104"/>
      <c r="B214" s="104"/>
      <c r="C214" s="104"/>
      <c r="D214" s="104"/>
    </row>
    <row r="215" spans="1:4" s="114" customFormat="1">
      <c r="A215" s="104"/>
      <c r="B215" s="104"/>
      <c r="C215" s="104"/>
      <c r="D215" s="104"/>
    </row>
    <row r="216" spans="1:4" s="114" customFormat="1">
      <c r="A216" s="104"/>
      <c r="B216" s="104"/>
      <c r="C216" s="104"/>
      <c r="D216" s="104"/>
    </row>
    <row r="217" spans="1:4" s="114" customFormat="1">
      <c r="A217" s="104"/>
      <c r="B217" s="104"/>
      <c r="C217" s="104"/>
      <c r="D217" s="104"/>
    </row>
    <row r="218" spans="1:4" s="114" customFormat="1">
      <c r="A218" s="104"/>
      <c r="B218" s="104"/>
      <c r="C218" s="104"/>
      <c r="D218" s="104"/>
    </row>
    <row r="219" spans="1:4" s="114" customFormat="1">
      <c r="A219" s="105"/>
      <c r="B219" s="105"/>
      <c r="C219" s="105"/>
      <c r="D219" s="105"/>
    </row>
    <row r="220" spans="1:4" s="114" customFormat="1">
      <c r="A220" s="104"/>
      <c r="B220" s="104"/>
      <c r="C220" s="104"/>
      <c r="D220" s="104"/>
    </row>
    <row r="221" spans="1:4" s="114" customFormat="1">
      <c r="A221" s="104"/>
      <c r="B221" s="104"/>
      <c r="C221" s="104"/>
      <c r="D221" s="104"/>
    </row>
    <row r="222" spans="1:4" s="114" customFormat="1">
      <c r="A222" s="104"/>
      <c r="B222" s="104"/>
      <c r="C222" s="104"/>
      <c r="D222" s="104"/>
    </row>
    <row r="223" spans="1:4" s="114" customFormat="1">
      <c r="A223" s="104"/>
      <c r="B223" s="104"/>
      <c r="C223" s="104"/>
      <c r="D223" s="104"/>
    </row>
    <row r="224" spans="1:4" s="114" customFormat="1">
      <c r="A224" s="104"/>
      <c r="B224" s="104"/>
      <c r="C224" s="104"/>
      <c r="D224" s="104"/>
    </row>
    <row r="225" spans="1:4" s="114" customFormat="1">
      <c r="A225" s="104"/>
      <c r="B225" s="104"/>
      <c r="C225" s="104"/>
      <c r="D225" s="104"/>
    </row>
    <row r="226" spans="1:4" s="114" customFormat="1">
      <c r="A226" s="104"/>
      <c r="B226" s="104"/>
      <c r="C226" s="104"/>
      <c r="D226" s="104"/>
    </row>
    <row r="227" spans="1:4" s="114" customFormat="1">
      <c r="A227" s="104"/>
      <c r="B227" s="104"/>
      <c r="C227" s="104"/>
      <c r="D227" s="104"/>
    </row>
    <row r="228" spans="1:4" s="114" customFormat="1">
      <c r="A228" s="104"/>
      <c r="B228" s="104"/>
      <c r="C228" s="104"/>
      <c r="D228" s="104"/>
    </row>
    <row r="229" spans="1:4" s="114" customFormat="1">
      <c r="A229" s="104"/>
      <c r="B229" s="104"/>
      <c r="C229" s="104"/>
      <c r="D229" s="104"/>
    </row>
    <row r="230" spans="1:4" s="114" customFormat="1">
      <c r="A230" s="104"/>
      <c r="B230" s="104"/>
      <c r="C230" s="104"/>
      <c r="D230" s="104"/>
    </row>
    <row r="231" spans="1:4" s="114" customFormat="1">
      <c r="A231" s="104"/>
      <c r="B231" s="104"/>
      <c r="C231" s="104"/>
      <c r="D231" s="104"/>
    </row>
    <row r="232" spans="1:4" s="114" customFormat="1">
      <c r="A232" s="104"/>
      <c r="B232" s="104"/>
      <c r="C232" s="104"/>
      <c r="D232" s="104"/>
    </row>
    <row r="233" spans="1:4" s="114" customFormat="1">
      <c r="A233" s="104"/>
      <c r="B233" s="104"/>
      <c r="C233" s="104"/>
      <c r="D233" s="104"/>
    </row>
    <row r="234" spans="1:4" s="114" customFormat="1">
      <c r="A234" s="104"/>
      <c r="B234" s="104"/>
      <c r="C234" s="104"/>
      <c r="D234" s="104"/>
    </row>
    <row r="235" spans="1:4" s="114" customFormat="1">
      <c r="A235" s="104"/>
      <c r="B235" s="104"/>
      <c r="C235" s="104"/>
      <c r="D235" s="104"/>
    </row>
    <row r="236" spans="1:4" s="114" customFormat="1">
      <c r="A236" s="104"/>
      <c r="B236" s="104"/>
      <c r="C236" s="104"/>
      <c r="D236" s="104"/>
    </row>
    <row r="237" spans="1:4" s="114" customFormat="1">
      <c r="A237" s="104"/>
      <c r="B237" s="104"/>
      <c r="C237" s="104"/>
      <c r="D237" s="104"/>
    </row>
    <row r="238" spans="1:4" s="114" customFormat="1">
      <c r="A238" s="104"/>
      <c r="B238" s="104"/>
      <c r="C238" s="104"/>
      <c r="D238" s="104"/>
    </row>
    <row r="239" spans="1:4" s="114" customFormat="1">
      <c r="A239" s="105"/>
      <c r="B239" s="105"/>
      <c r="C239" s="105"/>
      <c r="D239" s="105"/>
    </row>
    <row r="240" spans="1:4" s="114" customFormat="1">
      <c r="A240" s="104"/>
      <c r="B240" s="104"/>
      <c r="C240" s="104"/>
      <c r="D240" s="104"/>
    </row>
    <row r="241" spans="1:4" s="114" customFormat="1">
      <c r="A241" s="104"/>
      <c r="B241" s="104"/>
      <c r="C241" s="104"/>
      <c r="D241" s="104"/>
    </row>
    <row r="242" spans="1:4" s="114" customFormat="1">
      <c r="A242" s="104"/>
      <c r="B242" s="104"/>
      <c r="C242" s="104"/>
      <c r="D242" s="104"/>
    </row>
    <row r="243" spans="1:4" s="114" customFormat="1">
      <c r="A243" s="104"/>
      <c r="B243" s="104"/>
      <c r="C243" s="104"/>
      <c r="D243" s="104"/>
    </row>
    <row r="244" spans="1:4" s="114" customFormat="1">
      <c r="A244" s="104"/>
      <c r="B244" s="104"/>
      <c r="C244" s="104"/>
      <c r="D244" s="104"/>
    </row>
    <row r="245" spans="1:4" s="114" customFormat="1">
      <c r="A245" s="104"/>
      <c r="B245" s="104"/>
      <c r="C245" s="104"/>
      <c r="D245" s="104"/>
    </row>
    <row r="246" spans="1:4" s="114" customFormat="1">
      <c r="A246" s="104"/>
      <c r="B246" s="104"/>
      <c r="C246" s="104"/>
      <c r="D246" s="104"/>
    </row>
    <row r="247" spans="1:4" s="114" customFormat="1">
      <c r="A247" s="104"/>
      <c r="B247" s="104"/>
      <c r="C247" s="104"/>
      <c r="D247" s="104"/>
    </row>
    <row r="248" spans="1:4" s="114" customFormat="1">
      <c r="A248" s="104"/>
      <c r="B248" s="104"/>
      <c r="C248" s="104"/>
      <c r="D248" s="104"/>
    </row>
    <row r="249" spans="1:4" s="114" customFormat="1">
      <c r="A249" s="104"/>
      <c r="B249" s="104"/>
      <c r="C249" s="104"/>
      <c r="D249" s="104"/>
    </row>
    <row r="250" spans="1:4" s="114" customFormat="1">
      <c r="A250" s="104"/>
      <c r="B250" s="104"/>
      <c r="C250" s="104"/>
      <c r="D250" s="104"/>
    </row>
    <row r="251" spans="1:4" s="114" customFormat="1">
      <c r="A251" s="104"/>
      <c r="B251" s="104"/>
      <c r="C251" s="104"/>
      <c r="D251" s="104"/>
    </row>
    <row r="252" spans="1:4" s="114" customFormat="1">
      <c r="A252" s="104"/>
      <c r="B252" s="104"/>
      <c r="C252" s="104"/>
      <c r="D252" s="104"/>
    </row>
    <row r="253" spans="1:4" s="114" customFormat="1">
      <c r="A253" s="104"/>
      <c r="B253" s="104"/>
      <c r="C253" s="104"/>
      <c r="D253" s="104"/>
    </row>
    <row r="254" spans="1:4" s="114" customFormat="1">
      <c r="A254" s="104"/>
      <c r="B254" s="104"/>
      <c r="C254" s="104"/>
      <c r="D254" s="104"/>
    </row>
    <row r="255" spans="1:4" s="114" customFormat="1">
      <c r="A255" s="104"/>
      <c r="B255" s="104"/>
      <c r="C255" s="104"/>
      <c r="D255" s="104"/>
    </row>
    <row r="256" spans="1:4" s="114" customFormat="1">
      <c r="A256" s="104"/>
      <c r="B256" s="104"/>
      <c r="C256" s="104"/>
      <c r="D256" s="104"/>
    </row>
    <row r="257" spans="1:4" s="114" customFormat="1">
      <c r="A257" s="104"/>
      <c r="B257" s="104"/>
      <c r="C257" s="104"/>
      <c r="D257" s="104"/>
    </row>
    <row r="258" spans="1:4" s="114" customFormat="1">
      <c r="A258" s="104"/>
      <c r="B258" s="104"/>
      <c r="C258" s="104"/>
      <c r="D258" s="104"/>
    </row>
    <row r="259" spans="1:4" s="114" customFormat="1">
      <c r="A259" s="105"/>
      <c r="B259" s="105"/>
      <c r="C259" s="105"/>
      <c r="D259" s="105"/>
    </row>
    <row r="260" spans="1:4" s="114" customFormat="1">
      <c r="A260" s="104"/>
      <c r="B260" s="104"/>
      <c r="C260" s="104"/>
      <c r="D260" s="104"/>
    </row>
    <row r="261" spans="1:4" s="114" customFormat="1">
      <c r="A261" s="104"/>
      <c r="B261" s="104"/>
      <c r="C261" s="104"/>
      <c r="D261" s="104"/>
    </row>
    <row r="262" spans="1:4" s="114" customFormat="1">
      <c r="A262" s="104"/>
      <c r="B262" s="104"/>
      <c r="C262" s="104"/>
      <c r="D262" s="104"/>
    </row>
    <row r="263" spans="1:4" s="114" customFormat="1">
      <c r="A263" s="104"/>
      <c r="B263" s="104"/>
      <c r="C263" s="104"/>
      <c r="D263" s="104"/>
    </row>
    <row r="264" spans="1:4" s="114" customFormat="1">
      <c r="A264" s="104"/>
      <c r="B264" s="104"/>
      <c r="C264" s="104"/>
      <c r="D264" s="104"/>
    </row>
    <row r="265" spans="1:4" s="114" customFormat="1">
      <c r="A265" s="104"/>
      <c r="B265" s="104"/>
      <c r="C265" s="104"/>
      <c r="D265" s="104"/>
    </row>
    <row r="266" spans="1:4" s="114" customFormat="1">
      <c r="A266" s="104"/>
      <c r="B266" s="104"/>
      <c r="C266" s="104"/>
      <c r="D266" s="104"/>
    </row>
    <row r="267" spans="1:4" s="114" customFormat="1">
      <c r="A267" s="104"/>
      <c r="B267" s="104"/>
      <c r="C267" s="104"/>
      <c r="D267" s="104"/>
    </row>
    <row r="268" spans="1:4" s="114" customFormat="1">
      <c r="A268" s="104"/>
      <c r="B268" s="104"/>
      <c r="C268" s="104"/>
      <c r="D268" s="104"/>
    </row>
    <row r="269" spans="1:4" s="114" customFormat="1">
      <c r="A269" s="104"/>
      <c r="B269" s="104"/>
      <c r="C269" s="104"/>
      <c r="D269" s="104"/>
    </row>
    <row r="270" spans="1:4" s="114" customFormat="1">
      <c r="A270" s="104"/>
      <c r="B270" s="104"/>
      <c r="C270" s="104"/>
      <c r="D270" s="104"/>
    </row>
    <row r="271" spans="1:4" s="114" customFormat="1">
      <c r="A271" s="104"/>
      <c r="B271" s="104"/>
      <c r="C271" s="104"/>
      <c r="D271" s="104"/>
    </row>
    <row r="272" spans="1:4" s="114" customFormat="1">
      <c r="A272" s="104"/>
      <c r="B272" s="104"/>
      <c r="C272" s="104"/>
      <c r="D272" s="104"/>
    </row>
    <row r="273" spans="1:4" s="114" customFormat="1">
      <c r="A273" s="104"/>
      <c r="B273" s="104"/>
      <c r="C273" s="104"/>
      <c r="D273" s="104"/>
    </row>
    <row r="274" spans="1:4" s="114" customFormat="1">
      <c r="A274" s="104"/>
      <c r="B274" s="104"/>
      <c r="C274" s="104"/>
      <c r="D274" s="104"/>
    </row>
    <row r="275" spans="1:4" s="114" customFormat="1">
      <c r="A275" s="104"/>
      <c r="B275" s="104"/>
      <c r="C275" s="104"/>
      <c r="D275" s="104"/>
    </row>
    <row r="276" spans="1:4" s="114" customFormat="1">
      <c r="A276" s="104"/>
      <c r="B276" s="104"/>
      <c r="C276" s="104"/>
      <c r="D276" s="104"/>
    </row>
    <row r="277" spans="1:4" s="114" customFormat="1">
      <c r="A277" s="104"/>
      <c r="B277" s="104"/>
      <c r="C277" s="104"/>
      <c r="D277" s="104"/>
    </row>
    <row r="278" spans="1:4" s="114" customFormat="1">
      <c r="A278" s="104"/>
      <c r="B278" s="104"/>
      <c r="C278" s="104"/>
      <c r="D278" s="104"/>
    </row>
    <row r="279" spans="1:4" s="114" customFormat="1">
      <c r="A279" s="105"/>
      <c r="B279" s="105"/>
      <c r="C279" s="105"/>
      <c r="D279" s="105"/>
    </row>
    <row r="280" spans="1:4" s="114" customFormat="1">
      <c r="A280" s="104"/>
      <c r="B280" s="104"/>
      <c r="C280" s="104"/>
      <c r="D280" s="104"/>
    </row>
    <row r="281" spans="1:4" s="114" customFormat="1">
      <c r="A281" s="104"/>
      <c r="B281" s="104"/>
      <c r="C281" s="104"/>
      <c r="D281" s="104"/>
    </row>
    <row r="282" spans="1:4" s="114" customFormat="1">
      <c r="A282" s="104"/>
      <c r="B282" s="104"/>
      <c r="C282" s="104"/>
      <c r="D282" s="104"/>
    </row>
    <row r="283" spans="1:4" s="114" customFormat="1">
      <c r="A283" s="104"/>
      <c r="B283" s="104"/>
      <c r="C283" s="104"/>
      <c r="D283" s="104"/>
    </row>
    <row r="284" spans="1:4" s="114" customFormat="1">
      <c r="A284" s="104"/>
      <c r="B284" s="104"/>
      <c r="C284" s="104"/>
      <c r="D284" s="104"/>
    </row>
    <row r="285" spans="1:4" s="114" customFormat="1">
      <c r="A285" s="104"/>
      <c r="B285" s="104"/>
      <c r="C285" s="104"/>
      <c r="D285" s="104"/>
    </row>
    <row r="286" spans="1:4" s="114" customFormat="1">
      <c r="A286" s="104"/>
      <c r="B286" s="104"/>
      <c r="C286" s="104"/>
      <c r="D286" s="104"/>
    </row>
    <row r="287" spans="1:4" s="114" customFormat="1">
      <c r="A287" s="104"/>
      <c r="B287" s="104"/>
      <c r="C287" s="104"/>
      <c r="D287" s="104"/>
    </row>
    <row r="288" spans="1:4" s="114" customFormat="1">
      <c r="A288" s="104"/>
      <c r="B288" s="104"/>
      <c r="C288" s="104"/>
      <c r="D288" s="104"/>
    </row>
    <row r="289" spans="1:4" s="114" customFormat="1">
      <c r="A289" s="104"/>
      <c r="B289" s="104"/>
      <c r="C289" s="104"/>
      <c r="D289" s="104"/>
    </row>
    <row r="290" spans="1:4" s="114" customFormat="1">
      <c r="A290" s="104"/>
      <c r="B290" s="104"/>
      <c r="C290" s="104"/>
      <c r="D290" s="104"/>
    </row>
    <row r="291" spans="1:4" s="114" customFormat="1">
      <c r="A291" s="104"/>
      <c r="B291" s="104"/>
      <c r="C291" s="104"/>
      <c r="D291" s="104"/>
    </row>
    <row r="292" spans="1:4" s="114" customFormat="1">
      <c r="A292" s="104"/>
      <c r="B292" s="104"/>
      <c r="C292" s="104"/>
      <c r="D292" s="104"/>
    </row>
    <row r="293" spans="1:4" s="114" customFormat="1">
      <c r="A293" s="104"/>
      <c r="B293" s="104"/>
      <c r="C293" s="104"/>
      <c r="D293" s="104"/>
    </row>
    <row r="294" spans="1:4" s="114" customFormat="1">
      <c r="A294" s="104"/>
      <c r="B294" s="104"/>
      <c r="C294" s="104"/>
      <c r="D294" s="104"/>
    </row>
    <row r="295" spans="1:4" s="114" customFormat="1">
      <c r="A295" s="104"/>
      <c r="B295" s="104"/>
      <c r="C295" s="104"/>
      <c r="D295" s="104"/>
    </row>
    <row r="296" spans="1:4" s="114" customFormat="1">
      <c r="A296" s="104"/>
      <c r="B296" s="104"/>
      <c r="C296" s="104"/>
      <c r="D296" s="104"/>
    </row>
    <row r="297" spans="1:4" s="114" customFormat="1">
      <c r="A297" s="104"/>
      <c r="B297" s="104"/>
      <c r="C297" s="104"/>
      <c r="D297" s="104"/>
    </row>
    <row r="298" spans="1:4" s="114" customFormat="1">
      <c r="A298" s="104"/>
      <c r="B298" s="104"/>
      <c r="C298" s="104"/>
      <c r="D298" s="104"/>
    </row>
    <row r="299" spans="1:4" s="114" customFormat="1">
      <c r="A299" s="105"/>
      <c r="B299" s="105"/>
      <c r="C299" s="105"/>
      <c r="D299" s="105"/>
    </row>
    <row r="300" spans="1:4" s="114" customFormat="1">
      <c r="A300" s="104"/>
      <c r="B300" s="104"/>
      <c r="C300" s="104"/>
      <c r="D300" s="104"/>
    </row>
    <row r="301" spans="1:4" s="114" customFormat="1">
      <c r="A301" s="104"/>
      <c r="B301" s="104"/>
      <c r="C301" s="104"/>
      <c r="D301" s="104"/>
    </row>
    <row r="302" spans="1:4" s="114" customFormat="1">
      <c r="A302" s="104"/>
      <c r="B302" s="104"/>
      <c r="C302" s="104"/>
      <c r="D302" s="104"/>
    </row>
    <row r="303" spans="1:4" s="114" customFormat="1">
      <c r="A303" s="104"/>
      <c r="B303" s="104"/>
      <c r="C303" s="104"/>
      <c r="D303" s="104"/>
    </row>
    <row r="304" spans="1:4" s="114" customFormat="1">
      <c r="A304" s="104"/>
      <c r="B304" s="104"/>
      <c r="C304" s="104"/>
      <c r="D304" s="104"/>
    </row>
    <row r="305" spans="1:4" s="114" customFormat="1">
      <c r="A305" s="104"/>
      <c r="B305" s="104"/>
      <c r="C305" s="104"/>
      <c r="D305" s="104"/>
    </row>
    <row r="306" spans="1:4" s="114" customFormat="1">
      <c r="A306" s="104"/>
      <c r="B306" s="104"/>
      <c r="C306" s="104"/>
      <c r="D306" s="104"/>
    </row>
    <row r="307" spans="1:4" s="114" customFormat="1">
      <c r="A307" s="104"/>
      <c r="B307" s="104"/>
      <c r="C307" s="104"/>
      <c r="D307" s="104"/>
    </row>
    <row r="308" spans="1:4" s="114" customFormat="1">
      <c r="A308" s="104"/>
      <c r="B308" s="104"/>
      <c r="C308" s="104"/>
      <c r="D308" s="104"/>
    </row>
    <row r="309" spans="1:4" s="114" customFormat="1">
      <c r="A309" s="104"/>
      <c r="B309" s="104"/>
      <c r="C309" s="104"/>
      <c r="D309" s="104"/>
    </row>
    <row r="310" spans="1:4" s="114" customFormat="1">
      <c r="A310" s="104"/>
      <c r="B310" s="104"/>
      <c r="C310" s="104"/>
      <c r="D310" s="104"/>
    </row>
    <row r="311" spans="1:4" s="114" customFormat="1">
      <c r="A311" s="104"/>
      <c r="B311" s="104"/>
      <c r="C311" s="104"/>
      <c r="D311" s="104"/>
    </row>
    <row r="312" spans="1:4" s="114" customFormat="1">
      <c r="A312" s="104"/>
      <c r="B312" s="104"/>
      <c r="C312" s="104"/>
      <c r="D312" s="104"/>
    </row>
    <row r="313" spans="1:4" s="114" customFormat="1">
      <c r="A313" s="104"/>
      <c r="B313" s="104"/>
      <c r="C313" s="104"/>
      <c r="D313" s="104"/>
    </row>
    <row r="314" spans="1:4" s="114" customFormat="1">
      <c r="A314" s="104"/>
      <c r="B314" s="104"/>
      <c r="C314" s="104"/>
      <c r="D314" s="104"/>
    </row>
    <row r="315" spans="1:4" s="114" customFormat="1">
      <c r="A315" s="104"/>
      <c r="B315" s="104"/>
      <c r="C315" s="104"/>
      <c r="D315" s="104"/>
    </row>
    <row r="316" spans="1:4" s="114" customFormat="1">
      <c r="A316" s="104"/>
      <c r="B316" s="104"/>
      <c r="C316" s="104"/>
      <c r="D316" s="104"/>
    </row>
    <row r="317" spans="1:4" s="114" customFormat="1">
      <c r="A317" s="104"/>
      <c r="B317" s="104"/>
      <c r="C317" s="104"/>
      <c r="D317" s="104"/>
    </row>
    <row r="318" spans="1:4" s="114" customFormat="1">
      <c r="A318" s="104"/>
      <c r="B318" s="104"/>
      <c r="C318" s="104"/>
      <c r="D318" s="104"/>
    </row>
    <row r="319" spans="1:4" s="114" customFormat="1">
      <c r="A319" s="117"/>
      <c r="B319" s="117"/>
      <c r="C319" s="117"/>
      <c r="D319" s="117"/>
    </row>
    <row r="320" spans="1:4" s="114" customFormat="1">
      <c r="A320" s="117"/>
      <c r="B320" s="117"/>
      <c r="C320" s="117"/>
      <c r="D320" s="117"/>
    </row>
    <row r="321" spans="1:4" s="114" customFormat="1">
      <c r="A321" s="117"/>
      <c r="B321" s="117"/>
      <c r="C321" s="117"/>
      <c r="D321" s="117"/>
    </row>
    <row r="322" spans="1:4" s="114" customFormat="1">
      <c r="A322" s="117"/>
      <c r="B322" s="117"/>
      <c r="C322" s="117"/>
      <c r="D322" s="117"/>
    </row>
    <row r="323" spans="1:4" s="114" customFormat="1">
      <c r="A323" s="117"/>
      <c r="B323" s="117"/>
      <c r="C323" s="117"/>
      <c r="D323" s="117"/>
    </row>
    <row r="324" spans="1:4" s="114" customFormat="1">
      <c r="A324" s="117"/>
      <c r="B324" s="117"/>
      <c r="C324" s="117"/>
      <c r="D324" s="117"/>
    </row>
    <row r="325" spans="1:4" s="114" customFormat="1">
      <c r="A325" s="117"/>
      <c r="B325" s="117"/>
      <c r="C325" s="117"/>
      <c r="D325" s="117"/>
    </row>
    <row r="326" spans="1:4" s="114" customFormat="1">
      <c r="A326" s="117"/>
      <c r="B326" s="117"/>
      <c r="C326" s="117"/>
      <c r="D326" s="117"/>
    </row>
    <row r="327" spans="1:4" s="114" customFormat="1">
      <c r="A327" s="117"/>
      <c r="B327" s="117"/>
      <c r="C327" s="117"/>
      <c r="D327" s="117"/>
    </row>
    <row r="328" spans="1:4" s="114" customFormat="1">
      <c r="A328" s="117"/>
      <c r="B328" s="117"/>
      <c r="C328" s="117"/>
      <c r="D328" s="117"/>
    </row>
    <row r="329" spans="1:4" s="114" customFormat="1">
      <c r="A329" s="117"/>
      <c r="B329" s="117"/>
      <c r="C329" s="117"/>
      <c r="D329" s="117"/>
    </row>
    <row r="330" spans="1:4" s="114" customFormat="1">
      <c r="A330" s="117"/>
      <c r="B330" s="117"/>
      <c r="C330" s="117"/>
      <c r="D330" s="117"/>
    </row>
    <row r="331" spans="1:4" s="114" customFormat="1">
      <c r="A331" s="117"/>
      <c r="B331" s="117"/>
      <c r="C331" s="117"/>
      <c r="D331" s="117"/>
    </row>
    <row r="332" spans="1:4" s="114" customFormat="1">
      <c r="A332" s="117"/>
      <c r="B332" s="117"/>
      <c r="C332" s="117"/>
      <c r="D332" s="117"/>
    </row>
    <row r="333" spans="1:4" s="114" customFormat="1">
      <c r="A333" s="117"/>
      <c r="B333" s="117"/>
      <c r="C333" s="117"/>
      <c r="D333" s="117"/>
    </row>
    <row r="334" spans="1:4" s="114" customFormat="1">
      <c r="A334" s="117"/>
      <c r="B334" s="117"/>
      <c r="C334" s="117"/>
      <c r="D334" s="117"/>
    </row>
    <row r="335" spans="1:4" s="114" customFormat="1">
      <c r="A335" s="117"/>
      <c r="B335" s="117"/>
      <c r="C335" s="117"/>
      <c r="D335" s="117"/>
    </row>
    <row r="336" spans="1:4" s="114" customFormat="1">
      <c r="A336" s="117"/>
      <c r="B336" s="117"/>
      <c r="C336" s="117"/>
      <c r="D336" s="117"/>
    </row>
    <row r="337" spans="1:4" s="114" customFormat="1">
      <c r="A337" s="117"/>
      <c r="B337" s="117"/>
      <c r="C337" s="117"/>
      <c r="D337" s="117"/>
    </row>
    <row r="338" spans="1:4" s="114" customFormat="1">
      <c r="A338" s="117"/>
      <c r="B338" s="117"/>
      <c r="C338" s="117"/>
      <c r="D338" s="117"/>
    </row>
    <row r="339" spans="1:4" s="114" customFormat="1">
      <c r="A339" s="117"/>
      <c r="B339" s="117"/>
      <c r="C339" s="117"/>
      <c r="D339" s="117"/>
    </row>
    <row r="340" spans="1:4" s="114" customFormat="1">
      <c r="A340" s="117"/>
      <c r="B340" s="117"/>
      <c r="C340" s="117"/>
      <c r="D340" s="117"/>
    </row>
    <row r="341" spans="1:4" s="114" customFormat="1">
      <c r="A341" s="117"/>
      <c r="B341" s="117"/>
      <c r="C341" s="117"/>
      <c r="D341" s="117"/>
    </row>
    <row r="342" spans="1:4" s="114" customFormat="1">
      <c r="A342" s="117"/>
      <c r="B342" s="117"/>
      <c r="C342" s="117"/>
      <c r="D342" s="117"/>
    </row>
    <row r="343" spans="1:4" s="114" customFormat="1">
      <c r="A343" s="117"/>
      <c r="B343" s="117"/>
      <c r="C343" s="117"/>
      <c r="D343" s="117"/>
    </row>
    <row r="344" spans="1:4" s="114" customFormat="1">
      <c r="A344" s="117"/>
      <c r="B344" s="117"/>
      <c r="C344" s="117"/>
      <c r="D344" s="117"/>
    </row>
    <row r="345" spans="1:4" s="114" customFormat="1">
      <c r="A345" s="117"/>
      <c r="B345" s="117"/>
      <c r="C345" s="117"/>
      <c r="D345" s="117"/>
    </row>
    <row r="346" spans="1:4" s="114" customFormat="1">
      <c r="A346" s="117"/>
      <c r="B346" s="117"/>
      <c r="C346" s="117"/>
      <c r="D346" s="117"/>
    </row>
    <row r="347" spans="1:4" s="114" customFormat="1">
      <c r="A347" s="117"/>
      <c r="B347" s="117"/>
      <c r="C347" s="117"/>
      <c r="D347" s="117"/>
    </row>
    <row r="348" spans="1:4" s="114" customFormat="1">
      <c r="A348" s="117"/>
      <c r="B348" s="117"/>
      <c r="C348" s="117"/>
      <c r="D348" s="117"/>
    </row>
    <row r="349" spans="1:4" s="114" customFormat="1">
      <c r="A349" s="117"/>
      <c r="B349" s="117"/>
      <c r="C349" s="117"/>
      <c r="D349" s="117"/>
    </row>
    <row r="350" spans="1:4" s="114" customFormat="1">
      <c r="A350" s="117"/>
      <c r="B350" s="117"/>
      <c r="C350" s="117"/>
      <c r="D350" s="117"/>
    </row>
    <row r="351" spans="1:4" s="114" customFormat="1">
      <c r="A351" s="117"/>
      <c r="B351" s="117"/>
      <c r="C351" s="117"/>
      <c r="D351" s="117"/>
    </row>
    <row r="352" spans="1:4" s="114" customFormat="1">
      <c r="A352" s="117"/>
      <c r="B352" s="117"/>
      <c r="C352" s="117"/>
      <c r="D352" s="117"/>
    </row>
    <row r="353" spans="1:4" s="114" customFormat="1">
      <c r="A353" s="117"/>
      <c r="B353" s="117"/>
      <c r="C353" s="117"/>
      <c r="D353" s="117"/>
    </row>
    <row r="354" spans="1:4" s="114" customFormat="1">
      <c r="A354" s="117"/>
      <c r="B354" s="117"/>
      <c r="C354" s="117"/>
      <c r="D354" s="117"/>
    </row>
    <row r="355" spans="1:4" s="114" customFormat="1">
      <c r="A355" s="117"/>
      <c r="B355" s="117"/>
      <c r="C355" s="117"/>
      <c r="D355" s="117"/>
    </row>
    <row r="356" spans="1:4" s="114" customFormat="1">
      <c r="A356" s="117"/>
      <c r="B356" s="117"/>
      <c r="C356" s="117"/>
      <c r="D356" s="117"/>
    </row>
    <row r="357" spans="1:4" s="114" customFormat="1">
      <c r="A357" s="117"/>
      <c r="B357" s="117"/>
      <c r="C357" s="117"/>
      <c r="D357" s="117"/>
    </row>
    <row r="358" spans="1:4" s="114" customFormat="1">
      <c r="A358" s="117"/>
      <c r="B358" s="117"/>
      <c r="C358" s="117"/>
      <c r="D358" s="117"/>
    </row>
    <row r="359" spans="1:4" s="114" customFormat="1">
      <c r="A359" s="117"/>
      <c r="B359" s="117"/>
      <c r="C359" s="117"/>
      <c r="D359" s="117"/>
    </row>
    <row r="360" spans="1:4" s="114" customFormat="1">
      <c r="A360" s="117"/>
      <c r="B360" s="117"/>
      <c r="C360" s="117"/>
      <c r="D360" s="117"/>
    </row>
    <row r="361" spans="1:4" s="114" customFormat="1">
      <c r="A361" s="117"/>
      <c r="B361" s="117"/>
      <c r="C361" s="117"/>
      <c r="D361" s="117"/>
    </row>
    <row r="362" spans="1:4" s="114" customFormat="1">
      <c r="A362" s="117"/>
      <c r="B362" s="117"/>
      <c r="C362" s="117"/>
      <c r="D362" s="117"/>
    </row>
    <row r="363" spans="1:4" s="114" customFormat="1">
      <c r="A363" s="117"/>
      <c r="B363" s="117"/>
      <c r="C363" s="117"/>
      <c r="D363" s="117"/>
    </row>
    <row r="364" spans="1:4" s="114" customFormat="1">
      <c r="A364" s="117"/>
      <c r="B364" s="117"/>
      <c r="C364" s="117"/>
      <c r="D364" s="117"/>
    </row>
    <row r="365" spans="1:4" s="114" customFormat="1">
      <c r="A365" s="117"/>
      <c r="B365" s="117"/>
      <c r="C365" s="117"/>
      <c r="D365" s="117"/>
    </row>
    <row r="366" spans="1:4" s="114" customFormat="1">
      <c r="A366" s="117"/>
      <c r="B366" s="117"/>
      <c r="C366" s="117"/>
      <c r="D366" s="117"/>
    </row>
    <row r="367" spans="1:4" s="114" customFormat="1">
      <c r="A367" s="117"/>
      <c r="B367" s="117"/>
      <c r="C367" s="117"/>
      <c r="D367" s="117"/>
    </row>
    <row r="368" spans="1:4" s="114" customFormat="1">
      <c r="A368" s="117"/>
      <c r="B368" s="117"/>
      <c r="C368" s="117"/>
      <c r="D368" s="117"/>
    </row>
    <row r="369" spans="1:4" s="114" customFormat="1">
      <c r="A369" s="117"/>
      <c r="B369" s="117"/>
      <c r="C369" s="117"/>
      <c r="D369" s="117"/>
    </row>
    <row r="370" spans="1:4" s="114" customFormat="1">
      <c r="A370" s="117"/>
      <c r="B370" s="117"/>
      <c r="C370" s="117"/>
      <c r="D370" s="117"/>
    </row>
    <row r="371" spans="1:4" s="114" customFormat="1">
      <c r="A371" s="117"/>
      <c r="B371" s="117"/>
      <c r="C371" s="117"/>
      <c r="D371" s="117"/>
    </row>
    <row r="372" spans="1:4" s="114" customFormat="1">
      <c r="A372" s="117"/>
      <c r="B372" s="117"/>
      <c r="C372" s="117"/>
      <c r="D372" s="117"/>
    </row>
    <row r="373" spans="1:4" s="114" customFormat="1">
      <c r="A373" s="117"/>
      <c r="B373" s="117"/>
      <c r="C373" s="117"/>
      <c r="D373" s="117"/>
    </row>
    <row r="374" spans="1:4" s="114" customFormat="1">
      <c r="A374" s="117"/>
      <c r="B374" s="117"/>
      <c r="C374" s="117"/>
      <c r="D374" s="117"/>
    </row>
    <row r="375" spans="1:4" s="114" customFormat="1">
      <c r="A375" s="117"/>
      <c r="B375" s="117"/>
      <c r="C375" s="117"/>
      <c r="D375" s="117"/>
    </row>
    <row r="376" spans="1:4" s="114" customFormat="1">
      <c r="A376" s="117"/>
      <c r="B376" s="117"/>
      <c r="C376" s="117"/>
      <c r="D376" s="117"/>
    </row>
    <row r="377" spans="1:4" s="114" customFormat="1">
      <c r="A377" s="117"/>
      <c r="B377" s="117"/>
      <c r="C377" s="117"/>
      <c r="D377" s="117"/>
    </row>
    <row r="378" spans="1:4" s="114" customFormat="1">
      <c r="A378" s="117"/>
      <c r="B378" s="117"/>
      <c r="C378" s="117"/>
      <c r="D378" s="117"/>
    </row>
    <row r="379" spans="1:4" s="114" customFormat="1">
      <c r="A379" s="117"/>
      <c r="B379" s="117"/>
      <c r="C379" s="117"/>
      <c r="D379" s="117"/>
    </row>
    <row r="380" spans="1:4" s="114" customFormat="1">
      <c r="A380" s="117"/>
      <c r="B380" s="117"/>
      <c r="C380" s="117"/>
      <c r="D380" s="117"/>
    </row>
    <row r="381" spans="1:4" s="114" customFormat="1">
      <c r="A381" s="117"/>
      <c r="B381" s="117"/>
      <c r="C381" s="117"/>
      <c r="D381" s="117"/>
    </row>
    <row r="382" spans="1:4" s="114" customFormat="1">
      <c r="A382" s="117"/>
      <c r="B382" s="117"/>
      <c r="C382" s="117"/>
      <c r="D382" s="117"/>
    </row>
    <row r="383" spans="1:4" s="114" customFormat="1">
      <c r="A383" s="117"/>
      <c r="B383" s="117"/>
      <c r="C383" s="117"/>
      <c r="D383" s="117"/>
    </row>
    <row r="384" spans="1:4" s="114" customFormat="1">
      <c r="A384" s="117"/>
      <c r="B384" s="117"/>
      <c r="C384" s="117"/>
      <c r="D384" s="117"/>
    </row>
    <row r="385" spans="1:4" s="114" customFormat="1">
      <c r="A385" s="117"/>
      <c r="B385" s="117"/>
      <c r="C385" s="117"/>
      <c r="D385" s="117"/>
    </row>
    <row r="386" spans="1:4" s="114" customFormat="1">
      <c r="A386" s="117"/>
      <c r="B386" s="117"/>
      <c r="C386" s="117"/>
      <c r="D386" s="117"/>
    </row>
    <row r="387" spans="1:4" s="114" customFormat="1">
      <c r="A387" s="117"/>
      <c r="B387" s="117"/>
      <c r="C387" s="117"/>
      <c r="D387" s="117"/>
    </row>
    <row r="388" spans="1:4" s="114" customFormat="1">
      <c r="A388" s="117"/>
      <c r="B388" s="117"/>
      <c r="C388" s="117"/>
      <c r="D388" s="117"/>
    </row>
    <row r="389" spans="1:4" s="114" customFormat="1">
      <c r="A389" s="117"/>
      <c r="B389" s="117"/>
      <c r="C389" s="117"/>
      <c r="D389" s="117"/>
    </row>
    <row r="390" spans="1:4" s="114" customFormat="1">
      <c r="A390" s="117"/>
      <c r="B390" s="117"/>
      <c r="C390" s="117"/>
      <c r="D390" s="117"/>
    </row>
    <row r="391" spans="1:4" s="114" customFormat="1">
      <c r="A391" s="117"/>
      <c r="B391" s="117"/>
      <c r="C391" s="117"/>
      <c r="D391" s="117"/>
    </row>
    <row r="392" spans="1:4" s="114" customFormat="1">
      <c r="A392" s="117"/>
      <c r="B392" s="117"/>
      <c r="C392" s="117"/>
      <c r="D392" s="117"/>
    </row>
    <row r="393" spans="1:4" s="114" customFormat="1">
      <c r="A393" s="117"/>
      <c r="B393" s="117"/>
      <c r="C393" s="117"/>
      <c r="D393" s="117"/>
    </row>
    <row r="394" spans="1:4" s="114" customFormat="1">
      <c r="A394" s="117"/>
      <c r="B394" s="117"/>
      <c r="C394" s="117"/>
      <c r="D394" s="117"/>
    </row>
    <row r="395" spans="1:4" s="114" customFormat="1">
      <c r="A395" s="117"/>
      <c r="B395" s="117"/>
      <c r="C395" s="117"/>
      <c r="D395" s="117"/>
    </row>
    <row r="396" spans="1:4" s="114" customFormat="1">
      <c r="A396" s="117"/>
      <c r="B396" s="117"/>
      <c r="C396" s="117"/>
      <c r="D396" s="117"/>
    </row>
    <row r="397" spans="1:4" s="114" customFormat="1">
      <c r="A397" s="117"/>
      <c r="B397" s="117"/>
      <c r="C397" s="117"/>
      <c r="D397" s="117"/>
    </row>
    <row r="398" spans="1:4" s="114" customFormat="1">
      <c r="A398" s="117"/>
      <c r="B398" s="117"/>
      <c r="C398" s="117"/>
      <c r="D398" s="117"/>
    </row>
    <row r="399" spans="1:4" s="114" customFormat="1">
      <c r="A399" s="117"/>
      <c r="B399" s="117"/>
      <c r="C399" s="117"/>
      <c r="D399" s="117"/>
    </row>
    <row r="400" spans="1:4" s="114" customFormat="1">
      <c r="A400" s="117"/>
      <c r="B400" s="117"/>
      <c r="C400" s="117"/>
      <c r="D400" s="117"/>
    </row>
    <row r="401" spans="1:4" s="114" customFormat="1">
      <c r="A401" s="117"/>
      <c r="B401" s="117"/>
      <c r="C401" s="117"/>
      <c r="D401" s="117"/>
    </row>
    <row r="402" spans="1:4" s="114" customFormat="1">
      <c r="A402" s="117"/>
      <c r="B402" s="117"/>
      <c r="C402" s="117"/>
      <c r="D402" s="117"/>
    </row>
    <row r="403" spans="1:4" s="114" customFormat="1">
      <c r="A403" s="117"/>
      <c r="B403" s="117"/>
      <c r="C403" s="117"/>
      <c r="D403" s="117"/>
    </row>
    <row r="404" spans="1:4" s="114" customFormat="1">
      <c r="A404" s="117"/>
      <c r="B404" s="117"/>
      <c r="C404" s="117"/>
      <c r="D404" s="117"/>
    </row>
    <row r="405" spans="1:4" s="114" customFormat="1">
      <c r="A405" s="117"/>
      <c r="B405" s="117"/>
      <c r="C405" s="117"/>
      <c r="D405" s="117"/>
    </row>
    <row r="406" spans="1:4" s="114" customFormat="1">
      <c r="A406" s="117"/>
      <c r="B406" s="117"/>
      <c r="C406" s="117"/>
      <c r="D406" s="117"/>
    </row>
    <row r="407" spans="1:4" s="114" customFormat="1">
      <c r="A407" s="117"/>
      <c r="B407" s="117"/>
      <c r="C407" s="117"/>
      <c r="D407" s="117"/>
    </row>
    <row r="408" spans="1:4" s="114" customFormat="1">
      <c r="A408" s="117"/>
      <c r="B408" s="117"/>
      <c r="C408" s="117"/>
      <c r="D408" s="117"/>
    </row>
    <row r="409" spans="1:4" s="114" customFormat="1">
      <c r="A409" s="117"/>
      <c r="B409" s="117"/>
      <c r="C409" s="117"/>
      <c r="D409" s="117"/>
    </row>
    <row r="410" spans="1:4" s="114" customFormat="1">
      <c r="A410" s="117"/>
      <c r="B410" s="117"/>
      <c r="C410" s="117"/>
      <c r="D410" s="117"/>
    </row>
    <row r="411" spans="1:4" s="114" customFormat="1">
      <c r="A411" s="117"/>
      <c r="B411" s="117"/>
      <c r="C411" s="117"/>
      <c r="D411" s="117"/>
    </row>
    <row r="412" spans="1:4" s="114" customFormat="1">
      <c r="A412" s="117"/>
      <c r="B412" s="117"/>
      <c r="C412" s="117"/>
      <c r="D412" s="117"/>
    </row>
    <row r="413" spans="1:4" s="114" customFormat="1">
      <c r="A413" s="117"/>
      <c r="B413" s="117"/>
      <c r="C413" s="117"/>
      <c r="D413" s="117"/>
    </row>
    <row r="414" spans="1:4" s="114" customFormat="1">
      <c r="A414" s="117"/>
      <c r="B414" s="117"/>
      <c r="C414" s="117"/>
      <c r="D414" s="117"/>
    </row>
    <row r="415" spans="1:4" s="114" customFormat="1">
      <c r="A415" s="117"/>
      <c r="B415" s="117"/>
      <c r="C415" s="117"/>
      <c r="D415" s="117"/>
    </row>
    <row r="416" spans="1:4" s="114" customFormat="1">
      <c r="A416" s="117"/>
      <c r="B416" s="117"/>
      <c r="C416" s="117"/>
      <c r="D416" s="117"/>
    </row>
    <row r="417" spans="1:4" s="114" customFormat="1">
      <c r="A417" s="117"/>
      <c r="B417" s="117"/>
      <c r="C417" s="117"/>
      <c r="D417" s="117"/>
    </row>
    <row r="418" spans="1:4" s="114" customFormat="1">
      <c r="A418" s="117"/>
      <c r="B418" s="117"/>
      <c r="C418" s="117"/>
      <c r="D418" s="117"/>
    </row>
    <row r="419" spans="1:4" s="114" customFormat="1">
      <c r="A419" s="117"/>
      <c r="B419" s="117"/>
      <c r="C419" s="117"/>
      <c r="D419" s="117"/>
    </row>
    <row r="420" spans="1:4" s="114" customFormat="1">
      <c r="A420" s="117"/>
      <c r="B420" s="117"/>
      <c r="C420" s="117"/>
      <c r="D420" s="117"/>
    </row>
    <row r="421" spans="1:4" s="114" customFormat="1">
      <c r="A421" s="117"/>
      <c r="B421" s="117"/>
      <c r="C421" s="117"/>
      <c r="D421" s="117"/>
    </row>
    <row r="422" spans="1:4" s="114" customFormat="1">
      <c r="A422" s="117"/>
      <c r="B422" s="117"/>
      <c r="C422" s="117"/>
      <c r="D422" s="117"/>
    </row>
    <row r="423" spans="1:4" s="114" customFormat="1">
      <c r="A423" s="117"/>
      <c r="B423" s="117"/>
      <c r="C423" s="117"/>
      <c r="D423" s="117"/>
    </row>
    <row r="424" spans="1:4" s="114" customFormat="1">
      <c r="A424" s="117"/>
      <c r="B424" s="117"/>
      <c r="C424" s="117"/>
      <c r="D424" s="117"/>
    </row>
    <row r="425" spans="1:4" s="114" customFormat="1">
      <c r="A425" s="117"/>
      <c r="B425" s="117"/>
      <c r="C425" s="117"/>
      <c r="D425" s="117"/>
    </row>
    <row r="426" spans="1:4" s="114" customFormat="1">
      <c r="A426" s="117"/>
      <c r="B426" s="117"/>
      <c r="C426" s="117"/>
      <c r="D426" s="117"/>
    </row>
    <row r="427" spans="1:4" s="114" customFormat="1">
      <c r="A427" s="117"/>
      <c r="B427" s="117"/>
      <c r="C427" s="117"/>
      <c r="D427" s="117"/>
    </row>
    <row r="428" spans="1:4" s="114" customFormat="1">
      <c r="A428" s="117"/>
      <c r="B428" s="117"/>
      <c r="C428" s="117"/>
      <c r="D428" s="117"/>
    </row>
    <row r="429" spans="1:4" s="114" customFormat="1">
      <c r="A429" s="117"/>
      <c r="B429" s="117"/>
      <c r="C429" s="117"/>
      <c r="D429" s="117"/>
    </row>
    <row r="430" spans="1:4" s="114" customFormat="1">
      <c r="A430" s="117"/>
      <c r="B430" s="117"/>
      <c r="C430" s="117"/>
      <c r="D430" s="117"/>
    </row>
    <row r="431" spans="1:4" s="114" customFormat="1">
      <c r="A431" s="117"/>
      <c r="B431" s="117"/>
      <c r="C431" s="117"/>
      <c r="D431" s="117"/>
    </row>
    <row r="432" spans="1:4" s="114" customFormat="1">
      <c r="A432" s="117"/>
      <c r="B432" s="117"/>
      <c r="C432" s="117"/>
      <c r="D432" s="117"/>
    </row>
    <row r="433" spans="1:4" s="114" customFormat="1">
      <c r="A433" s="117"/>
      <c r="B433" s="117"/>
      <c r="C433" s="117"/>
      <c r="D433" s="117"/>
    </row>
    <row r="434" spans="1:4" s="114" customFormat="1">
      <c r="A434" s="117"/>
      <c r="B434" s="117"/>
      <c r="C434" s="117"/>
      <c r="D434" s="117"/>
    </row>
    <row r="435" spans="1:4" s="114" customFormat="1">
      <c r="A435" s="117"/>
      <c r="B435" s="117"/>
      <c r="C435" s="117"/>
      <c r="D435" s="117"/>
    </row>
    <row r="436" spans="1:4" s="114" customFormat="1">
      <c r="A436" s="117"/>
      <c r="B436" s="117"/>
      <c r="C436" s="117"/>
      <c r="D436" s="117"/>
    </row>
    <row r="437" spans="1:4" s="114" customFormat="1">
      <c r="A437" s="117"/>
      <c r="B437" s="117"/>
      <c r="C437" s="117"/>
      <c r="D437" s="117"/>
    </row>
    <row r="438" spans="1:4" s="114" customFormat="1">
      <c r="A438" s="117"/>
      <c r="B438" s="117"/>
      <c r="C438" s="117"/>
      <c r="D438" s="117"/>
    </row>
    <row r="439" spans="1:4" s="114" customFormat="1">
      <c r="A439" s="117"/>
      <c r="B439" s="117"/>
      <c r="C439" s="117"/>
      <c r="D439" s="117"/>
    </row>
    <row r="440" spans="1:4" s="114" customFormat="1">
      <c r="A440" s="117"/>
      <c r="B440" s="117"/>
      <c r="C440" s="117"/>
      <c r="D440" s="117"/>
    </row>
    <row r="441" spans="1:4" s="114" customFormat="1">
      <c r="A441" s="117"/>
      <c r="B441" s="117"/>
      <c r="C441" s="117"/>
      <c r="D441" s="117"/>
    </row>
    <row r="442" spans="1:4" s="114" customFormat="1">
      <c r="A442" s="117"/>
      <c r="B442" s="117"/>
      <c r="C442" s="117"/>
      <c r="D442" s="117"/>
    </row>
    <row r="443" spans="1:4" s="114" customFormat="1">
      <c r="A443" s="117"/>
      <c r="B443" s="117"/>
      <c r="C443" s="117"/>
      <c r="D443" s="117"/>
    </row>
    <row r="444" spans="1:4" s="114" customFormat="1">
      <c r="A444" s="117"/>
      <c r="B444" s="117"/>
      <c r="C444" s="117"/>
      <c r="D444" s="117"/>
    </row>
    <row r="445" spans="1:4" s="114" customFormat="1">
      <c r="A445" s="117"/>
      <c r="B445" s="117"/>
      <c r="C445" s="117"/>
      <c r="D445" s="117"/>
    </row>
    <row r="446" spans="1:4" s="114" customFormat="1">
      <c r="A446" s="117"/>
      <c r="B446" s="117"/>
      <c r="C446" s="117"/>
      <c r="D446" s="117"/>
    </row>
    <row r="447" spans="1:4" s="114" customFormat="1">
      <c r="A447" s="117"/>
      <c r="B447" s="117"/>
      <c r="C447" s="117"/>
      <c r="D447" s="117"/>
    </row>
    <row r="448" spans="1:4" s="114" customFormat="1">
      <c r="A448" s="117"/>
      <c r="B448" s="117"/>
      <c r="C448" s="117"/>
      <c r="D448" s="117"/>
    </row>
    <row r="449" spans="1:4" s="114" customFormat="1">
      <c r="A449" s="117"/>
      <c r="B449" s="117"/>
      <c r="C449" s="117"/>
      <c r="D449" s="117"/>
    </row>
    <row r="450" spans="1:4" s="114" customFormat="1">
      <c r="A450" s="117"/>
      <c r="B450" s="117"/>
      <c r="C450" s="117"/>
      <c r="D450" s="117"/>
    </row>
    <row r="451" spans="1:4" s="114" customFormat="1">
      <c r="A451" s="117"/>
      <c r="B451" s="117"/>
      <c r="C451" s="117"/>
      <c r="D451" s="117"/>
    </row>
    <row r="452" spans="1:4" s="114" customFormat="1">
      <c r="A452" s="117"/>
      <c r="B452" s="117"/>
      <c r="C452" s="117"/>
      <c r="D452" s="117"/>
    </row>
    <row r="453" spans="1:4" s="114" customFormat="1">
      <c r="A453" s="117"/>
      <c r="B453" s="117"/>
      <c r="C453" s="117"/>
      <c r="D453" s="117"/>
    </row>
    <row r="454" spans="1:4" s="114" customFormat="1">
      <c r="A454" s="117"/>
      <c r="B454" s="117"/>
      <c r="C454" s="117"/>
      <c r="D454" s="117"/>
    </row>
    <row r="455" spans="1:4" s="114" customFormat="1">
      <c r="A455" s="117"/>
      <c r="B455" s="117"/>
      <c r="C455" s="117"/>
      <c r="D455" s="117"/>
    </row>
    <row r="456" spans="1:4" s="114" customFormat="1">
      <c r="A456" s="117"/>
      <c r="B456" s="117"/>
      <c r="C456" s="117"/>
      <c r="D456" s="117"/>
    </row>
    <row r="457" spans="1:4" s="114" customFormat="1">
      <c r="A457" s="117"/>
      <c r="B457" s="117"/>
      <c r="C457" s="117"/>
      <c r="D457" s="117"/>
    </row>
    <row r="458" spans="1:4" s="114" customFormat="1">
      <c r="A458" s="117"/>
      <c r="B458" s="117"/>
      <c r="C458" s="117"/>
      <c r="D458" s="117"/>
    </row>
    <row r="459" spans="1:4" s="114" customFormat="1">
      <c r="A459" s="117"/>
      <c r="B459" s="117"/>
      <c r="C459" s="117"/>
      <c r="D459" s="117"/>
    </row>
    <row r="460" spans="1:4" s="114" customFormat="1">
      <c r="A460" s="117"/>
      <c r="B460" s="117"/>
      <c r="C460" s="117"/>
      <c r="D460" s="117"/>
    </row>
    <row r="461" spans="1:4" s="114" customFormat="1">
      <c r="A461" s="117"/>
      <c r="B461" s="117"/>
      <c r="C461" s="117"/>
      <c r="D461" s="117"/>
    </row>
    <row r="462" spans="1:4" s="114" customFormat="1">
      <c r="A462" s="117"/>
      <c r="B462" s="117"/>
      <c r="C462" s="117"/>
      <c r="D462" s="117"/>
    </row>
    <row r="463" spans="1:4" s="114" customFormat="1">
      <c r="A463" s="117"/>
      <c r="B463" s="117"/>
      <c r="C463" s="117"/>
      <c r="D463" s="117"/>
    </row>
    <row r="464" spans="1:4" s="114" customFormat="1">
      <c r="A464" s="117"/>
      <c r="B464" s="117"/>
      <c r="C464" s="117"/>
      <c r="D464" s="117"/>
    </row>
    <row r="465" spans="1:4" s="114" customFormat="1">
      <c r="A465" s="117"/>
      <c r="B465" s="117"/>
      <c r="C465" s="117"/>
      <c r="D465" s="117"/>
    </row>
    <row r="466" spans="1:4" s="114" customFormat="1">
      <c r="A466" s="117"/>
      <c r="B466" s="117"/>
      <c r="C466" s="117"/>
      <c r="D466" s="117"/>
    </row>
    <row r="467" spans="1:4" s="114" customFormat="1">
      <c r="A467" s="117"/>
      <c r="B467" s="117"/>
      <c r="C467" s="117"/>
      <c r="D467" s="117"/>
    </row>
    <row r="468" spans="1:4" s="114" customFormat="1">
      <c r="A468" s="117"/>
      <c r="B468" s="117"/>
      <c r="C468" s="117"/>
      <c r="D468" s="117"/>
    </row>
    <row r="469" spans="1:4" s="114" customFormat="1">
      <c r="A469" s="117"/>
      <c r="B469" s="117"/>
      <c r="C469" s="117"/>
      <c r="D469" s="117"/>
    </row>
    <row r="470" spans="1:4" s="114" customFormat="1">
      <c r="A470" s="117"/>
      <c r="B470" s="117"/>
      <c r="C470" s="117"/>
      <c r="D470" s="117"/>
    </row>
    <row r="471" spans="1:4" s="114" customFormat="1">
      <c r="A471" s="117"/>
      <c r="B471" s="117"/>
      <c r="C471" s="117"/>
      <c r="D471" s="117"/>
    </row>
    <row r="472" spans="1:4" s="114" customFormat="1">
      <c r="A472" s="117"/>
      <c r="B472" s="117"/>
      <c r="C472" s="117"/>
      <c r="D472" s="117"/>
    </row>
    <row r="473" spans="1:4" s="114" customFormat="1">
      <c r="A473" s="117"/>
      <c r="B473" s="117"/>
      <c r="C473" s="117"/>
      <c r="D473" s="117"/>
    </row>
    <row r="474" spans="1:4" s="114" customFormat="1">
      <c r="A474" s="117"/>
      <c r="B474" s="117"/>
      <c r="C474" s="117"/>
      <c r="D474" s="117"/>
    </row>
    <row r="475" spans="1:4" s="114" customFormat="1">
      <c r="A475" s="117"/>
      <c r="B475" s="117"/>
      <c r="C475" s="117"/>
      <c r="D475" s="117"/>
    </row>
    <row r="476" spans="1:4" s="114" customFormat="1">
      <c r="A476" s="117"/>
      <c r="B476" s="117"/>
      <c r="C476" s="117"/>
      <c r="D476" s="117"/>
    </row>
    <row r="477" spans="1:4" s="114" customFormat="1">
      <c r="A477" s="117"/>
      <c r="B477" s="117"/>
      <c r="C477" s="117"/>
      <c r="D477" s="117"/>
    </row>
    <row r="478" spans="1:4" s="114" customFormat="1">
      <c r="A478" s="117"/>
      <c r="B478" s="117"/>
      <c r="C478" s="117"/>
      <c r="D478" s="117"/>
    </row>
    <row r="479" spans="1:4" s="114" customFormat="1">
      <c r="A479" s="117"/>
      <c r="B479" s="117"/>
      <c r="C479" s="117"/>
      <c r="D479" s="117"/>
    </row>
    <row r="480" spans="1:4" s="114" customFormat="1">
      <c r="A480" s="117"/>
      <c r="B480" s="117"/>
      <c r="C480" s="117"/>
      <c r="D480" s="117"/>
    </row>
    <row r="481" spans="1:4" s="114" customFormat="1">
      <c r="A481" s="117"/>
      <c r="B481" s="117"/>
      <c r="C481" s="117"/>
      <c r="D481" s="117"/>
    </row>
    <row r="482" spans="1:4" s="114" customFormat="1">
      <c r="A482" s="117"/>
      <c r="B482" s="117"/>
      <c r="C482" s="117"/>
      <c r="D482" s="117"/>
    </row>
    <row r="483" spans="1:4" s="114" customFormat="1">
      <c r="A483" s="117"/>
      <c r="B483" s="117"/>
      <c r="C483" s="117"/>
      <c r="D483" s="117"/>
    </row>
    <row r="484" spans="1:4" s="114" customFormat="1">
      <c r="A484" s="117"/>
      <c r="B484" s="117"/>
      <c r="C484" s="117"/>
      <c r="D484" s="117"/>
    </row>
    <row r="485" spans="1:4" s="114" customFormat="1">
      <c r="A485" s="117"/>
      <c r="B485" s="117"/>
      <c r="C485" s="117"/>
      <c r="D485" s="117"/>
    </row>
    <row r="486" spans="1:4" s="114" customFormat="1">
      <c r="A486" s="117"/>
      <c r="B486" s="117"/>
      <c r="C486" s="117"/>
      <c r="D486" s="117"/>
    </row>
    <row r="487" spans="1:4" s="114" customFormat="1">
      <c r="A487" s="117"/>
      <c r="B487" s="117"/>
      <c r="C487" s="117"/>
      <c r="D487" s="117"/>
    </row>
    <row r="488" spans="1:4" s="114" customFormat="1">
      <c r="A488" s="117"/>
      <c r="B488" s="117"/>
      <c r="C488" s="117"/>
      <c r="D488" s="117"/>
    </row>
    <row r="489" spans="1:4" s="114" customFormat="1">
      <c r="A489" s="117"/>
      <c r="B489" s="117"/>
      <c r="C489" s="117"/>
      <c r="D489" s="117"/>
    </row>
    <row r="490" spans="1:4" s="114" customFormat="1">
      <c r="A490" s="117"/>
      <c r="B490" s="117"/>
      <c r="C490" s="117"/>
      <c r="D490" s="117"/>
    </row>
    <row r="491" spans="1:4" s="114" customFormat="1">
      <c r="A491" s="117"/>
      <c r="B491" s="117"/>
      <c r="C491" s="117"/>
      <c r="D491" s="117"/>
    </row>
    <row r="492" spans="1:4" s="114" customFormat="1">
      <c r="A492" s="117"/>
      <c r="B492" s="117"/>
      <c r="C492" s="117"/>
      <c r="D492" s="117"/>
    </row>
    <row r="493" spans="1:4" s="114" customFormat="1">
      <c r="A493" s="117"/>
      <c r="B493" s="117"/>
      <c r="C493" s="117"/>
      <c r="D493" s="117"/>
    </row>
    <row r="494" spans="1:4" s="114" customFormat="1">
      <c r="A494" s="117"/>
      <c r="B494" s="117"/>
      <c r="C494" s="117"/>
      <c r="D494" s="117"/>
    </row>
    <row r="495" spans="1:4" s="114" customFormat="1">
      <c r="A495" s="117"/>
      <c r="B495" s="117"/>
      <c r="C495" s="117"/>
      <c r="D495" s="117"/>
    </row>
    <row r="496" spans="1:4" s="114" customFormat="1">
      <c r="A496" s="117"/>
      <c r="B496" s="117"/>
      <c r="C496" s="117"/>
      <c r="D496" s="117"/>
    </row>
    <row r="497" spans="1:4" s="114" customFormat="1">
      <c r="A497" s="117"/>
      <c r="B497" s="117"/>
      <c r="C497" s="117"/>
      <c r="D497" s="117"/>
    </row>
    <row r="498" spans="1:4" s="114" customFormat="1">
      <c r="A498" s="117"/>
      <c r="B498" s="117"/>
      <c r="C498" s="117"/>
      <c r="D498" s="117"/>
    </row>
    <row r="499" spans="1:4" s="114" customFormat="1">
      <c r="A499" s="117"/>
      <c r="B499" s="117"/>
      <c r="C499" s="117"/>
      <c r="D499" s="117"/>
    </row>
    <row r="500" spans="1:4" s="114" customFormat="1">
      <c r="A500" s="117"/>
      <c r="B500" s="117"/>
      <c r="C500" s="117"/>
      <c r="D500" s="117"/>
    </row>
    <row r="501" spans="1:4" s="114" customFormat="1">
      <c r="A501" s="117"/>
      <c r="B501" s="117"/>
      <c r="C501" s="117"/>
      <c r="D501" s="117"/>
    </row>
    <row r="502" spans="1:4" s="114" customFormat="1">
      <c r="A502" s="117"/>
      <c r="B502" s="117"/>
      <c r="C502" s="117"/>
      <c r="D502" s="117"/>
    </row>
    <row r="503" spans="1:4" s="114" customFormat="1">
      <c r="A503" s="117"/>
      <c r="B503" s="117"/>
      <c r="C503" s="117"/>
      <c r="D503" s="117"/>
    </row>
    <row r="504" spans="1:4" s="114" customFormat="1">
      <c r="A504" s="117"/>
      <c r="B504" s="117"/>
      <c r="C504" s="117"/>
      <c r="D504" s="117"/>
    </row>
    <row r="505" spans="1:4" s="114" customFormat="1">
      <c r="A505" s="117"/>
      <c r="B505" s="117"/>
      <c r="C505" s="117"/>
      <c r="D505" s="117"/>
    </row>
    <row r="506" spans="1:4" s="114" customFormat="1">
      <c r="A506" s="117"/>
      <c r="B506" s="117"/>
      <c r="C506" s="117"/>
      <c r="D506" s="117"/>
    </row>
    <row r="507" spans="1:4" s="114" customFormat="1">
      <c r="A507" s="117"/>
      <c r="B507" s="117"/>
      <c r="C507" s="117"/>
      <c r="D507" s="117"/>
    </row>
    <row r="508" spans="1:4" s="114" customFormat="1">
      <c r="A508" s="117"/>
      <c r="B508" s="117"/>
      <c r="C508" s="117"/>
      <c r="D508" s="117"/>
    </row>
    <row r="509" spans="1:4" s="114" customFormat="1">
      <c r="A509" s="117"/>
      <c r="B509" s="117"/>
      <c r="C509" s="117"/>
      <c r="D509" s="117"/>
    </row>
    <row r="510" spans="1:4" s="114" customFormat="1">
      <c r="A510" s="117"/>
      <c r="B510" s="117"/>
      <c r="C510" s="117"/>
      <c r="D510" s="117"/>
    </row>
    <row r="511" spans="1:4" s="114" customFormat="1">
      <c r="A511" s="117"/>
      <c r="B511" s="117"/>
      <c r="C511" s="117"/>
      <c r="D511" s="117"/>
    </row>
    <row r="512" spans="1:4" s="114" customFormat="1">
      <c r="A512" s="117"/>
      <c r="B512" s="117"/>
      <c r="C512" s="117"/>
      <c r="D512" s="117"/>
    </row>
    <row r="513" spans="1:4" s="114" customFormat="1">
      <c r="A513" s="117"/>
      <c r="B513" s="117"/>
      <c r="C513" s="117"/>
      <c r="D513" s="117"/>
    </row>
    <row r="514" spans="1:4" s="114" customFormat="1">
      <c r="A514" s="117"/>
      <c r="B514" s="117"/>
      <c r="C514" s="117"/>
      <c r="D514" s="117"/>
    </row>
    <row r="515" spans="1:4" s="114" customFormat="1">
      <c r="A515" s="117"/>
      <c r="B515" s="117"/>
      <c r="C515" s="117"/>
      <c r="D515" s="117"/>
    </row>
    <row r="516" spans="1:4" s="114" customFormat="1">
      <c r="A516" s="117"/>
      <c r="B516" s="117"/>
      <c r="C516" s="117"/>
      <c r="D516" s="117"/>
    </row>
    <row r="517" spans="1:4" s="114" customFormat="1">
      <c r="A517" s="117"/>
      <c r="B517" s="117"/>
      <c r="C517" s="117"/>
      <c r="D517" s="117"/>
    </row>
    <row r="518" spans="1:4" s="114" customFormat="1">
      <c r="A518" s="117"/>
      <c r="B518" s="117"/>
      <c r="C518" s="117"/>
      <c r="D518" s="117"/>
    </row>
    <row r="519" spans="1:4" s="114" customFormat="1">
      <c r="A519" s="117"/>
      <c r="B519" s="117"/>
      <c r="C519" s="117"/>
      <c r="D519" s="117"/>
    </row>
    <row r="520" spans="1:4" s="114" customFormat="1">
      <c r="A520" s="117"/>
      <c r="B520" s="117"/>
      <c r="C520" s="117"/>
      <c r="D520" s="117"/>
    </row>
    <row r="521" spans="1:4" s="114" customFormat="1">
      <c r="A521" s="117"/>
      <c r="B521" s="117"/>
      <c r="C521" s="117"/>
      <c r="D521" s="117"/>
    </row>
    <row r="522" spans="1:4" s="114" customFormat="1">
      <c r="A522" s="117"/>
      <c r="B522" s="117"/>
      <c r="C522" s="117"/>
      <c r="D522" s="117"/>
    </row>
    <row r="523" spans="1:4" s="114" customFormat="1">
      <c r="A523" s="117"/>
      <c r="B523" s="117"/>
      <c r="C523" s="117"/>
      <c r="D523" s="117"/>
    </row>
    <row r="524" spans="1:4" s="114" customFormat="1">
      <c r="A524" s="117"/>
      <c r="B524" s="117"/>
      <c r="C524" s="117"/>
      <c r="D524" s="117"/>
    </row>
    <row r="525" spans="1:4" s="114" customFormat="1">
      <c r="A525" s="117"/>
      <c r="B525" s="117"/>
      <c r="C525" s="117"/>
      <c r="D525" s="117"/>
    </row>
    <row r="526" spans="1:4" s="114" customFormat="1">
      <c r="A526" s="117"/>
      <c r="B526" s="117"/>
      <c r="C526" s="117"/>
      <c r="D526" s="117"/>
    </row>
    <row r="527" spans="1:4" s="114" customFormat="1">
      <c r="A527" s="117"/>
      <c r="B527" s="117"/>
      <c r="C527" s="117"/>
      <c r="D527" s="117"/>
    </row>
    <row r="528" spans="1:4" s="114" customFormat="1">
      <c r="A528" s="117"/>
      <c r="B528" s="117"/>
      <c r="C528" s="117"/>
      <c r="D528" s="117"/>
    </row>
    <row r="529" spans="1:4" s="114" customFormat="1">
      <c r="A529" s="117"/>
      <c r="B529" s="117"/>
      <c r="C529" s="117"/>
      <c r="D529" s="117"/>
    </row>
    <row r="530" spans="1:4" s="114" customFormat="1">
      <c r="A530" s="117"/>
      <c r="B530" s="117"/>
      <c r="C530" s="117"/>
      <c r="D530" s="117"/>
    </row>
    <row r="531" spans="1:4" s="114" customFormat="1">
      <c r="A531" s="117"/>
      <c r="B531" s="117"/>
      <c r="C531" s="117"/>
      <c r="D531" s="117"/>
    </row>
    <row r="532" spans="1:4" s="114" customFormat="1">
      <c r="A532" s="117"/>
      <c r="B532" s="117"/>
      <c r="C532" s="117"/>
      <c r="D532" s="117"/>
    </row>
    <row r="533" spans="1:4" s="114" customFormat="1">
      <c r="A533" s="117"/>
      <c r="B533" s="117"/>
      <c r="C533" s="117"/>
      <c r="D533" s="117"/>
    </row>
    <row r="534" spans="1:4" s="114" customFormat="1">
      <c r="A534" s="117"/>
      <c r="B534" s="117"/>
      <c r="C534" s="117"/>
      <c r="D534" s="117"/>
    </row>
    <row r="535" spans="1:4" s="114" customFormat="1">
      <c r="A535" s="117"/>
      <c r="B535" s="117"/>
      <c r="C535" s="117"/>
      <c r="D535" s="117"/>
    </row>
    <row r="536" spans="1:4" s="114" customFormat="1">
      <c r="A536" s="117"/>
      <c r="B536" s="117"/>
      <c r="C536" s="117"/>
      <c r="D536" s="117"/>
    </row>
    <row r="537" spans="1:4" s="114" customFormat="1">
      <c r="A537" s="117"/>
      <c r="B537" s="117"/>
      <c r="C537" s="117"/>
      <c r="D537" s="117"/>
    </row>
    <row r="538" spans="1:4" s="114" customFormat="1">
      <c r="A538" s="117"/>
      <c r="B538" s="117"/>
      <c r="C538" s="117"/>
      <c r="D538" s="117"/>
    </row>
    <row r="539" spans="1:4" s="114" customFormat="1">
      <c r="A539" s="117"/>
      <c r="B539" s="117"/>
      <c r="C539" s="117"/>
      <c r="D539" s="117"/>
    </row>
    <row r="540" spans="1:4" s="114" customFormat="1">
      <c r="A540" s="117"/>
      <c r="B540" s="117"/>
      <c r="C540" s="117"/>
      <c r="D540" s="117"/>
    </row>
    <row r="541" spans="1:4" s="114" customFormat="1">
      <c r="A541" s="117"/>
      <c r="B541" s="117"/>
      <c r="C541" s="117"/>
      <c r="D541" s="117"/>
    </row>
    <row r="542" spans="1:4" s="114" customFormat="1">
      <c r="A542" s="117"/>
      <c r="B542" s="117"/>
      <c r="C542" s="117"/>
      <c r="D542" s="117"/>
    </row>
    <row r="543" spans="1:4" s="114" customFormat="1">
      <c r="A543" s="117"/>
      <c r="B543" s="117"/>
      <c r="C543" s="117"/>
      <c r="D543" s="117"/>
    </row>
    <row r="544" spans="1:4" s="114" customFormat="1">
      <c r="A544" s="117"/>
      <c r="B544" s="117"/>
      <c r="C544" s="117"/>
      <c r="D544" s="117"/>
    </row>
    <row r="545" spans="1:4" s="114" customFormat="1">
      <c r="A545" s="117"/>
      <c r="B545" s="117"/>
      <c r="C545" s="117"/>
      <c r="D545" s="117"/>
    </row>
    <row r="546" spans="1:4" s="114" customFormat="1">
      <c r="A546" s="117"/>
      <c r="B546" s="117"/>
      <c r="C546" s="117"/>
      <c r="D546" s="117"/>
    </row>
    <row r="547" spans="1:4" s="114" customFormat="1">
      <c r="A547" s="117"/>
      <c r="B547" s="117"/>
      <c r="C547" s="117"/>
      <c r="D547" s="117"/>
    </row>
    <row r="548" spans="1:4" s="114" customFormat="1">
      <c r="A548" s="117"/>
      <c r="B548" s="117"/>
      <c r="C548" s="117"/>
      <c r="D548" s="117"/>
    </row>
    <row r="549" spans="1:4" s="114" customFormat="1">
      <c r="A549" s="117"/>
      <c r="B549" s="117"/>
      <c r="C549" s="117"/>
      <c r="D549" s="117"/>
    </row>
    <row r="550" spans="1:4" s="114" customFormat="1">
      <c r="A550" s="117"/>
      <c r="B550" s="117"/>
      <c r="C550" s="117"/>
      <c r="D550" s="117"/>
    </row>
    <row r="551" spans="1:4" s="114" customFormat="1">
      <c r="A551" s="117"/>
      <c r="B551" s="117"/>
      <c r="C551" s="117"/>
      <c r="D551" s="117"/>
    </row>
    <row r="552" spans="1:4" s="114" customFormat="1">
      <c r="A552" s="117"/>
      <c r="B552" s="117"/>
      <c r="C552" s="117"/>
      <c r="D552" s="117"/>
    </row>
    <row r="553" spans="1:4" s="114" customFormat="1">
      <c r="A553" s="117"/>
      <c r="B553" s="117"/>
      <c r="C553" s="117"/>
      <c r="D553" s="117"/>
    </row>
    <row r="554" spans="1:4" s="114" customFormat="1">
      <c r="A554" s="117"/>
      <c r="B554" s="117"/>
      <c r="C554" s="117"/>
      <c r="D554" s="117"/>
    </row>
    <row r="555" spans="1:4" s="114" customFormat="1">
      <c r="A555" s="117"/>
      <c r="B555" s="117"/>
      <c r="C555" s="117"/>
      <c r="D555" s="117"/>
    </row>
    <row r="556" spans="1:4" s="114" customFormat="1">
      <c r="A556" s="117"/>
      <c r="B556" s="117"/>
      <c r="C556" s="117"/>
      <c r="D556" s="117"/>
    </row>
    <row r="557" spans="1:4" s="114" customFormat="1">
      <c r="A557" s="117"/>
      <c r="B557" s="117"/>
      <c r="C557" s="117"/>
      <c r="D557" s="117"/>
    </row>
    <row r="558" spans="1:4" s="114" customFormat="1">
      <c r="A558" s="117"/>
      <c r="B558" s="117"/>
      <c r="C558" s="117"/>
      <c r="D558" s="117"/>
    </row>
    <row r="559" spans="1:4" s="114" customFormat="1">
      <c r="A559" s="117"/>
      <c r="B559" s="117"/>
      <c r="C559" s="117"/>
      <c r="D559" s="117"/>
    </row>
    <row r="560" spans="1:4" s="114" customFormat="1">
      <c r="A560" s="117"/>
      <c r="B560" s="117"/>
      <c r="C560" s="117"/>
      <c r="D560" s="117"/>
    </row>
    <row r="561" spans="1:4" s="114" customFormat="1">
      <c r="A561" s="117"/>
      <c r="B561" s="117"/>
      <c r="C561" s="117"/>
      <c r="D561" s="117"/>
    </row>
    <row r="562" spans="1:4" s="114" customFormat="1">
      <c r="A562" s="117"/>
      <c r="B562" s="117"/>
      <c r="C562" s="117"/>
      <c r="D562" s="117"/>
    </row>
    <row r="563" spans="1:4" s="114" customFormat="1">
      <c r="A563" s="117"/>
      <c r="B563" s="117"/>
      <c r="C563" s="117"/>
      <c r="D563" s="117"/>
    </row>
    <row r="564" spans="1:4" s="114" customFormat="1">
      <c r="A564" s="117"/>
      <c r="B564" s="117"/>
      <c r="C564" s="117"/>
      <c r="D564" s="117"/>
    </row>
    <row r="565" spans="1:4" s="114" customFormat="1">
      <c r="A565" s="117"/>
      <c r="B565" s="117"/>
      <c r="C565" s="117"/>
      <c r="D565" s="117"/>
    </row>
    <row r="566" spans="1:4" s="114" customFormat="1">
      <c r="A566" s="117"/>
      <c r="B566" s="117"/>
      <c r="C566" s="117"/>
      <c r="D566" s="117"/>
    </row>
    <row r="567" spans="1:4" s="114" customFormat="1">
      <c r="A567" s="117"/>
      <c r="B567" s="117"/>
      <c r="C567" s="117"/>
      <c r="D567" s="117"/>
    </row>
    <row r="568" spans="1:4" s="114" customFormat="1">
      <c r="A568" s="117"/>
      <c r="B568" s="117"/>
      <c r="C568" s="117"/>
      <c r="D568" s="117"/>
    </row>
    <row r="569" spans="1:4" s="114" customFormat="1">
      <c r="A569" s="117"/>
      <c r="B569" s="117"/>
      <c r="C569" s="117"/>
      <c r="D569" s="117"/>
    </row>
    <row r="570" spans="1:4" s="114" customFormat="1">
      <c r="A570" s="117"/>
      <c r="B570" s="117"/>
      <c r="C570" s="117"/>
      <c r="D570" s="117"/>
    </row>
    <row r="571" spans="1:4" s="114" customFormat="1">
      <c r="A571" s="117"/>
      <c r="B571" s="117"/>
      <c r="C571" s="117"/>
      <c r="D571" s="117"/>
    </row>
    <row r="572" spans="1:4" s="114" customFormat="1">
      <c r="A572" s="117"/>
      <c r="B572" s="117"/>
      <c r="C572" s="117"/>
      <c r="D572" s="117"/>
    </row>
    <row r="573" spans="1:4" s="114" customFormat="1">
      <c r="A573" s="117"/>
      <c r="B573" s="117"/>
      <c r="C573" s="117"/>
      <c r="D573" s="117"/>
    </row>
    <row r="574" spans="1:4" s="114" customFormat="1">
      <c r="A574" s="117"/>
      <c r="B574" s="117"/>
      <c r="C574" s="117"/>
      <c r="D574" s="117"/>
    </row>
    <row r="575" spans="1:4" s="114" customFormat="1">
      <c r="A575" s="117"/>
      <c r="B575" s="117"/>
      <c r="C575" s="117"/>
      <c r="D575" s="117"/>
    </row>
    <row r="576" spans="1:4" s="114" customFormat="1">
      <c r="A576" s="117"/>
      <c r="B576" s="117"/>
      <c r="C576" s="117"/>
      <c r="D576" s="117"/>
    </row>
    <row r="577" spans="1:4" s="114" customFormat="1">
      <c r="A577" s="117"/>
      <c r="B577" s="117"/>
      <c r="C577" s="117"/>
      <c r="D577" s="117"/>
    </row>
    <row r="578" spans="1:4" s="114" customFormat="1">
      <c r="A578" s="117"/>
      <c r="B578" s="117"/>
      <c r="C578" s="117"/>
      <c r="D578" s="117"/>
    </row>
    <row r="579" spans="1:4" s="114" customFormat="1">
      <c r="A579" s="117"/>
      <c r="B579" s="117"/>
      <c r="C579" s="117"/>
      <c r="D579" s="117"/>
    </row>
    <row r="580" spans="1:4" s="114" customFormat="1">
      <c r="A580" s="117"/>
      <c r="B580" s="117"/>
      <c r="C580" s="117"/>
      <c r="D580" s="117"/>
    </row>
    <row r="581" spans="1:4" s="114" customFormat="1">
      <c r="A581" s="117"/>
      <c r="B581" s="117"/>
      <c r="C581" s="117"/>
      <c r="D581" s="117"/>
    </row>
    <row r="582" spans="1:4" s="114" customFormat="1">
      <c r="A582" s="117"/>
      <c r="B582" s="117"/>
      <c r="C582" s="117"/>
      <c r="D582" s="117"/>
    </row>
    <row r="583" spans="1:4" s="114" customFormat="1">
      <c r="A583" s="117"/>
      <c r="B583" s="117"/>
      <c r="C583" s="117"/>
      <c r="D583" s="117"/>
    </row>
    <row r="584" spans="1:4" s="114" customFormat="1">
      <c r="A584" s="117"/>
      <c r="B584" s="117"/>
      <c r="C584" s="117"/>
      <c r="D584" s="117"/>
    </row>
    <row r="585" spans="1:4" s="114" customFormat="1">
      <c r="A585" s="117"/>
      <c r="B585" s="117"/>
      <c r="C585" s="117"/>
      <c r="D585" s="117"/>
    </row>
    <row r="586" spans="1:4" s="114" customFormat="1">
      <c r="A586" s="117"/>
      <c r="B586" s="117"/>
      <c r="C586" s="117"/>
      <c r="D586" s="117"/>
    </row>
    <row r="587" spans="1:4" s="114" customFormat="1">
      <c r="A587" s="117"/>
      <c r="B587" s="117"/>
      <c r="C587" s="117"/>
      <c r="D587" s="117"/>
    </row>
    <row r="588" spans="1:4" s="114" customFormat="1">
      <c r="A588" s="117"/>
      <c r="B588" s="117"/>
      <c r="C588" s="117"/>
      <c r="D588" s="117"/>
    </row>
    <row r="589" spans="1:4" s="114" customFormat="1">
      <c r="A589" s="117"/>
      <c r="B589" s="117"/>
      <c r="C589" s="117"/>
      <c r="D589" s="117"/>
    </row>
    <row r="590" spans="1:4" s="114" customFormat="1">
      <c r="A590" s="117"/>
      <c r="B590" s="117"/>
      <c r="C590" s="117"/>
      <c r="D590" s="117"/>
    </row>
    <row r="591" spans="1:4" s="114" customFormat="1">
      <c r="A591" s="117"/>
      <c r="B591" s="117"/>
      <c r="C591" s="117"/>
      <c r="D591" s="117"/>
    </row>
    <row r="592" spans="1:4" s="114" customFormat="1">
      <c r="A592" s="117"/>
      <c r="B592" s="117"/>
      <c r="C592" s="117"/>
      <c r="D592" s="117"/>
    </row>
    <row r="593" spans="1:4" s="114" customFormat="1">
      <c r="A593" s="117"/>
      <c r="B593" s="117"/>
      <c r="C593" s="117"/>
      <c r="D593" s="117"/>
    </row>
    <row r="594" spans="1:4" s="114" customFormat="1">
      <c r="A594" s="117"/>
      <c r="B594" s="117"/>
      <c r="C594" s="117"/>
      <c r="D594" s="117"/>
    </row>
    <row r="595" spans="1:4" s="114" customFormat="1">
      <c r="A595" s="117"/>
      <c r="B595" s="117"/>
      <c r="C595" s="117"/>
      <c r="D595" s="117"/>
    </row>
    <row r="596" spans="1:4" s="114" customFormat="1">
      <c r="A596" s="117"/>
      <c r="B596" s="117"/>
      <c r="C596" s="117"/>
      <c r="D596" s="117"/>
    </row>
    <row r="597" spans="1:4" s="114" customFormat="1">
      <c r="A597" s="117"/>
      <c r="B597" s="117"/>
      <c r="C597" s="117"/>
      <c r="D597" s="117"/>
    </row>
    <row r="598" spans="1:4" s="114" customFormat="1">
      <c r="A598" s="117"/>
      <c r="B598" s="117"/>
      <c r="C598" s="117"/>
      <c r="D598" s="117"/>
    </row>
    <row r="599" spans="1:4" s="114" customFormat="1">
      <c r="A599" s="117"/>
      <c r="B599" s="117"/>
      <c r="C599" s="117"/>
      <c r="D599" s="117"/>
    </row>
    <row r="600" spans="1:4" s="114" customFormat="1">
      <c r="A600" s="117"/>
      <c r="B600" s="117"/>
      <c r="C600" s="117"/>
      <c r="D600" s="117"/>
    </row>
    <row r="601" spans="1:4" s="114" customFormat="1">
      <c r="A601" s="117"/>
      <c r="B601" s="117"/>
      <c r="C601" s="117"/>
      <c r="D601" s="117"/>
    </row>
    <row r="602" spans="1:4" s="114" customFormat="1">
      <c r="A602" s="117"/>
      <c r="B602" s="117"/>
      <c r="C602" s="117"/>
      <c r="D602" s="117"/>
    </row>
    <row r="603" spans="1:4" s="114" customFormat="1">
      <c r="A603" s="117"/>
      <c r="B603" s="117"/>
      <c r="C603" s="117"/>
      <c r="D603" s="117"/>
    </row>
    <row r="604" spans="1:4" s="114" customFormat="1">
      <c r="A604" s="117"/>
      <c r="B604" s="117"/>
      <c r="C604" s="117"/>
      <c r="D604" s="117"/>
    </row>
    <row r="605" spans="1:4" s="114" customFormat="1">
      <c r="A605" s="117"/>
      <c r="B605" s="117"/>
      <c r="C605" s="117"/>
      <c r="D605" s="117"/>
    </row>
    <row r="606" spans="1:4" s="114" customFormat="1">
      <c r="A606" s="117"/>
      <c r="B606" s="117"/>
      <c r="C606" s="117"/>
      <c r="D606" s="117"/>
    </row>
    <row r="607" spans="1:4" s="114" customFormat="1">
      <c r="A607" s="117"/>
      <c r="B607" s="117"/>
      <c r="C607" s="117"/>
      <c r="D607" s="117"/>
    </row>
    <row r="608" spans="1:4" s="114" customFormat="1">
      <c r="A608" s="117"/>
      <c r="B608" s="117"/>
      <c r="C608" s="117"/>
      <c r="D608" s="117"/>
    </row>
    <row r="609" spans="1:4" s="114" customFormat="1">
      <c r="A609" s="117"/>
      <c r="B609" s="117"/>
      <c r="C609" s="117"/>
      <c r="D609" s="117"/>
    </row>
    <row r="610" spans="1:4" s="114" customFormat="1">
      <c r="A610" s="117"/>
      <c r="B610" s="117"/>
      <c r="C610" s="117"/>
      <c r="D610" s="117"/>
    </row>
    <row r="611" spans="1:4" s="114" customFormat="1">
      <c r="A611" s="117"/>
      <c r="B611" s="117"/>
      <c r="C611" s="117"/>
      <c r="D611" s="117"/>
    </row>
    <row r="612" spans="1:4" s="114" customFormat="1">
      <c r="A612" s="117"/>
      <c r="B612" s="117"/>
      <c r="C612" s="117"/>
      <c r="D612" s="117"/>
    </row>
    <row r="613" spans="1:4" s="114" customFormat="1">
      <c r="A613" s="117"/>
      <c r="B613" s="117"/>
      <c r="C613" s="117"/>
      <c r="D613" s="117"/>
    </row>
    <row r="614" spans="1:4" s="114" customFormat="1">
      <c r="A614" s="117"/>
      <c r="B614" s="117"/>
      <c r="C614" s="117"/>
      <c r="D614" s="117"/>
    </row>
    <row r="615" spans="1:4" s="114" customFormat="1">
      <c r="A615" s="117"/>
      <c r="B615" s="117"/>
      <c r="C615" s="117"/>
      <c r="D615" s="117"/>
    </row>
    <row r="616" spans="1:4" s="114" customFormat="1">
      <c r="A616" s="117"/>
      <c r="B616" s="117"/>
      <c r="C616" s="117"/>
      <c r="D616" s="117"/>
    </row>
    <row r="617" spans="1:4" s="114" customFormat="1">
      <c r="A617" s="117"/>
      <c r="B617" s="117"/>
      <c r="C617" s="117"/>
      <c r="D617" s="117"/>
    </row>
    <row r="618" spans="1:4" s="114" customFormat="1">
      <c r="A618" s="117"/>
      <c r="B618" s="117"/>
      <c r="C618" s="117"/>
      <c r="D618" s="117"/>
    </row>
    <row r="619" spans="1:4" s="114" customFormat="1">
      <c r="A619" s="117"/>
      <c r="B619" s="117"/>
      <c r="C619" s="117"/>
      <c r="D619" s="117"/>
    </row>
    <row r="620" spans="1:4" s="114" customFormat="1">
      <c r="A620" s="117"/>
      <c r="B620" s="117"/>
      <c r="C620" s="117"/>
      <c r="D620" s="117"/>
    </row>
    <row r="621" spans="1:4" s="114" customFormat="1">
      <c r="A621" s="117"/>
      <c r="B621" s="117"/>
      <c r="C621" s="117"/>
      <c r="D621" s="117"/>
    </row>
    <row r="622" spans="1:4" s="114" customFormat="1">
      <c r="A622" s="117"/>
      <c r="B622" s="117"/>
      <c r="C622" s="117"/>
      <c r="D622" s="117"/>
    </row>
    <row r="623" spans="1:4" s="114" customFormat="1">
      <c r="A623" s="117"/>
      <c r="B623" s="117"/>
      <c r="C623" s="117"/>
      <c r="D623" s="117"/>
    </row>
    <row r="624" spans="1:4" s="114" customFormat="1">
      <c r="A624" s="117"/>
      <c r="B624" s="117"/>
      <c r="C624" s="117"/>
      <c r="D624" s="117"/>
    </row>
    <row r="625" spans="1:4" s="114" customFormat="1">
      <c r="A625" s="117"/>
      <c r="B625" s="117"/>
      <c r="C625" s="117"/>
      <c r="D625" s="117"/>
    </row>
    <row r="626" spans="1:4" s="114" customFormat="1">
      <c r="A626" s="117"/>
      <c r="B626" s="117"/>
      <c r="C626" s="117"/>
      <c r="D626" s="117"/>
    </row>
    <row r="627" spans="1:4" s="114" customFormat="1">
      <c r="A627" s="117"/>
      <c r="B627" s="117"/>
      <c r="C627" s="117"/>
      <c r="D627" s="117"/>
    </row>
    <row r="628" spans="1:4" s="114" customFormat="1">
      <c r="A628" s="117"/>
      <c r="B628" s="117"/>
      <c r="C628" s="117"/>
      <c r="D628" s="117"/>
    </row>
    <row r="629" spans="1:4" s="114" customFormat="1">
      <c r="A629" s="117"/>
      <c r="B629" s="117"/>
      <c r="C629" s="117"/>
      <c r="D629" s="117"/>
    </row>
    <row r="630" spans="1:4" s="114" customFormat="1">
      <c r="A630" s="117"/>
      <c r="B630" s="117"/>
      <c r="C630" s="117"/>
      <c r="D630" s="117"/>
    </row>
    <row r="631" spans="1:4" s="114" customFormat="1">
      <c r="A631" s="117"/>
      <c r="B631" s="117"/>
      <c r="C631" s="117"/>
      <c r="D631" s="117"/>
    </row>
    <row r="632" spans="1:4" s="114" customFormat="1">
      <c r="A632" s="117"/>
      <c r="B632" s="117"/>
      <c r="C632" s="117"/>
      <c r="D632" s="117"/>
    </row>
    <row r="633" spans="1:4" s="114" customFormat="1">
      <c r="A633" s="117"/>
      <c r="B633" s="117"/>
      <c r="C633" s="117"/>
      <c r="D633" s="117"/>
    </row>
    <row r="634" spans="1:4" s="114" customFormat="1">
      <c r="A634" s="117"/>
      <c r="B634" s="117"/>
      <c r="C634" s="117"/>
      <c r="D634" s="117"/>
    </row>
    <row r="635" spans="1:4" s="114" customFormat="1">
      <c r="A635" s="117"/>
      <c r="B635" s="117"/>
      <c r="C635" s="117"/>
      <c r="D635" s="117"/>
    </row>
    <row r="636" spans="1:4" s="114" customFormat="1">
      <c r="A636" s="117"/>
      <c r="B636" s="117"/>
      <c r="C636" s="117"/>
      <c r="D636" s="117"/>
    </row>
    <row r="637" spans="1:4" s="114" customFormat="1">
      <c r="A637" s="117"/>
      <c r="B637" s="117"/>
      <c r="C637" s="117"/>
      <c r="D637" s="117"/>
    </row>
    <row r="638" spans="1:4" s="114" customFormat="1">
      <c r="A638" s="117"/>
      <c r="B638" s="117"/>
      <c r="C638" s="117"/>
      <c r="D638" s="117"/>
    </row>
    <row r="639" spans="1:4" s="114" customFormat="1">
      <c r="A639" s="117"/>
      <c r="B639" s="117"/>
      <c r="C639" s="117"/>
      <c r="D639" s="117"/>
    </row>
    <row r="640" spans="1:4" s="114" customFormat="1">
      <c r="A640" s="117"/>
      <c r="B640" s="117"/>
      <c r="C640" s="117"/>
      <c r="D640" s="117"/>
    </row>
    <row r="641" spans="1:4" s="114" customFormat="1">
      <c r="A641" s="117"/>
      <c r="B641" s="117"/>
      <c r="C641" s="117"/>
      <c r="D641" s="117"/>
    </row>
    <row r="642" spans="1:4" s="114" customFormat="1">
      <c r="A642" s="117"/>
      <c r="B642" s="117"/>
      <c r="C642" s="117"/>
      <c r="D642" s="117"/>
    </row>
    <row r="643" spans="1:4" s="114" customFormat="1">
      <c r="A643" s="117"/>
      <c r="B643" s="117"/>
      <c r="C643" s="117"/>
      <c r="D643" s="117"/>
    </row>
    <row r="644" spans="1:4" s="114" customFormat="1">
      <c r="A644" s="117"/>
      <c r="B644" s="117"/>
      <c r="C644" s="117"/>
      <c r="D644" s="117"/>
    </row>
    <row r="645" spans="1:4" s="114" customFormat="1">
      <c r="A645" s="117"/>
      <c r="B645" s="117"/>
      <c r="C645" s="117"/>
      <c r="D645" s="117"/>
    </row>
    <row r="646" spans="1:4" s="114" customFormat="1">
      <c r="A646" s="117"/>
      <c r="B646" s="117"/>
      <c r="C646" s="117"/>
      <c r="D646" s="117"/>
    </row>
    <row r="647" spans="1:4" s="114" customFormat="1">
      <c r="A647" s="117"/>
      <c r="B647" s="117"/>
      <c r="C647" s="117"/>
      <c r="D647" s="117"/>
    </row>
    <row r="648" spans="1:4" s="114" customFormat="1">
      <c r="A648" s="117"/>
      <c r="B648" s="117"/>
      <c r="C648" s="117"/>
      <c r="D648" s="117"/>
    </row>
    <row r="649" spans="1:4" s="114" customFormat="1">
      <c r="A649" s="117"/>
      <c r="B649" s="117"/>
      <c r="C649" s="117"/>
      <c r="D649" s="117"/>
    </row>
    <row r="650" spans="1:4" s="114" customFormat="1">
      <c r="A650" s="117"/>
      <c r="B650" s="117"/>
      <c r="C650" s="117"/>
      <c r="D650" s="117"/>
    </row>
    <row r="651" spans="1:4" s="114" customFormat="1">
      <c r="A651" s="117"/>
      <c r="B651" s="117"/>
      <c r="C651" s="117"/>
      <c r="D651" s="117"/>
    </row>
    <row r="652" spans="1:4" s="114" customFormat="1">
      <c r="A652" s="117"/>
      <c r="B652" s="117"/>
      <c r="C652" s="117"/>
      <c r="D652" s="117"/>
    </row>
    <row r="653" spans="1:4" s="114" customFormat="1">
      <c r="A653" s="117"/>
      <c r="B653" s="117"/>
      <c r="C653" s="117"/>
      <c r="D653" s="117"/>
    </row>
    <row r="654" spans="1:4" s="114" customFormat="1">
      <c r="A654" s="117"/>
      <c r="B654" s="117"/>
      <c r="C654" s="117"/>
      <c r="D654" s="117"/>
    </row>
    <row r="655" spans="1:4" s="114" customFormat="1">
      <c r="A655" s="117"/>
      <c r="B655" s="117"/>
      <c r="C655" s="117"/>
      <c r="D655" s="117"/>
    </row>
    <row r="656" spans="1:4" s="114" customFormat="1">
      <c r="A656" s="117"/>
      <c r="B656" s="117"/>
      <c r="C656" s="117"/>
      <c r="D656" s="117"/>
    </row>
    <row r="657" spans="1:4" s="114" customFormat="1">
      <c r="A657" s="117"/>
      <c r="B657" s="117"/>
      <c r="C657" s="117"/>
      <c r="D657" s="117"/>
    </row>
    <row r="658" spans="1:4" s="114" customFormat="1">
      <c r="A658" s="117"/>
      <c r="B658" s="117"/>
      <c r="C658" s="117"/>
      <c r="D658" s="117"/>
    </row>
    <row r="659" spans="1:4" s="114" customFormat="1">
      <c r="A659" s="117"/>
      <c r="B659" s="117"/>
      <c r="C659" s="117"/>
      <c r="D659" s="117"/>
    </row>
    <row r="660" spans="1:4" s="114" customFormat="1">
      <c r="A660" s="117"/>
      <c r="B660" s="117"/>
      <c r="C660" s="117"/>
      <c r="D660" s="117"/>
    </row>
    <row r="661" spans="1:4" s="114" customFormat="1">
      <c r="A661" s="117"/>
      <c r="B661" s="117"/>
      <c r="C661" s="117"/>
      <c r="D661" s="117"/>
    </row>
    <row r="662" spans="1:4" s="114" customFormat="1">
      <c r="A662" s="117"/>
      <c r="B662" s="117"/>
      <c r="C662" s="117"/>
      <c r="D662" s="117"/>
    </row>
    <row r="663" spans="1:4" s="114" customFormat="1">
      <c r="A663" s="117"/>
      <c r="B663" s="117"/>
      <c r="C663" s="117"/>
      <c r="D663" s="117"/>
    </row>
    <row r="664" spans="1:4" s="114" customFormat="1">
      <c r="A664" s="117"/>
      <c r="B664" s="117"/>
      <c r="C664" s="117"/>
      <c r="D664" s="117"/>
    </row>
    <row r="665" spans="1:4" s="114" customFormat="1">
      <c r="A665" s="117"/>
      <c r="B665" s="117"/>
      <c r="C665" s="117"/>
      <c r="D665" s="117"/>
    </row>
    <row r="666" spans="1:4" s="114" customFormat="1">
      <c r="A666" s="117"/>
      <c r="B666" s="117"/>
      <c r="C666" s="117"/>
      <c r="D666" s="117"/>
    </row>
    <row r="667" spans="1:4" s="114" customFormat="1">
      <c r="A667" s="117"/>
      <c r="B667" s="117"/>
      <c r="C667" s="117"/>
      <c r="D667" s="117"/>
    </row>
    <row r="668" spans="1:4" s="114" customFormat="1">
      <c r="A668" s="117"/>
      <c r="B668" s="117"/>
      <c r="C668" s="117"/>
      <c r="D668" s="117"/>
    </row>
    <row r="669" spans="1:4" s="114" customFormat="1">
      <c r="A669" s="117"/>
      <c r="B669" s="117"/>
      <c r="C669" s="117"/>
      <c r="D669" s="117"/>
    </row>
    <row r="670" spans="1:4" s="114" customFormat="1">
      <c r="A670" s="117"/>
      <c r="B670" s="117"/>
      <c r="C670" s="117"/>
      <c r="D670" s="117"/>
    </row>
    <row r="671" spans="1:4" s="114" customFormat="1">
      <c r="A671" s="117"/>
      <c r="B671" s="117"/>
      <c r="C671" s="117"/>
      <c r="D671" s="117"/>
    </row>
    <row r="672" spans="1:4" s="114" customFormat="1">
      <c r="A672" s="117"/>
      <c r="B672" s="117"/>
      <c r="C672" s="117"/>
      <c r="D672" s="117"/>
    </row>
    <row r="673" spans="1:4" s="114" customFormat="1">
      <c r="A673" s="117"/>
      <c r="B673" s="117"/>
      <c r="C673" s="117"/>
      <c r="D673" s="117"/>
    </row>
    <row r="674" spans="1:4" s="114" customFormat="1">
      <c r="A674" s="117"/>
      <c r="B674" s="117"/>
      <c r="C674" s="117"/>
      <c r="D674" s="117"/>
    </row>
    <row r="675" spans="1:4" s="114" customFormat="1">
      <c r="A675" s="117"/>
      <c r="B675" s="117"/>
      <c r="C675" s="117"/>
      <c r="D675" s="117"/>
    </row>
    <row r="676" spans="1:4" s="114" customFormat="1">
      <c r="A676" s="117"/>
      <c r="B676" s="117"/>
      <c r="C676" s="117"/>
      <c r="D676" s="117"/>
    </row>
    <row r="677" spans="1:4" s="114" customFormat="1">
      <c r="A677" s="117"/>
      <c r="B677" s="117"/>
      <c r="C677" s="117"/>
      <c r="D677" s="117"/>
    </row>
    <row r="678" spans="1:4" s="114" customFormat="1">
      <c r="A678" s="117"/>
      <c r="B678" s="117"/>
      <c r="C678" s="117"/>
      <c r="D678" s="117"/>
    </row>
    <row r="679" spans="1:4" s="114" customFormat="1">
      <c r="A679" s="117"/>
      <c r="B679" s="117"/>
      <c r="C679" s="117"/>
      <c r="D679" s="117"/>
    </row>
    <row r="680" spans="1:4" s="114" customFormat="1">
      <c r="A680" s="117"/>
      <c r="B680" s="117"/>
      <c r="C680" s="117"/>
      <c r="D680" s="117"/>
    </row>
    <row r="681" spans="1:4" s="114" customFormat="1">
      <c r="A681" s="117"/>
      <c r="B681" s="117"/>
      <c r="C681" s="117"/>
      <c r="D681" s="117"/>
    </row>
    <row r="682" spans="1:4" s="114" customFormat="1">
      <c r="A682" s="117"/>
      <c r="B682" s="117"/>
      <c r="C682" s="117"/>
      <c r="D682" s="117"/>
    </row>
    <row r="683" spans="1:4" s="114" customFormat="1">
      <c r="A683" s="117"/>
      <c r="B683" s="117"/>
      <c r="C683" s="117"/>
      <c r="D683" s="117"/>
    </row>
    <row r="684" spans="1:4" s="114" customFormat="1">
      <c r="A684" s="117"/>
      <c r="B684" s="117"/>
      <c r="C684" s="117"/>
      <c r="D684" s="117"/>
    </row>
    <row r="685" spans="1:4" s="114" customFormat="1">
      <c r="A685" s="117"/>
      <c r="B685" s="117"/>
      <c r="C685" s="117"/>
      <c r="D685" s="117"/>
    </row>
    <row r="686" spans="1:4" s="114" customFormat="1">
      <c r="A686" s="117"/>
      <c r="B686" s="117"/>
      <c r="C686" s="117"/>
      <c r="D686" s="117"/>
    </row>
    <row r="687" spans="1:4" s="114" customFormat="1">
      <c r="A687" s="117"/>
      <c r="B687" s="117"/>
      <c r="C687" s="117"/>
      <c r="D687" s="117"/>
    </row>
    <row r="688" spans="1:4" s="114" customFormat="1">
      <c r="A688" s="117"/>
      <c r="B688" s="117"/>
      <c r="C688" s="117"/>
      <c r="D688" s="117"/>
    </row>
    <row r="689" spans="1:4" s="114" customFormat="1">
      <c r="A689" s="117"/>
      <c r="B689" s="117"/>
      <c r="C689" s="117"/>
      <c r="D689" s="117"/>
    </row>
    <row r="690" spans="1:4" s="114" customFormat="1">
      <c r="A690" s="117"/>
      <c r="B690" s="117"/>
      <c r="C690" s="117"/>
      <c r="D690" s="117"/>
    </row>
    <row r="691" spans="1:4" s="114" customFormat="1">
      <c r="A691" s="117"/>
      <c r="B691" s="117"/>
      <c r="C691" s="117"/>
      <c r="D691" s="117"/>
    </row>
    <row r="692" spans="1:4" s="114" customFormat="1">
      <c r="A692" s="117"/>
      <c r="B692" s="117"/>
      <c r="C692" s="117"/>
      <c r="D692" s="117"/>
    </row>
    <row r="693" spans="1:4" s="114" customFormat="1">
      <c r="A693" s="117"/>
      <c r="B693" s="117"/>
      <c r="C693" s="117"/>
      <c r="D693" s="117"/>
    </row>
    <row r="694" spans="1:4" s="114" customFormat="1">
      <c r="A694" s="117"/>
      <c r="B694" s="117"/>
      <c r="C694" s="117"/>
      <c r="D694" s="117"/>
    </row>
    <row r="695" spans="1:4" s="114" customFormat="1">
      <c r="A695" s="117"/>
      <c r="B695" s="117"/>
      <c r="C695" s="117"/>
      <c r="D695" s="117"/>
    </row>
    <row r="696" spans="1:4" s="114" customFormat="1">
      <c r="A696" s="117"/>
      <c r="B696" s="117"/>
      <c r="C696" s="117"/>
      <c r="D696" s="117"/>
    </row>
    <row r="697" spans="1:4" s="114" customFormat="1">
      <c r="A697" s="117"/>
      <c r="B697" s="117"/>
      <c r="C697" s="117"/>
      <c r="D697" s="117"/>
    </row>
    <row r="698" spans="1:4" s="114" customFormat="1">
      <c r="A698" s="117"/>
      <c r="B698" s="117"/>
      <c r="C698" s="117"/>
      <c r="D698" s="117"/>
    </row>
    <row r="699" spans="1:4" s="114" customFormat="1">
      <c r="A699" s="117"/>
      <c r="B699" s="117"/>
      <c r="C699" s="117"/>
      <c r="D699" s="117"/>
    </row>
    <row r="700" spans="1:4" s="114" customFormat="1">
      <c r="A700" s="117"/>
      <c r="B700" s="117"/>
      <c r="C700" s="117"/>
      <c r="D700" s="117"/>
    </row>
    <row r="701" spans="1:4" s="114" customFormat="1">
      <c r="A701" s="117"/>
      <c r="B701" s="117"/>
      <c r="C701" s="117"/>
      <c r="D701" s="117"/>
    </row>
    <row r="702" spans="1:4" s="114" customFormat="1">
      <c r="A702" s="117"/>
      <c r="B702" s="117"/>
      <c r="C702" s="117"/>
      <c r="D702" s="117"/>
    </row>
    <row r="703" spans="1:4" s="114" customFormat="1">
      <c r="A703" s="117"/>
      <c r="B703" s="117"/>
      <c r="C703" s="117"/>
      <c r="D703" s="117"/>
    </row>
    <row r="704" spans="1:4" s="114" customFormat="1">
      <c r="A704" s="117"/>
      <c r="B704" s="117"/>
      <c r="C704" s="117"/>
      <c r="D704" s="117"/>
    </row>
    <row r="705" spans="1:4" s="114" customFormat="1">
      <c r="A705" s="117"/>
      <c r="B705" s="117"/>
      <c r="C705" s="117"/>
      <c r="D705" s="117"/>
    </row>
    <row r="706" spans="1:4" s="114" customFormat="1">
      <c r="A706" s="117"/>
      <c r="B706" s="117"/>
      <c r="C706" s="117"/>
      <c r="D706" s="117"/>
    </row>
    <row r="707" spans="1:4" s="114" customFormat="1">
      <c r="A707" s="117"/>
      <c r="B707" s="117"/>
      <c r="C707" s="117"/>
      <c r="D707" s="117"/>
    </row>
    <row r="708" spans="1:4" s="114" customFormat="1">
      <c r="A708" s="117"/>
      <c r="B708" s="117"/>
      <c r="C708" s="117"/>
      <c r="D708" s="117"/>
    </row>
    <row r="709" spans="1:4" s="114" customFormat="1">
      <c r="A709" s="117"/>
      <c r="B709" s="117"/>
      <c r="C709" s="117"/>
      <c r="D709" s="117"/>
    </row>
    <row r="710" spans="1:4" s="114" customFormat="1">
      <c r="A710" s="117"/>
      <c r="B710" s="117"/>
      <c r="C710" s="117"/>
      <c r="D710" s="117"/>
    </row>
    <row r="711" spans="1:4" s="114" customFormat="1">
      <c r="A711" s="117"/>
      <c r="B711" s="117"/>
      <c r="C711" s="117"/>
      <c r="D711" s="117"/>
    </row>
    <row r="712" spans="1:4" s="114" customFormat="1">
      <c r="A712" s="117"/>
      <c r="B712" s="117"/>
      <c r="C712" s="117"/>
      <c r="D712" s="117"/>
    </row>
    <row r="713" spans="1:4" s="114" customFormat="1">
      <c r="A713" s="117"/>
      <c r="B713" s="117"/>
      <c r="C713" s="117"/>
      <c r="D713" s="117"/>
    </row>
    <row r="714" spans="1:4" s="114" customFormat="1">
      <c r="A714" s="117"/>
      <c r="B714" s="117"/>
      <c r="C714" s="117"/>
      <c r="D714" s="117"/>
    </row>
    <row r="715" spans="1:4" s="114" customFormat="1">
      <c r="A715" s="117"/>
      <c r="B715" s="117"/>
      <c r="C715" s="117"/>
      <c r="D715" s="117"/>
    </row>
    <row r="716" spans="1:4" s="114" customFormat="1">
      <c r="A716" s="117"/>
      <c r="B716" s="117"/>
      <c r="C716" s="117"/>
      <c r="D716" s="117"/>
    </row>
    <row r="717" spans="1:4" s="114" customFormat="1">
      <c r="A717" s="117"/>
      <c r="B717" s="117"/>
      <c r="C717" s="117"/>
      <c r="D717" s="117"/>
    </row>
    <row r="718" spans="1:4" s="114" customFormat="1">
      <c r="A718" s="117"/>
      <c r="B718" s="117"/>
      <c r="C718" s="117"/>
      <c r="D718" s="117"/>
    </row>
    <row r="719" spans="1:4" s="114" customFormat="1">
      <c r="A719" s="117"/>
      <c r="B719" s="117"/>
      <c r="C719" s="117"/>
      <c r="D719" s="117"/>
    </row>
    <row r="720" spans="1:4" s="114" customFormat="1">
      <c r="A720" s="117"/>
      <c r="B720" s="117"/>
      <c r="C720" s="117"/>
      <c r="D720" s="117"/>
    </row>
    <row r="721" spans="1:4" s="114" customFormat="1">
      <c r="A721" s="117"/>
      <c r="B721" s="117"/>
      <c r="C721" s="117"/>
      <c r="D721" s="117"/>
    </row>
    <row r="722" spans="1:4" s="114" customFormat="1">
      <c r="A722" s="117"/>
      <c r="B722" s="117"/>
      <c r="C722" s="117"/>
      <c r="D722" s="117"/>
    </row>
    <row r="723" spans="1:4" s="114" customFormat="1">
      <c r="A723" s="117"/>
      <c r="B723" s="117"/>
      <c r="C723" s="117"/>
      <c r="D723" s="117"/>
    </row>
    <row r="724" spans="1:4" s="114" customFormat="1">
      <c r="A724" s="117"/>
      <c r="B724" s="117"/>
      <c r="C724" s="117"/>
      <c r="D724" s="117"/>
    </row>
    <row r="725" spans="1:4" s="114" customFormat="1">
      <c r="A725" s="117"/>
      <c r="B725" s="117"/>
      <c r="C725" s="117"/>
      <c r="D725" s="117"/>
    </row>
    <row r="726" spans="1:4" s="114" customFormat="1">
      <c r="A726" s="117"/>
      <c r="B726" s="117"/>
      <c r="C726" s="117"/>
      <c r="D726" s="117"/>
    </row>
    <row r="727" spans="1:4" s="114" customFormat="1">
      <c r="A727" s="117"/>
      <c r="B727" s="117"/>
      <c r="C727" s="117"/>
      <c r="D727" s="117"/>
    </row>
    <row r="728" spans="1:4" s="114" customFormat="1">
      <c r="A728" s="117"/>
      <c r="B728" s="117"/>
      <c r="C728" s="117"/>
      <c r="D728" s="117"/>
    </row>
    <row r="729" spans="1:4" s="114" customFormat="1">
      <c r="A729" s="117"/>
      <c r="B729" s="117"/>
      <c r="C729" s="117"/>
      <c r="D729" s="117"/>
    </row>
    <row r="730" spans="1:4" s="114" customFormat="1">
      <c r="A730" s="117"/>
      <c r="B730" s="117"/>
      <c r="C730" s="117"/>
      <c r="D730" s="117"/>
    </row>
    <row r="731" spans="1:4" s="114" customFormat="1">
      <c r="A731" s="117"/>
      <c r="B731" s="117"/>
      <c r="C731" s="117"/>
      <c r="D731" s="117"/>
    </row>
    <row r="732" spans="1:4" s="114" customFormat="1">
      <c r="A732" s="117"/>
      <c r="B732" s="117"/>
      <c r="C732" s="117"/>
      <c r="D732" s="117"/>
    </row>
    <row r="733" spans="1:4" s="114" customFormat="1">
      <c r="A733" s="117"/>
      <c r="B733" s="117"/>
      <c r="C733" s="117"/>
      <c r="D733" s="117"/>
    </row>
    <row r="734" spans="1:4" s="114" customFormat="1">
      <c r="A734" s="117"/>
      <c r="B734" s="117"/>
      <c r="C734" s="117"/>
      <c r="D734" s="117"/>
    </row>
    <row r="735" spans="1:4" s="114" customFormat="1">
      <c r="A735" s="117"/>
      <c r="B735" s="117"/>
      <c r="C735" s="117"/>
      <c r="D735" s="117"/>
    </row>
    <row r="736" spans="1:4" s="114" customFormat="1">
      <c r="A736" s="117"/>
      <c r="B736" s="117"/>
      <c r="C736" s="117"/>
      <c r="D736" s="117"/>
    </row>
    <row r="737" spans="1:4" s="114" customFormat="1">
      <c r="A737" s="117"/>
      <c r="B737" s="117"/>
      <c r="C737" s="117"/>
      <c r="D737" s="117"/>
    </row>
    <row r="738" spans="1:4" s="114" customFormat="1">
      <c r="A738" s="117"/>
      <c r="B738" s="117"/>
      <c r="C738" s="117"/>
      <c r="D738" s="117"/>
    </row>
    <row r="739" spans="1:4" s="114" customFormat="1">
      <c r="A739" s="117"/>
      <c r="B739" s="117"/>
      <c r="C739" s="117"/>
      <c r="D739" s="117"/>
    </row>
    <row r="740" spans="1:4" s="114" customFormat="1">
      <c r="A740" s="117"/>
      <c r="B740" s="117"/>
      <c r="C740" s="117"/>
      <c r="D740" s="117"/>
    </row>
    <row r="741" spans="1:4" s="114" customFormat="1">
      <c r="A741" s="117"/>
      <c r="B741" s="117"/>
      <c r="C741" s="117"/>
      <c r="D741" s="117"/>
    </row>
    <row r="742" spans="1:4" s="114" customFormat="1">
      <c r="A742" s="117"/>
      <c r="B742" s="117"/>
      <c r="C742" s="117"/>
      <c r="D742" s="117"/>
    </row>
    <row r="743" spans="1:4" s="114" customFormat="1">
      <c r="A743" s="117"/>
      <c r="B743" s="117"/>
      <c r="C743" s="117"/>
      <c r="D743" s="117"/>
    </row>
    <row r="744" spans="1:4" s="114" customFormat="1">
      <c r="A744" s="117"/>
      <c r="B744" s="117"/>
      <c r="C744" s="117"/>
      <c r="D744" s="117"/>
    </row>
    <row r="745" spans="1:4" s="114" customFormat="1">
      <c r="A745" s="117"/>
      <c r="B745" s="117"/>
      <c r="C745" s="117"/>
      <c r="D745" s="117"/>
    </row>
    <row r="746" spans="1:4" s="114" customFormat="1">
      <c r="A746" s="117"/>
      <c r="B746" s="117"/>
      <c r="C746" s="117"/>
      <c r="D746" s="117"/>
    </row>
    <row r="747" spans="1:4" s="114" customFormat="1">
      <c r="A747" s="117"/>
      <c r="B747" s="117"/>
      <c r="C747" s="117"/>
      <c r="D747" s="117"/>
    </row>
    <row r="748" spans="1:4" s="114" customFormat="1">
      <c r="A748" s="117"/>
      <c r="B748" s="117"/>
      <c r="C748" s="117"/>
      <c r="D748" s="117"/>
    </row>
  </sheetData>
  <protectedRanges>
    <protectedRange password="CC3D" sqref="A3:C318" name="Range1"/>
    <protectedRange password="CC3D" sqref="D3:D318" name="Range1_1"/>
  </protectedRanges>
  <mergeCells count="4">
    <mergeCell ref="A1:A2"/>
    <mergeCell ref="B1:B2"/>
    <mergeCell ref="C1:C2"/>
    <mergeCell ref="D1:D2"/>
  </mergeCells>
  <conditionalFormatting sqref="A3:C318">
    <cfRule type="cellIs" dxfId="44" priority="28" operator="equal">
      <formula>0</formula>
    </cfRule>
  </conditionalFormatting>
  <conditionalFormatting sqref="D3:D58">
    <cfRule type="cellIs" dxfId="43" priority="14" operator="equal">
      <formula>0</formula>
    </cfRule>
  </conditionalFormatting>
  <conditionalFormatting sqref="D59:D78">
    <cfRule type="cellIs" dxfId="42" priority="13" operator="equal">
      <formula>0</formula>
    </cfRule>
  </conditionalFormatting>
  <conditionalFormatting sqref="D79:D98">
    <cfRule type="cellIs" dxfId="41" priority="12" operator="equal">
      <formula>0</formula>
    </cfRule>
  </conditionalFormatting>
  <conditionalFormatting sqref="D99:D118">
    <cfRule type="cellIs" dxfId="40" priority="11" operator="equal">
      <formula>0</formula>
    </cfRule>
  </conditionalFormatting>
  <conditionalFormatting sqref="D119:D138">
    <cfRule type="cellIs" dxfId="39" priority="10" operator="equal">
      <formula>0</formula>
    </cfRule>
  </conditionalFormatting>
  <conditionalFormatting sqref="D139:D158">
    <cfRule type="cellIs" dxfId="38" priority="9" operator="equal">
      <formula>0</formula>
    </cfRule>
  </conditionalFormatting>
  <conditionalFormatting sqref="D159:D178">
    <cfRule type="cellIs" dxfId="37" priority="8" operator="equal">
      <formula>0</formula>
    </cfRule>
  </conditionalFormatting>
  <conditionalFormatting sqref="D179:D198">
    <cfRule type="cellIs" dxfId="36" priority="7" operator="equal">
      <formula>0</formula>
    </cfRule>
  </conditionalFormatting>
  <conditionalFormatting sqref="D199:D218">
    <cfRule type="cellIs" dxfId="35" priority="6" operator="equal">
      <formula>0</formula>
    </cfRule>
  </conditionalFormatting>
  <conditionalFormatting sqref="D219:D238">
    <cfRule type="cellIs" dxfId="34" priority="5" operator="equal">
      <formula>0</formula>
    </cfRule>
  </conditionalFormatting>
  <conditionalFormatting sqref="D239:D258">
    <cfRule type="cellIs" dxfId="33" priority="4" operator="equal">
      <formula>0</formula>
    </cfRule>
  </conditionalFormatting>
  <conditionalFormatting sqref="D259:D278">
    <cfRule type="cellIs" dxfId="32" priority="3" operator="equal">
      <formula>0</formula>
    </cfRule>
  </conditionalFormatting>
  <conditionalFormatting sqref="D279:D298">
    <cfRule type="cellIs" dxfId="31" priority="2" operator="equal">
      <formula>0</formula>
    </cfRule>
  </conditionalFormatting>
  <conditionalFormatting sqref="D299:D318">
    <cfRule type="cellIs" dxfId="30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B92:B1048576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2018-01-22T09:41:20Z</dcterms:modified>
</cp:coreProperties>
</file>