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0" yWindow="0" windowWidth="20730" windowHeight="11760" tabRatio="963" firstSheet="16" activeTab="20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2" r:id="rId5"/>
    <sheet name="ميزانية2017" sheetId="40" r:id="rId6"/>
    <sheet name="PIA 2016" sheetId="41" r:id="rId7"/>
    <sheet name="PIA 2017" sheetId="39" r:id="rId8"/>
    <sheet name="الجباية المحلية" sheetId="42" r:id="rId9"/>
    <sheet name="الديون البلدية" sheetId="34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2014" sheetId="33" r:id="rId17"/>
    <sheet name="النشاط البلدي2015" sheetId="6" r:id="rId18"/>
    <sheet name="النشاط البلدي 2016" sheetId="36" r:id="rId19"/>
    <sheet name="النشاط البلدي 2017" sheetId="38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2"/>
  <c r="E3"/>
  <c r="E4"/>
  <c r="E5"/>
  <c r="E6"/>
  <c r="E7"/>
  <c r="E8"/>
  <c r="E9"/>
  <c r="E10"/>
  <c r="E11"/>
  <c r="E12"/>
  <c r="E13"/>
  <c r="C26"/>
  <c r="C27" s="1"/>
  <c r="D26"/>
  <c r="E26"/>
  <c r="D27"/>
  <c r="E27"/>
  <c r="C28"/>
  <c r="D28"/>
  <c r="E28"/>
  <c r="C29"/>
  <c r="D29"/>
  <c r="E29"/>
  <c r="C30"/>
  <c r="D30"/>
  <c r="E30"/>
  <c r="C31"/>
  <c r="D31"/>
  <c r="E31"/>
  <c r="C5" i="41"/>
  <c r="D5"/>
  <c r="D4" s="1"/>
  <c r="E5"/>
  <c r="F5"/>
  <c r="G5"/>
  <c r="H5"/>
  <c r="H4" s="1"/>
  <c r="I5"/>
  <c r="C10"/>
  <c r="D10"/>
  <c r="E10"/>
  <c r="F10"/>
  <c r="G10"/>
  <c r="H10"/>
  <c r="I10"/>
  <c r="C13"/>
  <c r="D13"/>
  <c r="E13"/>
  <c r="F13"/>
  <c r="G13"/>
  <c r="H13"/>
  <c r="I13"/>
  <c r="C16"/>
  <c r="D16"/>
  <c r="E16"/>
  <c r="F16"/>
  <c r="G16"/>
  <c r="H16"/>
  <c r="I16"/>
  <c r="C19"/>
  <c r="D19"/>
  <c r="E19"/>
  <c r="F19"/>
  <c r="G19"/>
  <c r="H19"/>
  <c r="I19"/>
  <c r="C22"/>
  <c r="D22"/>
  <c r="E22"/>
  <c r="F22"/>
  <c r="G22"/>
  <c r="H22"/>
  <c r="I22"/>
  <c r="D25"/>
  <c r="H25"/>
  <c r="C26"/>
  <c r="C25" s="1"/>
  <c r="D26"/>
  <c r="E26"/>
  <c r="E25" s="1"/>
  <c r="E74" s="1"/>
  <c r="F26"/>
  <c r="G26"/>
  <c r="G25" s="1"/>
  <c r="H26"/>
  <c r="I26"/>
  <c r="I25" s="1"/>
  <c r="I74" s="1"/>
  <c r="C29"/>
  <c r="D29"/>
  <c r="E29"/>
  <c r="F29"/>
  <c r="F25" s="1"/>
  <c r="G29"/>
  <c r="H29"/>
  <c r="I29"/>
  <c r="C33"/>
  <c r="D33"/>
  <c r="E33"/>
  <c r="F33"/>
  <c r="G33"/>
  <c r="H33"/>
  <c r="I33"/>
  <c r="C48"/>
  <c r="D48"/>
  <c r="E48"/>
  <c r="F48"/>
  <c r="G48"/>
  <c r="H48"/>
  <c r="I48"/>
  <c r="C51"/>
  <c r="D51"/>
  <c r="E51"/>
  <c r="F51"/>
  <c r="G51"/>
  <c r="H51"/>
  <c r="I51"/>
  <c r="C54"/>
  <c r="D54"/>
  <c r="E54"/>
  <c r="E32" s="1"/>
  <c r="F54"/>
  <c r="G54"/>
  <c r="H54"/>
  <c r="I54"/>
  <c r="I32" s="1"/>
  <c r="C57"/>
  <c r="D57"/>
  <c r="E57"/>
  <c r="F57"/>
  <c r="G57"/>
  <c r="H57"/>
  <c r="I57"/>
  <c r="C60"/>
  <c r="D60"/>
  <c r="E60"/>
  <c r="F60"/>
  <c r="G60"/>
  <c r="H60"/>
  <c r="E63"/>
  <c r="I63"/>
  <c r="C64"/>
  <c r="D64"/>
  <c r="D63" s="1"/>
  <c r="E64"/>
  <c r="F64"/>
  <c r="F63" s="1"/>
  <c r="G64"/>
  <c r="H64"/>
  <c r="H63" s="1"/>
  <c r="I64"/>
  <c r="C67"/>
  <c r="C63" s="1"/>
  <c r="D67"/>
  <c r="E67"/>
  <c r="F67"/>
  <c r="G67"/>
  <c r="G63" s="1"/>
  <c r="G74" s="1"/>
  <c r="H67"/>
  <c r="I67"/>
  <c r="C70"/>
  <c r="D70"/>
  <c r="E70"/>
  <c r="F70"/>
  <c r="F74" s="1"/>
  <c r="G70"/>
  <c r="H70"/>
  <c r="H74" s="1"/>
  <c r="I70"/>
  <c r="D778" i="40"/>
  <c r="E778" s="1"/>
  <c r="E777" s="1"/>
  <c r="D777"/>
  <c r="C777"/>
  <c r="D776"/>
  <c r="E776" s="1"/>
  <c r="E775"/>
  <c r="D775"/>
  <c r="D774"/>
  <c r="E774" s="1"/>
  <c r="E773"/>
  <c r="E772" s="1"/>
  <c r="E771" s="1"/>
  <c r="D773"/>
  <c r="D772"/>
  <c r="D771" s="1"/>
  <c r="C772"/>
  <c r="C771"/>
  <c r="E770"/>
  <c r="D770"/>
  <c r="D769"/>
  <c r="E769" s="1"/>
  <c r="E768" s="1"/>
  <c r="E767" s="1"/>
  <c r="C768"/>
  <c r="C767"/>
  <c r="D766"/>
  <c r="E766" s="1"/>
  <c r="E765" s="1"/>
  <c r="C765"/>
  <c r="D764"/>
  <c r="E764" s="1"/>
  <c r="E763"/>
  <c r="D763"/>
  <c r="D762"/>
  <c r="E762" s="1"/>
  <c r="E761" s="1"/>
  <c r="C761"/>
  <c r="C760" s="1"/>
  <c r="D759"/>
  <c r="E759" s="1"/>
  <c r="E758"/>
  <c r="D758"/>
  <c r="D757"/>
  <c r="E757" s="1"/>
  <c r="E756" s="1"/>
  <c r="E755" s="1"/>
  <c r="C756"/>
  <c r="C755" s="1"/>
  <c r="D754"/>
  <c r="E754" s="1"/>
  <c r="E750" s="1"/>
  <c r="E753"/>
  <c r="D753"/>
  <c r="D752"/>
  <c r="E752" s="1"/>
  <c r="E751" s="1"/>
  <c r="C751"/>
  <c r="C750" s="1"/>
  <c r="D749"/>
  <c r="E749" s="1"/>
  <c r="D748"/>
  <c r="E748" s="1"/>
  <c r="D747"/>
  <c r="E747" s="1"/>
  <c r="E746" s="1"/>
  <c r="C746"/>
  <c r="E745"/>
  <c r="E744" s="1"/>
  <c r="D745"/>
  <c r="D744"/>
  <c r="C744"/>
  <c r="C743"/>
  <c r="E742"/>
  <c r="E741" s="1"/>
  <c r="D742"/>
  <c r="D741"/>
  <c r="C741"/>
  <c r="D740"/>
  <c r="E740" s="1"/>
  <c r="E739" s="1"/>
  <c r="D739"/>
  <c r="C739"/>
  <c r="D738"/>
  <c r="E738" s="1"/>
  <c r="E737"/>
  <c r="D737"/>
  <c r="D736"/>
  <c r="E736" s="1"/>
  <c r="E735"/>
  <c r="D735"/>
  <c r="D734"/>
  <c r="D733" s="1"/>
  <c r="C734"/>
  <c r="C733"/>
  <c r="E732"/>
  <c r="E731" s="1"/>
  <c r="E730" s="1"/>
  <c r="D732"/>
  <c r="D731"/>
  <c r="D730" s="1"/>
  <c r="C731"/>
  <c r="C730"/>
  <c r="C726" s="1"/>
  <c r="C725" s="1"/>
  <c r="E729"/>
  <c r="D729"/>
  <c r="D728"/>
  <c r="E728" s="1"/>
  <c r="E727" s="1"/>
  <c r="C727"/>
  <c r="J726"/>
  <c r="J725"/>
  <c r="E724"/>
  <c r="D724"/>
  <c r="D723"/>
  <c r="E723" s="1"/>
  <c r="E722" s="1"/>
  <c r="D722"/>
  <c r="C722"/>
  <c r="D721"/>
  <c r="E721" s="1"/>
  <c r="E720"/>
  <c r="D720"/>
  <c r="D719"/>
  <c r="E719" s="1"/>
  <c r="C718"/>
  <c r="C717" s="1"/>
  <c r="C716" s="1"/>
  <c r="J717"/>
  <c r="J716"/>
  <c r="E715"/>
  <c r="D715"/>
  <c r="D714"/>
  <c r="E714" s="1"/>
  <c r="E713"/>
  <c r="D713"/>
  <c r="D712"/>
  <c r="E712" s="1"/>
  <c r="E711"/>
  <c r="D711"/>
  <c r="D710"/>
  <c r="E710" s="1"/>
  <c r="E709"/>
  <c r="D709"/>
  <c r="D708"/>
  <c r="E708" s="1"/>
  <c r="E707"/>
  <c r="D707"/>
  <c r="D706"/>
  <c r="E706" s="1"/>
  <c r="E705"/>
  <c r="D705"/>
  <c r="D704"/>
  <c r="E704" s="1"/>
  <c r="E703"/>
  <c r="D703"/>
  <c r="D702"/>
  <c r="E702" s="1"/>
  <c r="E701"/>
  <c r="D701"/>
  <c r="D700" s="1"/>
  <c r="C700"/>
  <c r="E699"/>
  <c r="D699"/>
  <c r="D698"/>
  <c r="E698" s="1"/>
  <c r="E697"/>
  <c r="D697"/>
  <c r="D696"/>
  <c r="E696" s="1"/>
  <c r="E695"/>
  <c r="D695"/>
  <c r="D694"/>
  <c r="C694"/>
  <c r="D693"/>
  <c r="E693" s="1"/>
  <c r="E692"/>
  <c r="D692"/>
  <c r="D691"/>
  <c r="E691" s="1"/>
  <c r="E690"/>
  <c r="D690"/>
  <c r="D689"/>
  <c r="E689" s="1"/>
  <c r="E688"/>
  <c r="E687" s="1"/>
  <c r="D688"/>
  <c r="D687" s="1"/>
  <c r="C687"/>
  <c r="E686"/>
  <c r="D686"/>
  <c r="D685"/>
  <c r="E685" s="1"/>
  <c r="E684"/>
  <c r="E683" s="1"/>
  <c r="D684"/>
  <c r="D683"/>
  <c r="C683"/>
  <c r="D682"/>
  <c r="E682" s="1"/>
  <c r="E681"/>
  <c r="D681"/>
  <c r="D680"/>
  <c r="E680" s="1"/>
  <c r="D679"/>
  <c r="C679"/>
  <c r="D678"/>
  <c r="E678" s="1"/>
  <c r="E677"/>
  <c r="D677"/>
  <c r="D676"/>
  <c r="C676"/>
  <c r="D675"/>
  <c r="E675" s="1"/>
  <c r="E674"/>
  <c r="D674"/>
  <c r="D673"/>
  <c r="E673" s="1"/>
  <c r="E672"/>
  <c r="D672"/>
  <c r="D671" s="1"/>
  <c r="C671"/>
  <c r="E670"/>
  <c r="D670"/>
  <c r="D669"/>
  <c r="E669" s="1"/>
  <c r="E668"/>
  <c r="D668"/>
  <c r="D667"/>
  <c r="E667" s="1"/>
  <c r="E666"/>
  <c r="E665" s="1"/>
  <c r="D666"/>
  <c r="D665"/>
  <c r="C665"/>
  <c r="C645" s="1"/>
  <c r="D664"/>
  <c r="E664" s="1"/>
  <c r="E663"/>
  <c r="D663"/>
  <c r="D662"/>
  <c r="E662" s="1"/>
  <c r="D661"/>
  <c r="C661"/>
  <c r="D660"/>
  <c r="E660" s="1"/>
  <c r="E659"/>
  <c r="D659"/>
  <c r="D658"/>
  <c r="E658" s="1"/>
  <c r="E657"/>
  <c r="D657"/>
  <c r="D656"/>
  <c r="E656" s="1"/>
  <c r="E655"/>
  <c r="D655"/>
  <c r="D654"/>
  <c r="E654" s="1"/>
  <c r="C653"/>
  <c r="E652"/>
  <c r="D652"/>
  <c r="D651"/>
  <c r="E651" s="1"/>
  <c r="E650"/>
  <c r="D650"/>
  <c r="D649"/>
  <c r="E649" s="1"/>
  <c r="E648"/>
  <c r="D648"/>
  <c r="D647"/>
  <c r="E647" s="1"/>
  <c r="D646"/>
  <c r="C646"/>
  <c r="J645"/>
  <c r="D644"/>
  <c r="D642" s="1"/>
  <c r="E643"/>
  <c r="D643"/>
  <c r="J642"/>
  <c r="C642"/>
  <c r="D641"/>
  <c r="E641" s="1"/>
  <c r="E640"/>
  <c r="D640"/>
  <c r="D639"/>
  <c r="E639" s="1"/>
  <c r="J638"/>
  <c r="C638"/>
  <c r="E637"/>
  <c r="D637"/>
  <c r="D636"/>
  <c r="E636" s="1"/>
  <c r="E635"/>
  <c r="D635"/>
  <c r="D634"/>
  <c r="E634" s="1"/>
  <c r="E633"/>
  <c r="D633"/>
  <c r="D632"/>
  <c r="E632" s="1"/>
  <c r="E631"/>
  <c r="D631"/>
  <c r="D630"/>
  <c r="E630" s="1"/>
  <c r="E629"/>
  <c r="E628" s="1"/>
  <c r="D629"/>
  <c r="D628"/>
  <c r="C628"/>
  <c r="D627"/>
  <c r="E627" s="1"/>
  <c r="E626"/>
  <c r="D626"/>
  <c r="D625"/>
  <c r="E625" s="1"/>
  <c r="E624"/>
  <c r="D624"/>
  <c r="D623"/>
  <c r="E623" s="1"/>
  <c r="E622"/>
  <c r="D622"/>
  <c r="D621"/>
  <c r="E621" s="1"/>
  <c r="E620"/>
  <c r="D620"/>
  <c r="D619"/>
  <c r="E619" s="1"/>
  <c r="E618"/>
  <c r="D618"/>
  <c r="D617"/>
  <c r="E617" s="1"/>
  <c r="D616"/>
  <c r="C616"/>
  <c r="D615"/>
  <c r="E615" s="1"/>
  <c r="E614"/>
  <c r="D614"/>
  <c r="D613"/>
  <c r="E613" s="1"/>
  <c r="E612"/>
  <c r="D612"/>
  <c r="D611"/>
  <c r="E611" s="1"/>
  <c r="C610"/>
  <c r="E609"/>
  <c r="D609"/>
  <c r="D608"/>
  <c r="E608" s="1"/>
  <c r="E607"/>
  <c r="D607"/>
  <c r="D606"/>
  <c r="E606" s="1"/>
  <c r="E605"/>
  <c r="D605"/>
  <c r="D604"/>
  <c r="E604" s="1"/>
  <c r="D603"/>
  <c r="C603"/>
  <c r="D602"/>
  <c r="E602" s="1"/>
  <c r="D601"/>
  <c r="E601" s="1"/>
  <c r="D600"/>
  <c r="E600" s="1"/>
  <c r="C599"/>
  <c r="E598"/>
  <c r="D598"/>
  <c r="D597"/>
  <c r="E597" s="1"/>
  <c r="E596"/>
  <c r="D596"/>
  <c r="D595" s="1"/>
  <c r="C595"/>
  <c r="E594"/>
  <c r="D594"/>
  <c r="D593"/>
  <c r="E593" s="1"/>
  <c r="E592" s="1"/>
  <c r="C592"/>
  <c r="E591"/>
  <c r="D591"/>
  <c r="D590"/>
  <c r="E590" s="1"/>
  <c r="E589"/>
  <c r="D589"/>
  <c r="D588"/>
  <c r="E588" s="1"/>
  <c r="D587"/>
  <c r="C587"/>
  <c r="D586"/>
  <c r="E586" s="1"/>
  <c r="E585"/>
  <c r="D585"/>
  <c r="D584"/>
  <c r="E584" s="1"/>
  <c r="E583"/>
  <c r="D583"/>
  <c r="D582"/>
  <c r="E582" s="1"/>
  <c r="E581" s="1"/>
  <c r="C581"/>
  <c r="D580"/>
  <c r="E580" s="1"/>
  <c r="D579"/>
  <c r="E579" s="1"/>
  <c r="E578"/>
  <c r="D578"/>
  <c r="C577"/>
  <c r="E576"/>
  <c r="D576"/>
  <c r="D575"/>
  <c r="E575" s="1"/>
  <c r="E574"/>
  <c r="D574"/>
  <c r="D573"/>
  <c r="E573" s="1"/>
  <c r="D572"/>
  <c r="E572" s="1"/>
  <c r="D571"/>
  <c r="E571" s="1"/>
  <c r="E570"/>
  <c r="D570"/>
  <c r="D569"/>
  <c r="C569"/>
  <c r="D568"/>
  <c r="E568" s="1"/>
  <c r="E567"/>
  <c r="D567"/>
  <c r="D566"/>
  <c r="E566" s="1"/>
  <c r="E565"/>
  <c r="D565"/>
  <c r="D564"/>
  <c r="E564" s="1"/>
  <c r="E563"/>
  <c r="E562" s="1"/>
  <c r="D563"/>
  <c r="C562"/>
  <c r="J561"/>
  <c r="J560"/>
  <c r="J559"/>
  <c r="E558"/>
  <c r="D558"/>
  <c r="D557"/>
  <c r="E557" s="1"/>
  <c r="E556" s="1"/>
  <c r="C556"/>
  <c r="E555"/>
  <c r="D555"/>
  <c r="D554"/>
  <c r="E554" s="1"/>
  <c r="D553"/>
  <c r="D552" s="1"/>
  <c r="C552"/>
  <c r="C551" s="1"/>
  <c r="C550" s="1"/>
  <c r="J551"/>
  <c r="J550"/>
  <c r="E549"/>
  <c r="D549"/>
  <c r="D548"/>
  <c r="E548" s="1"/>
  <c r="E547" s="1"/>
  <c r="J547"/>
  <c r="C547"/>
  <c r="E546"/>
  <c r="D546"/>
  <c r="D545"/>
  <c r="E545" s="1"/>
  <c r="E544" s="1"/>
  <c r="C544"/>
  <c r="E543"/>
  <c r="D543"/>
  <c r="D542"/>
  <c r="E542" s="1"/>
  <c r="E541"/>
  <c r="D541"/>
  <c r="D540"/>
  <c r="E540" s="1"/>
  <c r="E539"/>
  <c r="D539"/>
  <c r="C538"/>
  <c r="E537"/>
  <c r="D537"/>
  <c r="D536"/>
  <c r="E536" s="1"/>
  <c r="E535"/>
  <c r="D535"/>
  <c r="D534"/>
  <c r="E534" s="1"/>
  <c r="E533"/>
  <c r="D533"/>
  <c r="D532"/>
  <c r="E532" s="1"/>
  <c r="C531"/>
  <c r="E530"/>
  <c r="E529" s="1"/>
  <c r="D530"/>
  <c r="D529" s="1"/>
  <c r="C529"/>
  <c r="C528" s="1"/>
  <c r="E527"/>
  <c r="D527"/>
  <c r="D526"/>
  <c r="E526" s="1"/>
  <c r="E525"/>
  <c r="D525"/>
  <c r="D524"/>
  <c r="E524" s="1"/>
  <c r="E523"/>
  <c r="E522" s="1"/>
  <c r="D523"/>
  <c r="D522" s="1"/>
  <c r="C522"/>
  <c r="E521"/>
  <c r="D521"/>
  <c r="D520"/>
  <c r="E520" s="1"/>
  <c r="E519"/>
  <c r="D519"/>
  <c r="D518"/>
  <c r="E518" s="1"/>
  <c r="E517"/>
  <c r="D517"/>
  <c r="D516"/>
  <c r="E516" s="1"/>
  <c r="E515"/>
  <c r="D515"/>
  <c r="D514"/>
  <c r="E514" s="1"/>
  <c r="E513" s="1"/>
  <c r="C513"/>
  <c r="E512"/>
  <c r="D512"/>
  <c r="D511"/>
  <c r="E511" s="1"/>
  <c r="E510"/>
  <c r="D510"/>
  <c r="C509"/>
  <c r="E508"/>
  <c r="D508"/>
  <c r="D507"/>
  <c r="E507" s="1"/>
  <c r="E506"/>
  <c r="D506"/>
  <c r="D505"/>
  <c r="E505" s="1"/>
  <c r="C504"/>
  <c r="E503"/>
  <c r="D503"/>
  <c r="D502"/>
  <c r="E502" s="1"/>
  <c r="E501"/>
  <c r="D501"/>
  <c r="D500"/>
  <c r="E500" s="1"/>
  <c r="E499"/>
  <c r="D499"/>
  <c r="D498"/>
  <c r="E498" s="1"/>
  <c r="E497" s="1"/>
  <c r="D497"/>
  <c r="C497"/>
  <c r="D496"/>
  <c r="E496" s="1"/>
  <c r="E495"/>
  <c r="D495"/>
  <c r="D494" s="1"/>
  <c r="C494"/>
  <c r="D493"/>
  <c r="E493" s="1"/>
  <c r="E492"/>
  <c r="E491" s="1"/>
  <c r="D492"/>
  <c r="D491" s="1"/>
  <c r="C491"/>
  <c r="E490"/>
  <c r="D490"/>
  <c r="D489"/>
  <c r="E489" s="1"/>
  <c r="D488"/>
  <c r="E488" s="1"/>
  <c r="D487"/>
  <c r="E487" s="1"/>
  <c r="C486"/>
  <c r="C484" s="1"/>
  <c r="E485"/>
  <c r="D485"/>
  <c r="J483"/>
  <c r="E481"/>
  <c r="D481"/>
  <c r="D480"/>
  <c r="E480" s="1"/>
  <c r="E479"/>
  <c r="D479"/>
  <c r="D478"/>
  <c r="E478" s="1"/>
  <c r="E477" s="1"/>
  <c r="C477"/>
  <c r="E476"/>
  <c r="D476"/>
  <c r="D475"/>
  <c r="E475" s="1"/>
  <c r="E474" s="1"/>
  <c r="C474"/>
  <c r="D473"/>
  <c r="E473" s="1"/>
  <c r="E472"/>
  <c r="D472"/>
  <c r="D471"/>
  <c r="E471" s="1"/>
  <c r="E470"/>
  <c r="D470"/>
  <c r="D469"/>
  <c r="E469" s="1"/>
  <c r="E468" s="1"/>
  <c r="C468"/>
  <c r="E467"/>
  <c r="D467"/>
  <c r="D466"/>
  <c r="E466" s="1"/>
  <c r="E465"/>
  <c r="D465"/>
  <c r="D464"/>
  <c r="E464" s="1"/>
  <c r="D463"/>
  <c r="C463"/>
  <c r="D462"/>
  <c r="E462" s="1"/>
  <c r="E461"/>
  <c r="D461"/>
  <c r="D460"/>
  <c r="E460" s="1"/>
  <c r="E459" s="1"/>
  <c r="C459"/>
  <c r="E458"/>
  <c r="D458"/>
  <c r="D457"/>
  <c r="E457" s="1"/>
  <c r="D456"/>
  <c r="D455" s="1"/>
  <c r="C455"/>
  <c r="E454"/>
  <c r="D454"/>
  <c r="D453"/>
  <c r="E453" s="1"/>
  <c r="E452"/>
  <c r="D452"/>
  <c r="D451"/>
  <c r="E451" s="1"/>
  <c r="E450" s="1"/>
  <c r="C450"/>
  <c r="D449"/>
  <c r="E449" s="1"/>
  <c r="D448"/>
  <c r="E448" s="1"/>
  <c r="E447"/>
  <c r="D447"/>
  <c r="D446"/>
  <c r="E446" s="1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D432"/>
  <c r="E432" s="1"/>
  <c r="D431"/>
  <c r="E431" s="1"/>
  <c r="E430"/>
  <c r="D430"/>
  <c r="D429" s="1"/>
  <c r="C429"/>
  <c r="E428"/>
  <c r="D428"/>
  <c r="D427"/>
  <c r="E427" s="1"/>
  <c r="E426"/>
  <c r="D426"/>
  <c r="D425"/>
  <c r="E425" s="1"/>
  <c r="E424"/>
  <c r="D424"/>
  <c r="D423"/>
  <c r="E423" s="1"/>
  <c r="C422"/>
  <c r="E421"/>
  <c r="D421"/>
  <c r="D420"/>
  <c r="E420" s="1"/>
  <c r="E419"/>
  <c r="D419"/>
  <c r="D418"/>
  <c r="E418" s="1"/>
  <c r="E417"/>
  <c r="E416" s="1"/>
  <c r="D417"/>
  <c r="D416" s="1"/>
  <c r="E415"/>
  <c r="D415"/>
  <c r="D414"/>
  <c r="E414" s="1"/>
  <c r="E413"/>
  <c r="E412" s="1"/>
  <c r="D413"/>
  <c r="D412" s="1"/>
  <c r="C412"/>
  <c r="D411"/>
  <c r="E411" s="1"/>
  <c r="E410"/>
  <c r="D410"/>
  <c r="D409" s="1"/>
  <c r="C409"/>
  <c r="D408"/>
  <c r="E408" s="1"/>
  <c r="D407"/>
  <c r="E407" s="1"/>
  <c r="E406"/>
  <c r="D406"/>
  <c r="D405"/>
  <c r="E405" s="1"/>
  <c r="C404"/>
  <c r="E403"/>
  <c r="D403"/>
  <c r="D402"/>
  <c r="E402" s="1"/>
  <c r="D401"/>
  <c r="E401" s="1"/>
  <c r="D400"/>
  <c r="E400" s="1"/>
  <c r="C399"/>
  <c r="D398"/>
  <c r="E398" s="1"/>
  <c r="E397"/>
  <c r="D397"/>
  <c r="D396"/>
  <c r="E396" s="1"/>
  <c r="E395" s="1"/>
  <c r="C395"/>
  <c r="E394"/>
  <c r="D394"/>
  <c r="D393"/>
  <c r="E393" s="1"/>
  <c r="D392"/>
  <c r="C392"/>
  <c r="D391"/>
  <c r="E391" s="1"/>
  <c r="E390"/>
  <c r="D390"/>
  <c r="D389"/>
  <c r="E389" s="1"/>
  <c r="E388" s="1"/>
  <c r="C388"/>
  <c r="D387"/>
  <c r="E387" s="1"/>
  <c r="D386"/>
  <c r="E386" s="1"/>
  <c r="E385"/>
  <c r="D385"/>
  <c r="D384"/>
  <c r="E384" s="1"/>
  <c r="E383"/>
  <c r="D383"/>
  <c r="C382"/>
  <c r="E381"/>
  <c r="D381"/>
  <c r="D380"/>
  <c r="E380" s="1"/>
  <c r="D379"/>
  <c r="E379" s="1"/>
  <c r="C378"/>
  <c r="D377"/>
  <c r="E377" s="1"/>
  <c r="E376"/>
  <c r="D376"/>
  <c r="D375"/>
  <c r="E375" s="1"/>
  <c r="D374"/>
  <c r="D373" s="1"/>
  <c r="C373"/>
  <c r="E372"/>
  <c r="D372"/>
  <c r="D371"/>
  <c r="E371" s="1"/>
  <c r="E370"/>
  <c r="D370"/>
  <c r="D369"/>
  <c r="E369" s="1"/>
  <c r="E368" s="1"/>
  <c r="C368"/>
  <c r="E367"/>
  <c r="D367"/>
  <c r="D366"/>
  <c r="E366" s="1"/>
  <c r="E365"/>
  <c r="D365"/>
  <c r="D364"/>
  <c r="E364" s="1"/>
  <c r="D363"/>
  <c r="D362" s="1"/>
  <c r="C362"/>
  <c r="E361"/>
  <c r="D361"/>
  <c r="D360"/>
  <c r="E360" s="1"/>
  <c r="E359"/>
  <c r="D359"/>
  <c r="D358"/>
  <c r="E358" s="1"/>
  <c r="C357"/>
  <c r="D356"/>
  <c r="E356" s="1"/>
  <c r="D355"/>
  <c r="E355" s="1"/>
  <c r="D354"/>
  <c r="E354" s="1"/>
  <c r="E353" s="1"/>
  <c r="C353"/>
  <c r="E352"/>
  <c r="D352"/>
  <c r="D351"/>
  <c r="E351" s="1"/>
  <c r="E350"/>
  <c r="D350"/>
  <c r="D349"/>
  <c r="E349" s="1"/>
  <c r="C348"/>
  <c r="D347"/>
  <c r="E347" s="1"/>
  <c r="D346"/>
  <c r="E346" s="1"/>
  <c r="D345"/>
  <c r="E345" s="1"/>
  <c r="C344"/>
  <c r="E343"/>
  <c r="D343"/>
  <c r="D342"/>
  <c r="E342" s="1"/>
  <c r="E341"/>
  <c r="D341"/>
  <c r="J339"/>
  <c r="E338"/>
  <c r="D338"/>
  <c r="D337"/>
  <c r="E337" s="1"/>
  <c r="E336"/>
  <c r="D336"/>
  <c r="D335"/>
  <c r="E335" s="1"/>
  <c r="E334"/>
  <c r="D334"/>
  <c r="D333"/>
  <c r="E333" s="1"/>
  <c r="E331" s="1"/>
  <c r="E332"/>
  <c r="D332"/>
  <c r="D331"/>
  <c r="C331"/>
  <c r="D330"/>
  <c r="E330" s="1"/>
  <c r="E329"/>
  <c r="E328" s="1"/>
  <c r="D329"/>
  <c r="D328"/>
  <c r="C328"/>
  <c r="E327"/>
  <c r="D327"/>
  <c r="D326"/>
  <c r="E326" s="1"/>
  <c r="E325" s="1"/>
  <c r="C325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D316"/>
  <c r="D315"/>
  <c r="C315"/>
  <c r="C314" s="1"/>
  <c r="D313"/>
  <c r="E313" s="1"/>
  <c r="D312"/>
  <c r="E312" s="1"/>
  <c r="E311"/>
  <c r="D311"/>
  <c r="D310"/>
  <c r="E310" s="1"/>
  <c r="E309"/>
  <c r="E308" s="1"/>
  <c r="D309"/>
  <c r="D308"/>
  <c r="D307"/>
  <c r="E307" s="1"/>
  <c r="D306"/>
  <c r="E306" s="1"/>
  <c r="E304"/>
  <c r="D304"/>
  <c r="D303"/>
  <c r="E303" s="1"/>
  <c r="E302" s="1"/>
  <c r="D301"/>
  <c r="E301" s="1"/>
  <c r="D300"/>
  <c r="E300" s="1"/>
  <c r="D299"/>
  <c r="E299" s="1"/>
  <c r="E297"/>
  <c r="E296" s="1"/>
  <c r="D297"/>
  <c r="D296"/>
  <c r="D295"/>
  <c r="E295" s="1"/>
  <c r="D294"/>
  <c r="E294" s="1"/>
  <c r="D293"/>
  <c r="E293" s="1"/>
  <c r="D292"/>
  <c r="E292" s="1"/>
  <c r="D291"/>
  <c r="E291" s="1"/>
  <c r="D290"/>
  <c r="E290" s="1"/>
  <c r="E289" s="1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E274"/>
  <c r="D274"/>
  <c r="D273"/>
  <c r="E273" s="1"/>
  <c r="E272"/>
  <c r="D272"/>
  <c r="D271"/>
  <c r="E271" s="1"/>
  <c r="E270"/>
  <c r="D270"/>
  <c r="D269"/>
  <c r="E269" s="1"/>
  <c r="E268"/>
  <c r="D268"/>
  <c r="D267"/>
  <c r="E267" s="1"/>
  <c r="E266"/>
  <c r="D266"/>
  <c r="D265"/>
  <c r="C263"/>
  <c r="C259" s="1"/>
  <c r="D264"/>
  <c r="E264" s="1"/>
  <c r="D262"/>
  <c r="E262" s="1"/>
  <c r="E261"/>
  <c r="D261"/>
  <c r="D260" s="1"/>
  <c r="C260"/>
  <c r="J259"/>
  <c r="J258"/>
  <c r="J257"/>
  <c r="J256"/>
  <c r="D252"/>
  <c r="E252" s="1"/>
  <c r="E251"/>
  <c r="E250" s="1"/>
  <c r="D251"/>
  <c r="D250"/>
  <c r="C250"/>
  <c r="E249"/>
  <c r="D249"/>
  <c r="D248"/>
  <c r="E248" s="1"/>
  <c r="E247"/>
  <c r="D247"/>
  <c r="D246"/>
  <c r="E246" s="1"/>
  <c r="E245"/>
  <c r="D245"/>
  <c r="D244"/>
  <c r="D243" s="1"/>
  <c r="C244"/>
  <c r="C243"/>
  <c r="E242"/>
  <c r="D242"/>
  <c r="D241"/>
  <c r="E241" s="1"/>
  <c r="E239" s="1"/>
  <c r="E238" s="1"/>
  <c r="E240"/>
  <c r="D240"/>
  <c r="D239"/>
  <c r="D238" s="1"/>
  <c r="C239"/>
  <c r="C238"/>
  <c r="E237"/>
  <c r="D237"/>
  <c r="E236"/>
  <c r="E235" s="1"/>
  <c r="D236"/>
  <c r="C236"/>
  <c r="D235"/>
  <c r="C235"/>
  <c r="E234"/>
  <c r="D234"/>
  <c r="E233"/>
  <c r="D233"/>
  <c r="C233"/>
  <c r="D232"/>
  <c r="E232" s="1"/>
  <c r="E231"/>
  <c r="D231"/>
  <c r="D230"/>
  <c r="E230" s="1"/>
  <c r="C229"/>
  <c r="C228" s="1"/>
  <c r="D227"/>
  <c r="E227" s="1"/>
  <c r="E226"/>
  <c r="D226"/>
  <c r="D225"/>
  <c r="E225" s="1"/>
  <c r="E224"/>
  <c r="D224"/>
  <c r="D223"/>
  <c r="D222" s="1"/>
  <c r="C223"/>
  <c r="C222"/>
  <c r="E221"/>
  <c r="E220" s="1"/>
  <c r="D221"/>
  <c r="D220"/>
  <c r="C220"/>
  <c r="D219"/>
  <c r="E219" s="1"/>
  <c r="D218"/>
  <c r="E218" s="1"/>
  <c r="D217"/>
  <c r="E217" s="1"/>
  <c r="D216"/>
  <c r="C216"/>
  <c r="D215"/>
  <c r="C215"/>
  <c r="D214"/>
  <c r="E214" s="1"/>
  <c r="E213" s="1"/>
  <c r="D213"/>
  <c r="C213"/>
  <c r="D212"/>
  <c r="E212" s="1"/>
  <c r="E211" s="1"/>
  <c r="C211"/>
  <c r="D210"/>
  <c r="E210" s="1"/>
  <c r="D209"/>
  <c r="E209" s="1"/>
  <c r="E207" s="1"/>
  <c r="D208"/>
  <c r="E208" s="1"/>
  <c r="C207"/>
  <c r="E206"/>
  <c r="D206"/>
  <c r="D205"/>
  <c r="E205" s="1"/>
  <c r="E204" s="1"/>
  <c r="C204"/>
  <c r="C203" s="1"/>
  <c r="C178" s="1"/>
  <c r="C177" s="1"/>
  <c r="D202"/>
  <c r="E202" s="1"/>
  <c r="E201" s="1"/>
  <c r="E200" s="1"/>
  <c r="C201"/>
  <c r="C200"/>
  <c r="D199"/>
  <c r="E199" s="1"/>
  <c r="E198" s="1"/>
  <c r="E197" s="1"/>
  <c r="C198"/>
  <c r="C197"/>
  <c r="D196"/>
  <c r="E196" s="1"/>
  <c r="E195" s="1"/>
  <c r="C195"/>
  <c r="D194"/>
  <c r="E194" s="1"/>
  <c r="E193" s="1"/>
  <c r="C193"/>
  <c r="E192"/>
  <c r="D192"/>
  <c r="D191"/>
  <c r="E191" s="1"/>
  <c r="E190"/>
  <c r="E189" s="1"/>
  <c r="E188" s="1"/>
  <c r="D190"/>
  <c r="D189"/>
  <c r="C189"/>
  <c r="C188"/>
  <c r="E187"/>
  <c r="D187"/>
  <c r="D186"/>
  <c r="E186" s="1"/>
  <c r="E185" s="1"/>
  <c r="E184" s="1"/>
  <c r="C185"/>
  <c r="C184"/>
  <c r="D183"/>
  <c r="E183" s="1"/>
  <c r="E182" s="1"/>
  <c r="D181"/>
  <c r="E181" s="1"/>
  <c r="E180" s="1"/>
  <c r="C179"/>
  <c r="J178"/>
  <c r="J177"/>
  <c r="E176"/>
  <c r="D176"/>
  <c r="D175"/>
  <c r="E175" s="1"/>
  <c r="E174" s="1"/>
  <c r="C174"/>
  <c r="C170" s="1"/>
  <c r="E173"/>
  <c r="D173"/>
  <c r="D172"/>
  <c r="E172" s="1"/>
  <c r="E171" s="1"/>
  <c r="E170" s="1"/>
  <c r="C171"/>
  <c r="J170"/>
  <c r="E169"/>
  <c r="D169"/>
  <c r="D168"/>
  <c r="E168" s="1"/>
  <c r="E167" s="1"/>
  <c r="D167"/>
  <c r="C167"/>
  <c r="D166"/>
  <c r="E166" s="1"/>
  <c r="E165"/>
  <c r="E164" s="1"/>
  <c r="E163" s="1"/>
  <c r="D165"/>
  <c r="D164"/>
  <c r="C164"/>
  <c r="J163"/>
  <c r="D163"/>
  <c r="C163"/>
  <c r="D162"/>
  <c r="E162" s="1"/>
  <c r="D161"/>
  <c r="E161" s="1"/>
  <c r="E160" s="1"/>
  <c r="C160"/>
  <c r="E159"/>
  <c r="D159"/>
  <c r="D158"/>
  <c r="E158" s="1"/>
  <c r="E157" s="1"/>
  <c r="C157"/>
  <c r="D156"/>
  <c r="E156" s="1"/>
  <c r="D155"/>
  <c r="E155" s="1"/>
  <c r="D154"/>
  <c r="C154"/>
  <c r="J153"/>
  <c r="J152"/>
  <c r="D151"/>
  <c r="E151" s="1"/>
  <c r="E150"/>
  <c r="D150"/>
  <c r="D149"/>
  <c r="C149"/>
  <c r="D148"/>
  <c r="E148" s="1"/>
  <c r="D147"/>
  <c r="E147" s="1"/>
  <c r="E146" s="1"/>
  <c r="C146"/>
  <c r="E145"/>
  <c r="D145"/>
  <c r="D144"/>
  <c r="E144" s="1"/>
  <c r="E143" s="1"/>
  <c r="C143"/>
  <c r="D142"/>
  <c r="E142" s="1"/>
  <c r="D141"/>
  <c r="E141" s="1"/>
  <c r="C140"/>
  <c r="D139"/>
  <c r="E139" s="1"/>
  <c r="E138"/>
  <c r="D138"/>
  <c r="D137"/>
  <c r="E137" s="1"/>
  <c r="C136"/>
  <c r="J135"/>
  <c r="E134"/>
  <c r="D134"/>
  <c r="D133"/>
  <c r="E133" s="1"/>
  <c r="E132" s="1"/>
  <c r="D132"/>
  <c r="C132"/>
  <c r="D131"/>
  <c r="E131" s="1"/>
  <c r="E130"/>
  <c r="E129" s="1"/>
  <c r="D130"/>
  <c r="D129"/>
  <c r="C129"/>
  <c r="D128"/>
  <c r="E128" s="1"/>
  <c r="D127"/>
  <c r="E127" s="1"/>
  <c r="C126"/>
  <c r="E125"/>
  <c r="D125"/>
  <c r="D124"/>
  <c r="E124" s="1"/>
  <c r="E123" s="1"/>
  <c r="C123"/>
  <c r="D122"/>
  <c r="E122" s="1"/>
  <c r="D121"/>
  <c r="E121" s="1"/>
  <c r="E120" s="1"/>
  <c r="D120"/>
  <c r="C120"/>
  <c r="D119"/>
  <c r="E119" s="1"/>
  <c r="E118"/>
  <c r="D118"/>
  <c r="C117"/>
  <c r="C116" s="1"/>
  <c r="J116"/>
  <c r="J115"/>
  <c r="J114"/>
  <c r="D113"/>
  <c r="E113" s="1"/>
  <c r="D112"/>
  <c r="E112" s="1"/>
  <c r="E111"/>
  <c r="D11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J97"/>
  <c r="D97"/>
  <c r="C97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E72"/>
  <c r="D72"/>
  <c r="D71"/>
  <c r="E71" s="1"/>
  <c r="D70"/>
  <c r="E70" s="1"/>
  <c r="D69"/>
  <c r="E69" s="1"/>
  <c r="J68"/>
  <c r="C68"/>
  <c r="C67" s="1"/>
  <c r="J67"/>
  <c r="E66"/>
  <c r="D66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E56"/>
  <c r="D56"/>
  <c r="D55"/>
  <c r="E55" s="1"/>
  <c r="D54"/>
  <c r="E54" s="1"/>
  <c r="D53"/>
  <c r="E53" s="1"/>
  <c r="E52"/>
  <c r="D52"/>
  <c r="D51"/>
  <c r="E51" s="1"/>
  <c r="E50"/>
  <c r="D50"/>
  <c r="D49"/>
  <c r="E49" s="1"/>
  <c r="D48"/>
  <c r="E48" s="1"/>
  <c r="D47"/>
  <c r="E47" s="1"/>
  <c r="E46"/>
  <c r="D46"/>
  <c r="D45"/>
  <c r="E45" s="1"/>
  <c r="E44"/>
  <c r="D44"/>
  <c r="D43"/>
  <c r="E43" s="1"/>
  <c r="D42"/>
  <c r="E42" s="1"/>
  <c r="D41"/>
  <c r="E41" s="1"/>
  <c r="E40"/>
  <c r="D40"/>
  <c r="D39"/>
  <c r="E39" s="1"/>
  <c r="J38"/>
  <c r="C38"/>
  <c r="E37"/>
  <c r="D37"/>
  <c r="D36"/>
  <c r="E36" s="1"/>
  <c r="D35"/>
  <c r="E35" s="1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D17"/>
  <c r="E17" s="1"/>
  <c r="D16"/>
  <c r="E16" s="1"/>
  <c r="E15"/>
  <c r="D15"/>
  <c r="D14"/>
  <c r="E14" s="1"/>
  <c r="E13"/>
  <c r="D13"/>
  <c r="D12"/>
  <c r="E12" s="1"/>
  <c r="J11"/>
  <c r="C11"/>
  <c r="E10"/>
  <c r="D10"/>
  <c r="D9"/>
  <c r="E9" s="1"/>
  <c r="E8"/>
  <c r="D8"/>
  <c r="D7"/>
  <c r="E7" s="1"/>
  <c r="E6"/>
  <c r="D6"/>
  <c r="D5"/>
  <c r="E5" s="1"/>
  <c r="J4"/>
  <c r="C4"/>
  <c r="J3"/>
  <c r="J2"/>
  <c r="J1"/>
  <c r="C5" i="39"/>
  <c r="C4" s="1"/>
  <c r="D5"/>
  <c r="E5"/>
  <c r="G5"/>
  <c r="F5"/>
  <c r="H5"/>
  <c r="I5"/>
  <c r="C14"/>
  <c r="D14"/>
  <c r="E14"/>
  <c r="F14"/>
  <c r="G14"/>
  <c r="H14"/>
  <c r="I14"/>
  <c r="C17"/>
  <c r="D17"/>
  <c r="E17"/>
  <c r="F17"/>
  <c r="G17"/>
  <c r="H17"/>
  <c r="I17"/>
  <c r="C20"/>
  <c r="D20"/>
  <c r="E20"/>
  <c r="F20"/>
  <c r="G20"/>
  <c r="H20"/>
  <c r="I20"/>
  <c r="C23"/>
  <c r="D23"/>
  <c r="E23"/>
  <c r="F23"/>
  <c r="G23"/>
  <c r="H23"/>
  <c r="I23"/>
  <c r="C26"/>
  <c r="D26"/>
  <c r="E26"/>
  <c r="F26"/>
  <c r="G26"/>
  <c r="H26"/>
  <c r="I26"/>
  <c r="C29"/>
  <c r="G29"/>
  <c r="C30"/>
  <c r="D30"/>
  <c r="D29" s="1"/>
  <c r="E30"/>
  <c r="E29" s="1"/>
  <c r="F30"/>
  <c r="G30"/>
  <c r="H30"/>
  <c r="H29" s="1"/>
  <c r="I30"/>
  <c r="I29" s="1"/>
  <c r="C33"/>
  <c r="D33"/>
  <c r="E33"/>
  <c r="F33"/>
  <c r="F29" s="1"/>
  <c r="F78" s="1"/>
  <c r="G33"/>
  <c r="H33"/>
  <c r="I33"/>
  <c r="C37"/>
  <c r="D37"/>
  <c r="E37"/>
  <c r="F37"/>
  <c r="G37"/>
  <c r="H37"/>
  <c r="I37"/>
  <c r="C52"/>
  <c r="D52"/>
  <c r="E52"/>
  <c r="F52"/>
  <c r="G52"/>
  <c r="H52"/>
  <c r="I52"/>
  <c r="C55"/>
  <c r="D55"/>
  <c r="E55"/>
  <c r="F55"/>
  <c r="F36" s="1"/>
  <c r="G55"/>
  <c r="H55"/>
  <c r="I55"/>
  <c r="C58"/>
  <c r="D58"/>
  <c r="E58"/>
  <c r="F58"/>
  <c r="G58"/>
  <c r="H58"/>
  <c r="I58"/>
  <c r="C61"/>
  <c r="D61"/>
  <c r="E61"/>
  <c r="F61"/>
  <c r="G61"/>
  <c r="H61"/>
  <c r="I61"/>
  <c r="C64"/>
  <c r="D64"/>
  <c r="E64"/>
  <c r="F64"/>
  <c r="G64"/>
  <c r="H64"/>
  <c r="F67"/>
  <c r="C68"/>
  <c r="C67" s="1"/>
  <c r="D68"/>
  <c r="D67" s="1"/>
  <c r="E68"/>
  <c r="F68"/>
  <c r="G68"/>
  <c r="G67" s="1"/>
  <c r="G78" s="1"/>
  <c r="H68"/>
  <c r="H67" s="1"/>
  <c r="I68"/>
  <c r="C71"/>
  <c r="D71"/>
  <c r="E71"/>
  <c r="E67" s="1"/>
  <c r="F71"/>
  <c r="G71"/>
  <c r="H71"/>
  <c r="I71"/>
  <c r="I67" s="1"/>
  <c r="C74"/>
  <c r="D74"/>
  <c r="E74"/>
  <c r="E78" s="1"/>
  <c r="F74"/>
  <c r="G74"/>
  <c r="H74"/>
  <c r="I74"/>
  <c r="I78" s="1"/>
  <c r="D9" i="34"/>
  <c r="D11"/>
  <c r="C9"/>
  <c r="C11"/>
  <c r="B9"/>
  <c r="B11"/>
  <c r="D7"/>
  <c r="C7"/>
  <c r="B7"/>
  <c r="D5"/>
  <c r="C5"/>
  <c r="B5"/>
  <c r="D74" i="41" l="1"/>
  <c r="G32"/>
  <c r="C32"/>
  <c r="F32"/>
  <c r="E4"/>
  <c r="H32"/>
  <c r="D32"/>
  <c r="I4"/>
  <c r="G4"/>
  <c r="C4"/>
  <c r="F4"/>
  <c r="E610" i="40"/>
  <c r="C561"/>
  <c r="C560" s="1"/>
  <c r="C559" s="1"/>
  <c r="E599"/>
  <c r="D577"/>
  <c r="D562"/>
  <c r="E553"/>
  <c r="E552" s="1"/>
  <c r="E551" s="1"/>
  <c r="E550" s="1"/>
  <c r="E538"/>
  <c r="E486"/>
  <c r="E484" s="1"/>
  <c r="C483"/>
  <c r="D474"/>
  <c r="E456"/>
  <c r="E455" s="1"/>
  <c r="C444"/>
  <c r="D445"/>
  <c r="E404"/>
  <c r="E399"/>
  <c r="D399"/>
  <c r="E392"/>
  <c r="E382"/>
  <c r="D382"/>
  <c r="E378"/>
  <c r="D378"/>
  <c r="E374"/>
  <c r="E373" s="1"/>
  <c r="E363"/>
  <c r="E362" s="1"/>
  <c r="E357"/>
  <c r="C340"/>
  <c r="C153"/>
  <c r="C152" s="1"/>
  <c r="C135"/>
  <c r="C115" s="1"/>
  <c r="D140"/>
  <c r="E117"/>
  <c r="E116" s="1"/>
  <c r="D117"/>
  <c r="D68"/>
  <c r="D67" s="1"/>
  <c r="C3"/>
  <c r="C2" s="1"/>
  <c r="D38"/>
  <c r="D11"/>
  <c r="E11"/>
  <c r="D4"/>
  <c r="E61"/>
  <c r="E68"/>
  <c r="E4"/>
  <c r="E38"/>
  <c r="E136"/>
  <c r="E154"/>
  <c r="E153" s="1"/>
  <c r="E152" s="1"/>
  <c r="E203"/>
  <c r="E223"/>
  <c r="E222" s="1"/>
  <c r="E229"/>
  <c r="E228" s="1"/>
  <c r="E260"/>
  <c r="E298"/>
  <c r="E305"/>
  <c r="E429"/>
  <c r="E463"/>
  <c r="E494"/>
  <c r="E531"/>
  <c r="E587"/>
  <c r="E595"/>
  <c r="E638"/>
  <c r="E646"/>
  <c r="E315"/>
  <c r="E314" s="1"/>
  <c r="E603"/>
  <c r="E700"/>
  <c r="E97"/>
  <c r="E126"/>
  <c r="E140"/>
  <c r="E149"/>
  <c r="E179"/>
  <c r="E216"/>
  <c r="E215" s="1"/>
  <c r="E244"/>
  <c r="E243" s="1"/>
  <c r="E265"/>
  <c r="E263" s="1"/>
  <c r="E344"/>
  <c r="E348"/>
  <c r="E409"/>
  <c r="E445"/>
  <c r="E504"/>
  <c r="E509"/>
  <c r="E528"/>
  <c r="D538"/>
  <c r="E569"/>
  <c r="E577"/>
  <c r="E616"/>
  <c r="E653"/>
  <c r="E661"/>
  <c r="E671"/>
  <c r="E676"/>
  <c r="E679"/>
  <c r="E694"/>
  <c r="E718"/>
  <c r="E717" s="1"/>
  <c r="E716" s="1"/>
  <c r="E734"/>
  <c r="E733" s="1"/>
  <c r="E726" s="1"/>
  <c r="E725" s="1"/>
  <c r="E743"/>
  <c r="E760"/>
  <c r="E422"/>
  <c r="D509"/>
  <c r="D61"/>
  <c r="D123"/>
  <c r="D136"/>
  <c r="D143"/>
  <c r="D157"/>
  <c r="D153" s="1"/>
  <c r="D171"/>
  <c r="D180"/>
  <c r="D179" s="1"/>
  <c r="D182"/>
  <c r="D185"/>
  <c r="D184" s="1"/>
  <c r="D195"/>
  <c r="D198"/>
  <c r="D197" s="1"/>
  <c r="D201"/>
  <c r="D200" s="1"/>
  <c r="D204"/>
  <c r="D211"/>
  <c r="D229"/>
  <c r="D228" s="1"/>
  <c r="D302"/>
  <c r="D348"/>
  <c r="D357"/>
  <c r="D368"/>
  <c r="D388"/>
  <c r="D395"/>
  <c r="D404"/>
  <c r="D422"/>
  <c r="D450"/>
  <c r="D459"/>
  <c r="D468"/>
  <c r="D477"/>
  <c r="D486"/>
  <c r="D484" s="1"/>
  <c r="D504"/>
  <c r="D513"/>
  <c r="D531"/>
  <c r="D528" s="1"/>
  <c r="D544"/>
  <c r="D556"/>
  <c r="D551" s="1"/>
  <c r="D550" s="1"/>
  <c r="D581"/>
  <c r="D592"/>
  <c r="D599"/>
  <c r="D610"/>
  <c r="D653"/>
  <c r="D645" s="1"/>
  <c r="D718"/>
  <c r="D717" s="1"/>
  <c r="D716" s="1"/>
  <c r="D727"/>
  <c r="D750"/>
  <c r="D765"/>
  <c r="D768"/>
  <c r="D767" s="1"/>
  <c r="D126"/>
  <c r="D146"/>
  <c r="D160"/>
  <c r="D174"/>
  <c r="D193"/>
  <c r="D188" s="1"/>
  <c r="D207"/>
  <c r="D289"/>
  <c r="D298"/>
  <c r="D305"/>
  <c r="D325"/>
  <c r="D314" s="1"/>
  <c r="D344"/>
  <c r="D353"/>
  <c r="D547"/>
  <c r="D638"/>
  <c r="E644"/>
  <c r="E642" s="1"/>
  <c r="D746"/>
  <c r="D743" s="1"/>
  <c r="D751"/>
  <c r="D756"/>
  <c r="D755" s="1"/>
  <c r="D761"/>
  <c r="D760" s="1"/>
  <c r="H78" i="39"/>
  <c r="G4"/>
  <c r="D78"/>
  <c r="D4"/>
  <c r="G36"/>
  <c r="C36"/>
  <c r="C78" s="1"/>
  <c r="I4"/>
  <c r="E4"/>
  <c r="I36"/>
  <c r="E36"/>
  <c r="H36"/>
  <c r="D36"/>
  <c r="H4"/>
  <c r="F4"/>
  <c r="D778" i="32"/>
  <c r="E778"/>
  <c r="E777"/>
  <c r="D777"/>
  <c r="C777"/>
  <c r="D776"/>
  <c r="E776"/>
  <c r="D775"/>
  <c r="E775"/>
  <c r="D774"/>
  <c r="E774"/>
  <c r="D773"/>
  <c r="E773"/>
  <c r="E772"/>
  <c r="D772"/>
  <c r="C772"/>
  <c r="E771"/>
  <c r="D771"/>
  <c r="C771"/>
  <c r="D770"/>
  <c r="E770"/>
  <c r="D769"/>
  <c r="E769"/>
  <c r="E768"/>
  <c r="D768"/>
  <c r="C768"/>
  <c r="E767"/>
  <c r="D767"/>
  <c r="C767"/>
  <c r="D766"/>
  <c r="E766"/>
  <c r="E765"/>
  <c r="D765"/>
  <c r="C765"/>
  <c r="D764"/>
  <c r="E764"/>
  <c r="D763"/>
  <c r="E763"/>
  <c r="D762"/>
  <c r="E762"/>
  <c r="E761"/>
  <c r="D761"/>
  <c r="C761"/>
  <c r="E760"/>
  <c r="D760"/>
  <c r="C760"/>
  <c r="D759"/>
  <c r="E759"/>
  <c r="D758"/>
  <c r="E758"/>
  <c r="D757"/>
  <c r="E757"/>
  <c r="E756"/>
  <c r="D756"/>
  <c r="C756"/>
  <c r="E755"/>
  <c r="D755"/>
  <c r="C755"/>
  <c r="D754"/>
  <c r="E754"/>
  <c r="D753"/>
  <c r="E753"/>
  <c r="D752"/>
  <c r="E752"/>
  <c r="E751"/>
  <c r="D751"/>
  <c r="C751"/>
  <c r="E750"/>
  <c r="D750"/>
  <c r="C750"/>
  <c r="D749"/>
  <c r="E749"/>
  <c r="D748"/>
  <c r="E748"/>
  <c r="D747"/>
  <c r="E747"/>
  <c r="E746"/>
  <c r="D746"/>
  <c r="C746"/>
  <c r="D745"/>
  <c r="E745"/>
  <c r="E744"/>
  <c r="D744"/>
  <c r="C744"/>
  <c r="E743"/>
  <c r="D743"/>
  <c r="C743"/>
  <c r="D742"/>
  <c r="E742"/>
  <c r="E741"/>
  <c r="D741"/>
  <c r="C741"/>
  <c r="D740"/>
  <c r="E740"/>
  <c r="E739"/>
  <c r="D739"/>
  <c r="C739"/>
  <c r="D738"/>
  <c r="E738"/>
  <c r="D737"/>
  <c r="E737"/>
  <c r="D736"/>
  <c r="E736"/>
  <c r="D735"/>
  <c r="E735"/>
  <c r="E734"/>
  <c r="D734"/>
  <c r="C734"/>
  <c r="E733"/>
  <c r="D733"/>
  <c r="C733"/>
  <c r="D732"/>
  <c r="E732"/>
  <c r="E731"/>
  <c r="D731"/>
  <c r="C731"/>
  <c r="E730"/>
  <c r="D730"/>
  <c r="C730"/>
  <c r="D729"/>
  <c r="E729"/>
  <c r="D728"/>
  <c r="E728"/>
  <c r="E727"/>
  <c r="D727"/>
  <c r="C727"/>
  <c r="C726"/>
  <c r="H726"/>
  <c r="J726"/>
  <c r="E726"/>
  <c r="D726"/>
  <c r="C725"/>
  <c r="H725"/>
  <c r="J725"/>
  <c r="E725"/>
  <c r="D725"/>
  <c r="H724"/>
  <c r="D724"/>
  <c r="E724"/>
  <c r="H723"/>
  <c r="D723"/>
  <c r="E723"/>
  <c r="C722"/>
  <c r="H722"/>
  <c r="E722"/>
  <c r="D722"/>
  <c r="H721"/>
  <c r="D721"/>
  <c r="E721"/>
  <c r="H720"/>
  <c r="D720"/>
  <c r="E720"/>
  <c r="H719"/>
  <c r="D719"/>
  <c r="E719"/>
  <c r="C718"/>
  <c r="H718"/>
  <c r="E718"/>
  <c r="D718"/>
  <c r="C717"/>
  <c r="H717"/>
  <c r="J717"/>
  <c r="E717"/>
  <c r="D717"/>
  <c r="C716"/>
  <c r="H716"/>
  <c r="J716"/>
  <c r="E716"/>
  <c r="D716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E702"/>
  <c r="H701"/>
  <c r="D701"/>
  <c r="E701"/>
  <c r="C700"/>
  <c r="H700"/>
  <c r="E700"/>
  <c r="D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E694"/>
  <c r="D694"/>
  <c r="H693"/>
  <c r="D693"/>
  <c r="E693"/>
  <c r="H692"/>
  <c r="D692"/>
  <c r="E692"/>
  <c r="H691"/>
  <c r="D691"/>
  <c r="E691"/>
  <c r="H690"/>
  <c r="D690"/>
  <c r="E690"/>
  <c r="H689"/>
  <c r="D689"/>
  <c r="E689"/>
  <c r="H688"/>
  <c r="D688"/>
  <c r="E688"/>
  <c r="C687"/>
  <c r="H687"/>
  <c r="E687"/>
  <c r="D687"/>
  <c r="H686"/>
  <c r="D686"/>
  <c r="E686"/>
  <c r="H685"/>
  <c r="D685"/>
  <c r="E685"/>
  <c r="H684"/>
  <c r="D684"/>
  <c r="E684"/>
  <c r="C683"/>
  <c r="H683"/>
  <c r="E683"/>
  <c r="D683"/>
  <c r="H682"/>
  <c r="D682"/>
  <c r="E682"/>
  <c r="H681"/>
  <c r="D681"/>
  <c r="E681"/>
  <c r="H680"/>
  <c r="D680"/>
  <c r="E680"/>
  <c r="C679"/>
  <c r="H679"/>
  <c r="E679"/>
  <c r="D679"/>
  <c r="H678"/>
  <c r="D678"/>
  <c r="E678"/>
  <c r="H677"/>
  <c r="D677"/>
  <c r="E677"/>
  <c r="C676"/>
  <c r="H676"/>
  <c r="E676"/>
  <c r="D676"/>
  <c r="H675"/>
  <c r="D675"/>
  <c r="E675"/>
  <c r="H674"/>
  <c r="D674"/>
  <c r="E674"/>
  <c r="H673"/>
  <c r="D673"/>
  <c r="E673"/>
  <c r="H672"/>
  <c r="D672"/>
  <c r="E672"/>
  <c r="C671"/>
  <c r="H671"/>
  <c r="E671"/>
  <c r="D671"/>
  <c r="H670"/>
  <c r="D670"/>
  <c r="E670"/>
  <c r="H669"/>
  <c r="D669"/>
  <c r="E669"/>
  <c r="H668"/>
  <c r="D668"/>
  <c r="E668"/>
  <c r="H667"/>
  <c r="D667"/>
  <c r="E667"/>
  <c r="H666"/>
  <c r="D666"/>
  <c r="E666"/>
  <c r="C665"/>
  <c r="H665"/>
  <c r="E665"/>
  <c r="D665"/>
  <c r="H664"/>
  <c r="D664"/>
  <c r="E664"/>
  <c r="H663"/>
  <c r="D663"/>
  <c r="E663"/>
  <c r="H662"/>
  <c r="D662"/>
  <c r="E662"/>
  <c r="C661"/>
  <c r="H661"/>
  <c r="E661"/>
  <c r="D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E655"/>
  <c r="H654"/>
  <c r="D654"/>
  <c r="E654"/>
  <c r="C653"/>
  <c r="H653"/>
  <c r="E653"/>
  <c r="D653"/>
  <c r="H652"/>
  <c r="D652"/>
  <c r="E652"/>
  <c r="H651"/>
  <c r="D651"/>
  <c r="E651"/>
  <c r="H650"/>
  <c r="D650"/>
  <c r="E650"/>
  <c r="H649"/>
  <c r="D649"/>
  <c r="E649"/>
  <c r="H648"/>
  <c r="D648"/>
  <c r="E648"/>
  <c r="H647"/>
  <c r="D647"/>
  <c r="E647"/>
  <c r="C646"/>
  <c r="H646"/>
  <c r="E646"/>
  <c r="D646"/>
  <c r="C645"/>
  <c r="H645"/>
  <c r="J645"/>
  <c r="E645"/>
  <c r="D645"/>
  <c r="H644"/>
  <c r="D644"/>
  <c r="E644"/>
  <c r="H643"/>
  <c r="D643"/>
  <c r="E643"/>
  <c r="C642"/>
  <c r="H642"/>
  <c r="J642"/>
  <c r="E642"/>
  <c r="D642"/>
  <c r="H641"/>
  <c r="D641"/>
  <c r="E641"/>
  <c r="H640"/>
  <c r="D640"/>
  <c r="E640"/>
  <c r="H639"/>
  <c r="D639"/>
  <c r="E639"/>
  <c r="C638"/>
  <c r="H638"/>
  <c r="J638"/>
  <c r="E638"/>
  <c r="D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D630"/>
  <c r="E630"/>
  <c r="H629"/>
  <c r="D629"/>
  <c r="E629"/>
  <c r="C628"/>
  <c r="H628"/>
  <c r="E628"/>
  <c r="D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E617"/>
  <c r="C616"/>
  <c r="H616"/>
  <c r="E616"/>
  <c r="D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E610"/>
  <c r="D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E603"/>
  <c r="D603"/>
  <c r="H602"/>
  <c r="D602"/>
  <c r="E602"/>
  <c r="H601"/>
  <c r="D601"/>
  <c r="E601"/>
  <c r="H600"/>
  <c r="D600"/>
  <c r="E600"/>
  <c r="C599"/>
  <c r="H599"/>
  <c r="E599"/>
  <c r="D599"/>
  <c r="H598"/>
  <c r="D598"/>
  <c r="E598"/>
  <c r="H597"/>
  <c r="D597"/>
  <c r="E597"/>
  <c r="H596"/>
  <c r="D596"/>
  <c r="E596"/>
  <c r="C595"/>
  <c r="H595"/>
  <c r="E595"/>
  <c r="D595"/>
  <c r="H594"/>
  <c r="D594"/>
  <c r="E594"/>
  <c r="H593"/>
  <c r="D593"/>
  <c r="E593"/>
  <c r="C592"/>
  <c r="H592"/>
  <c r="E592"/>
  <c r="D592"/>
  <c r="H591"/>
  <c r="D591"/>
  <c r="E591"/>
  <c r="H590"/>
  <c r="D590"/>
  <c r="E590"/>
  <c r="H589"/>
  <c r="D589"/>
  <c r="E589"/>
  <c r="H588"/>
  <c r="D588"/>
  <c r="E588"/>
  <c r="C587"/>
  <c r="H587"/>
  <c r="E587"/>
  <c r="D587"/>
  <c r="H586"/>
  <c r="D586"/>
  <c r="E586"/>
  <c r="H585"/>
  <c r="D585"/>
  <c r="E585"/>
  <c r="H584"/>
  <c r="D584"/>
  <c r="E584"/>
  <c r="H583"/>
  <c r="D583"/>
  <c r="E583"/>
  <c r="H582"/>
  <c r="D582"/>
  <c r="E582"/>
  <c r="C581"/>
  <c r="H581"/>
  <c r="E581"/>
  <c r="D581"/>
  <c r="H580"/>
  <c r="D580"/>
  <c r="E580"/>
  <c r="H579"/>
  <c r="D579"/>
  <c r="E579"/>
  <c r="H578"/>
  <c r="D578"/>
  <c r="E578"/>
  <c r="C577"/>
  <c r="H577"/>
  <c r="E577"/>
  <c r="D577"/>
  <c r="H576"/>
  <c r="D576"/>
  <c r="E576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E569"/>
  <c r="D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E563"/>
  <c r="C562"/>
  <c r="H562"/>
  <c r="E562"/>
  <c r="D562"/>
  <c r="C561"/>
  <c r="H561"/>
  <c r="J561"/>
  <c r="E561"/>
  <c r="D561"/>
  <c r="C560"/>
  <c r="H560"/>
  <c r="J560"/>
  <c r="E560"/>
  <c r="D560"/>
  <c r="C559"/>
  <c r="H559"/>
  <c r="J559"/>
  <c r="E559"/>
  <c r="D559"/>
  <c r="H558"/>
  <c r="D558"/>
  <c r="E558"/>
  <c r="H557"/>
  <c r="D557"/>
  <c r="E557"/>
  <c r="C556"/>
  <c r="H556"/>
  <c r="E556"/>
  <c r="D556"/>
  <c r="H555"/>
  <c r="D555"/>
  <c r="E555"/>
  <c r="H554"/>
  <c r="D554"/>
  <c r="E554"/>
  <c r="H553"/>
  <c r="D553"/>
  <c r="E553"/>
  <c r="C552"/>
  <c r="H552"/>
  <c r="E552"/>
  <c r="D552"/>
  <c r="C551"/>
  <c r="H551"/>
  <c r="J551"/>
  <c r="E551"/>
  <c r="D551"/>
  <c r="C550"/>
  <c r="H550"/>
  <c r="J550"/>
  <c r="E550"/>
  <c r="D550"/>
  <c r="H549"/>
  <c r="D549"/>
  <c r="E549"/>
  <c r="H548"/>
  <c r="D548"/>
  <c r="E548"/>
  <c r="C547"/>
  <c r="H547"/>
  <c r="J547"/>
  <c r="E547"/>
  <c r="D547"/>
  <c r="H546"/>
  <c r="D546"/>
  <c r="E546"/>
  <c r="H545"/>
  <c r="D545"/>
  <c r="E545"/>
  <c r="C544"/>
  <c r="H544"/>
  <c r="E544"/>
  <c r="D544"/>
  <c r="H543"/>
  <c r="D543"/>
  <c r="E543"/>
  <c r="H542"/>
  <c r="D542"/>
  <c r="E542"/>
  <c r="H541"/>
  <c r="D541"/>
  <c r="E541"/>
  <c r="H540"/>
  <c r="D540"/>
  <c r="E540"/>
  <c r="H539"/>
  <c r="D539"/>
  <c r="E539"/>
  <c r="C538"/>
  <c r="H538"/>
  <c r="E538"/>
  <c r="D538"/>
  <c r="H537"/>
  <c r="D537"/>
  <c r="E537"/>
  <c r="H536"/>
  <c r="D536"/>
  <c r="E536"/>
  <c r="H535"/>
  <c r="D535"/>
  <c r="E535"/>
  <c r="H534"/>
  <c r="D534"/>
  <c r="E534"/>
  <c r="H533"/>
  <c r="D533"/>
  <c r="E533"/>
  <c r="H532"/>
  <c r="D532"/>
  <c r="E532"/>
  <c r="C531"/>
  <c r="H531"/>
  <c r="E531"/>
  <c r="D531"/>
  <c r="H530"/>
  <c r="D530"/>
  <c r="E530"/>
  <c r="C529"/>
  <c r="H529"/>
  <c r="E529"/>
  <c r="D529"/>
  <c r="C528"/>
  <c r="H528"/>
  <c r="E528"/>
  <c r="D528"/>
  <c r="H527"/>
  <c r="D527"/>
  <c r="E527"/>
  <c r="H526"/>
  <c r="D526"/>
  <c r="E526"/>
  <c r="H525"/>
  <c r="D525"/>
  <c r="E525"/>
  <c r="H524"/>
  <c r="D524"/>
  <c r="E524"/>
  <c r="H523"/>
  <c r="D523"/>
  <c r="E523"/>
  <c r="C522"/>
  <c r="H522"/>
  <c r="E522"/>
  <c r="D522"/>
  <c r="H521"/>
  <c r="D521"/>
  <c r="E521"/>
  <c r="H520"/>
  <c r="D520"/>
  <c r="E520"/>
  <c r="H519"/>
  <c r="D519"/>
  <c r="E519"/>
  <c r="H518"/>
  <c r="D518"/>
  <c r="E518"/>
  <c r="H517"/>
  <c r="D517"/>
  <c r="E517"/>
  <c r="H516"/>
  <c r="D516"/>
  <c r="E516"/>
  <c r="H515"/>
  <c r="D515"/>
  <c r="E515"/>
  <c r="H514"/>
  <c r="D514"/>
  <c r="E514"/>
  <c r="C513"/>
  <c r="H513"/>
  <c r="E513"/>
  <c r="D513"/>
  <c r="H512"/>
  <c r="D512"/>
  <c r="E512"/>
  <c r="H511"/>
  <c r="D511"/>
  <c r="E511"/>
  <c r="H510"/>
  <c r="D510"/>
  <c r="E510"/>
  <c r="C509"/>
  <c r="H509"/>
  <c r="E509"/>
  <c r="D509"/>
  <c r="H508"/>
  <c r="D508"/>
  <c r="E508"/>
  <c r="H507"/>
  <c r="D507"/>
  <c r="E507"/>
  <c r="H506"/>
  <c r="D506"/>
  <c r="E506"/>
  <c r="H505"/>
  <c r="D505"/>
  <c r="E505"/>
  <c r="C504"/>
  <c r="H504"/>
  <c r="E504"/>
  <c r="D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E498"/>
  <c r="C497"/>
  <c r="H497"/>
  <c r="E497"/>
  <c r="D497"/>
  <c r="H496"/>
  <c r="D496"/>
  <c r="E496"/>
  <c r="H495"/>
  <c r="D495"/>
  <c r="E495"/>
  <c r="C494"/>
  <c r="H494"/>
  <c r="E494"/>
  <c r="D494"/>
  <c r="H493"/>
  <c r="D493"/>
  <c r="E493"/>
  <c r="H492"/>
  <c r="D492"/>
  <c r="E492"/>
  <c r="C491"/>
  <c r="H491"/>
  <c r="E491"/>
  <c r="D491"/>
  <c r="H490"/>
  <c r="D490"/>
  <c r="E490"/>
  <c r="H489"/>
  <c r="D489"/>
  <c r="E489"/>
  <c r="H488"/>
  <c r="D488"/>
  <c r="E488"/>
  <c r="H487"/>
  <c r="D487"/>
  <c r="E487"/>
  <c r="C486"/>
  <c r="H486"/>
  <c r="E486"/>
  <c r="D486"/>
  <c r="H485"/>
  <c r="D485"/>
  <c r="E485"/>
  <c r="C484"/>
  <c r="H484"/>
  <c r="E484"/>
  <c r="D484"/>
  <c r="C483"/>
  <c r="H483"/>
  <c r="J483"/>
  <c r="E483"/>
  <c r="D483"/>
  <c r="H482"/>
  <c r="H481"/>
  <c r="D481"/>
  <c r="E481"/>
  <c r="H480"/>
  <c r="D480"/>
  <c r="E480"/>
  <c r="H479"/>
  <c r="D479"/>
  <c r="E479"/>
  <c r="H478"/>
  <c r="D478"/>
  <c r="E478"/>
  <c r="C477"/>
  <c r="H477"/>
  <c r="E477"/>
  <c r="D477"/>
  <c r="H476"/>
  <c r="D476"/>
  <c r="E476"/>
  <c r="H475"/>
  <c r="D475"/>
  <c r="E475"/>
  <c r="C474"/>
  <c r="H474"/>
  <c r="E474"/>
  <c r="D474"/>
  <c r="H473"/>
  <c r="D473"/>
  <c r="E473"/>
  <c r="H472"/>
  <c r="D472"/>
  <c r="E472"/>
  <c r="H471"/>
  <c r="D471"/>
  <c r="E471"/>
  <c r="H470"/>
  <c r="D470"/>
  <c r="E470"/>
  <c r="H469"/>
  <c r="D469"/>
  <c r="E469"/>
  <c r="C468"/>
  <c r="H468"/>
  <c r="E468"/>
  <c r="D468"/>
  <c r="H467"/>
  <c r="D467"/>
  <c r="E467"/>
  <c r="H466"/>
  <c r="D466"/>
  <c r="E466"/>
  <c r="H465"/>
  <c r="D465"/>
  <c r="E465"/>
  <c r="H464"/>
  <c r="D464"/>
  <c r="E464"/>
  <c r="C463"/>
  <c r="H463"/>
  <c r="E463"/>
  <c r="D463"/>
  <c r="H462"/>
  <c r="D462"/>
  <c r="E462"/>
  <c r="H461"/>
  <c r="D461"/>
  <c r="E461"/>
  <c r="H460"/>
  <c r="D460"/>
  <c r="E460"/>
  <c r="C459"/>
  <c r="H459"/>
  <c r="E459"/>
  <c r="D459"/>
  <c r="H458"/>
  <c r="D458"/>
  <c r="E458"/>
  <c r="H457"/>
  <c r="D457"/>
  <c r="E457"/>
  <c r="H456"/>
  <c r="D456"/>
  <c r="E456"/>
  <c r="C455"/>
  <c r="H455"/>
  <c r="E455"/>
  <c r="D455"/>
  <c r="H454"/>
  <c r="D454"/>
  <c r="E454"/>
  <c r="H453"/>
  <c r="D453"/>
  <c r="E453"/>
  <c r="H452"/>
  <c r="D452"/>
  <c r="E452"/>
  <c r="H451"/>
  <c r="D451"/>
  <c r="E451"/>
  <c r="C450"/>
  <c r="H450"/>
  <c r="E450"/>
  <c r="D450"/>
  <c r="H449"/>
  <c r="D449"/>
  <c r="E449"/>
  <c r="H448"/>
  <c r="D448"/>
  <c r="E448"/>
  <c r="H447"/>
  <c r="D447"/>
  <c r="E447"/>
  <c r="H446"/>
  <c r="D446"/>
  <c r="E446"/>
  <c r="C445"/>
  <c r="H445"/>
  <c r="E445"/>
  <c r="D445"/>
  <c r="C444"/>
  <c r="H444"/>
  <c r="E444"/>
  <c r="D444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E431"/>
  <c r="H430"/>
  <c r="D430"/>
  <c r="E430"/>
  <c r="C429"/>
  <c r="H429"/>
  <c r="E429"/>
  <c r="D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E423"/>
  <c r="C422"/>
  <c r="H422"/>
  <c r="E422"/>
  <c r="D422"/>
  <c r="H421"/>
  <c r="D421"/>
  <c r="E421"/>
  <c r="H420"/>
  <c r="D420"/>
  <c r="E420"/>
  <c r="H419"/>
  <c r="D419"/>
  <c r="E419"/>
  <c r="H418"/>
  <c r="D418"/>
  <c r="E418"/>
  <c r="H417"/>
  <c r="D417"/>
  <c r="E417"/>
  <c r="C416"/>
  <c r="H416"/>
  <c r="E416"/>
  <c r="D416"/>
  <c r="H415"/>
  <c r="D415"/>
  <c r="E415"/>
  <c r="H414"/>
  <c r="D414"/>
  <c r="E414"/>
  <c r="H413"/>
  <c r="D413"/>
  <c r="E413"/>
  <c r="C412"/>
  <c r="H412"/>
  <c r="E412"/>
  <c r="D412"/>
  <c r="H411"/>
  <c r="D411"/>
  <c r="E411"/>
  <c r="H410"/>
  <c r="D410"/>
  <c r="E410"/>
  <c r="C409"/>
  <c r="H409"/>
  <c r="E409"/>
  <c r="D409"/>
  <c r="H408"/>
  <c r="D408"/>
  <c r="E408"/>
  <c r="H407"/>
  <c r="D407"/>
  <c r="E407"/>
  <c r="H406"/>
  <c r="D406"/>
  <c r="E406"/>
  <c r="H405"/>
  <c r="D405"/>
  <c r="E405"/>
  <c r="C404"/>
  <c r="H404"/>
  <c r="E404"/>
  <c r="D404"/>
  <c r="H403"/>
  <c r="D403"/>
  <c r="E403"/>
  <c r="H402"/>
  <c r="D402"/>
  <c r="E402"/>
  <c r="H401"/>
  <c r="D401"/>
  <c r="E401"/>
  <c r="H400"/>
  <c r="D400"/>
  <c r="E400"/>
  <c r="C399"/>
  <c r="H399"/>
  <c r="E399"/>
  <c r="D399"/>
  <c r="H398"/>
  <c r="D398"/>
  <c r="E398"/>
  <c r="H397"/>
  <c r="D397"/>
  <c r="E397"/>
  <c r="H396"/>
  <c r="D396"/>
  <c r="E396"/>
  <c r="C395"/>
  <c r="H395"/>
  <c r="E395"/>
  <c r="D395"/>
  <c r="H394"/>
  <c r="D394"/>
  <c r="E394"/>
  <c r="H393"/>
  <c r="D393"/>
  <c r="E393"/>
  <c r="C392"/>
  <c r="H392"/>
  <c r="E392"/>
  <c r="D392"/>
  <c r="H391"/>
  <c r="D391"/>
  <c r="E391"/>
  <c r="H390"/>
  <c r="D390"/>
  <c r="E390"/>
  <c r="H389"/>
  <c r="D389"/>
  <c r="E389"/>
  <c r="C388"/>
  <c r="H388"/>
  <c r="E388"/>
  <c r="D388"/>
  <c r="H387"/>
  <c r="D387"/>
  <c r="E387"/>
  <c r="H386"/>
  <c r="D386"/>
  <c r="E386"/>
  <c r="H385"/>
  <c r="D385"/>
  <c r="E385"/>
  <c r="H384"/>
  <c r="D384"/>
  <c r="E384"/>
  <c r="H383"/>
  <c r="D383"/>
  <c r="E383"/>
  <c r="C382"/>
  <c r="H382"/>
  <c r="E382"/>
  <c r="D382"/>
  <c r="H381"/>
  <c r="D381"/>
  <c r="E381"/>
  <c r="H380"/>
  <c r="D380"/>
  <c r="E380"/>
  <c r="H379"/>
  <c r="D379"/>
  <c r="E379"/>
  <c r="C378"/>
  <c r="H378"/>
  <c r="E378"/>
  <c r="D378"/>
  <c r="H377"/>
  <c r="D377"/>
  <c r="E377"/>
  <c r="H376"/>
  <c r="D376"/>
  <c r="E376"/>
  <c r="H375"/>
  <c r="D375"/>
  <c r="E375"/>
  <c r="H374"/>
  <c r="D374"/>
  <c r="E374"/>
  <c r="C373"/>
  <c r="H373"/>
  <c r="E373"/>
  <c r="D373"/>
  <c r="H372"/>
  <c r="D372"/>
  <c r="E372"/>
  <c r="H371"/>
  <c r="D371"/>
  <c r="E371"/>
  <c r="H370"/>
  <c r="D370"/>
  <c r="E370"/>
  <c r="H369"/>
  <c r="D369"/>
  <c r="E369"/>
  <c r="C368"/>
  <c r="H368"/>
  <c r="E368"/>
  <c r="D368"/>
  <c r="H367"/>
  <c r="D367"/>
  <c r="E367"/>
  <c r="H366"/>
  <c r="D366"/>
  <c r="E366"/>
  <c r="H365"/>
  <c r="D365"/>
  <c r="E365"/>
  <c r="H364"/>
  <c r="D364"/>
  <c r="E364"/>
  <c r="H363"/>
  <c r="D363"/>
  <c r="E363"/>
  <c r="C362"/>
  <c r="H362"/>
  <c r="E362"/>
  <c r="D362"/>
  <c r="H361"/>
  <c r="D361"/>
  <c r="E361"/>
  <c r="H360"/>
  <c r="D360"/>
  <c r="E360"/>
  <c r="H359"/>
  <c r="D359"/>
  <c r="E359"/>
  <c r="H358"/>
  <c r="D358"/>
  <c r="E358"/>
  <c r="C357"/>
  <c r="H357"/>
  <c r="E357"/>
  <c r="D357"/>
  <c r="H356"/>
  <c r="D356"/>
  <c r="E356"/>
  <c r="H355"/>
  <c r="D355"/>
  <c r="E355"/>
  <c r="H354"/>
  <c r="D354"/>
  <c r="E354"/>
  <c r="C353"/>
  <c r="H353"/>
  <c r="E353"/>
  <c r="D353"/>
  <c r="H352"/>
  <c r="D352"/>
  <c r="E352"/>
  <c r="H351"/>
  <c r="D351"/>
  <c r="E351"/>
  <c r="H350"/>
  <c r="D350"/>
  <c r="E350"/>
  <c r="H349"/>
  <c r="D349"/>
  <c r="E349"/>
  <c r="C348"/>
  <c r="H348"/>
  <c r="E348"/>
  <c r="D348"/>
  <c r="H347"/>
  <c r="D347"/>
  <c r="E347"/>
  <c r="H346"/>
  <c r="D346"/>
  <c r="E346"/>
  <c r="H345"/>
  <c r="D345"/>
  <c r="E345"/>
  <c r="C344"/>
  <c r="H344"/>
  <c r="E344"/>
  <c r="D344"/>
  <c r="H343"/>
  <c r="D343"/>
  <c r="E343"/>
  <c r="H342"/>
  <c r="D342"/>
  <c r="E342"/>
  <c r="H341"/>
  <c r="D341"/>
  <c r="E341"/>
  <c r="C340"/>
  <c r="H340"/>
  <c r="E340"/>
  <c r="D340"/>
  <c r="C339"/>
  <c r="H339"/>
  <c r="J339"/>
  <c r="E339"/>
  <c r="D339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E332"/>
  <c r="C331"/>
  <c r="H331"/>
  <c r="E331"/>
  <c r="D331"/>
  <c r="H330"/>
  <c r="D330"/>
  <c r="E330"/>
  <c r="H329"/>
  <c r="D329"/>
  <c r="E329"/>
  <c r="C328"/>
  <c r="H328"/>
  <c r="E328"/>
  <c r="D328"/>
  <c r="H327"/>
  <c r="D327"/>
  <c r="E327"/>
  <c r="H326"/>
  <c r="D326"/>
  <c r="E326"/>
  <c r="C325"/>
  <c r="H325"/>
  <c r="E325"/>
  <c r="D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5"/>
  <c r="E315"/>
  <c r="D315"/>
  <c r="C314"/>
  <c r="H314"/>
  <c r="E314"/>
  <c r="D314"/>
  <c r="H313"/>
  <c r="D313"/>
  <c r="E313"/>
  <c r="H312"/>
  <c r="D312"/>
  <c r="E312"/>
  <c r="H311"/>
  <c r="D311"/>
  <c r="E311"/>
  <c r="H310"/>
  <c r="D310"/>
  <c r="E310"/>
  <c r="H309"/>
  <c r="D309"/>
  <c r="E309"/>
  <c r="H308"/>
  <c r="H307"/>
  <c r="D307"/>
  <c r="E307"/>
  <c r="H306"/>
  <c r="D306"/>
  <c r="E306"/>
  <c r="H305"/>
  <c r="H304"/>
  <c r="D304"/>
  <c r="E304"/>
  <c r="H303"/>
  <c r="D303"/>
  <c r="E303"/>
  <c r="H302"/>
  <c r="H301"/>
  <c r="D301"/>
  <c r="E301"/>
  <c r="H300"/>
  <c r="D300"/>
  <c r="E300"/>
  <c r="H299"/>
  <c r="D299"/>
  <c r="E299"/>
  <c r="H298"/>
  <c r="H297"/>
  <c r="D297"/>
  <c r="E297"/>
  <c r="H296"/>
  <c r="H295"/>
  <c r="D295"/>
  <c r="E295"/>
  <c r="H294"/>
  <c r="D294"/>
  <c r="E294"/>
  <c r="H293"/>
  <c r="D293"/>
  <c r="E293"/>
  <c r="H292"/>
  <c r="D292"/>
  <c r="E292"/>
  <c r="H291"/>
  <c r="D291"/>
  <c r="E291"/>
  <c r="H290"/>
  <c r="D290"/>
  <c r="E290"/>
  <c r="H289"/>
  <c r="H288"/>
  <c r="D288"/>
  <c r="E288"/>
  <c r="H287"/>
  <c r="D287"/>
  <c r="E287"/>
  <c r="H286"/>
  <c r="D286"/>
  <c r="E286"/>
  <c r="H285"/>
  <c r="D285"/>
  <c r="E285"/>
  <c r="H284"/>
  <c r="D284"/>
  <c r="E284"/>
  <c r="H283"/>
  <c r="D283"/>
  <c r="E283"/>
  <c r="H282"/>
  <c r="D282"/>
  <c r="E282"/>
  <c r="H281"/>
  <c r="D281"/>
  <c r="E281"/>
  <c r="H280"/>
  <c r="D280"/>
  <c r="E280"/>
  <c r="H279"/>
  <c r="D279"/>
  <c r="E279"/>
  <c r="H278"/>
  <c r="D278"/>
  <c r="E278"/>
  <c r="H277"/>
  <c r="D277"/>
  <c r="E277"/>
  <c r="H276"/>
  <c r="D276"/>
  <c r="E276"/>
  <c r="H275"/>
  <c r="D275"/>
  <c r="E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E267"/>
  <c r="H266"/>
  <c r="D266"/>
  <c r="E266"/>
  <c r="H265"/>
  <c r="H264"/>
  <c r="D264"/>
  <c r="E264"/>
  <c r="C263"/>
  <c r="H263"/>
  <c r="E263"/>
  <c r="D263"/>
  <c r="H262"/>
  <c r="D262"/>
  <c r="E262"/>
  <c r="H261"/>
  <c r="D261"/>
  <c r="E261"/>
  <c r="C260"/>
  <c r="H260"/>
  <c r="E260"/>
  <c r="D260"/>
  <c r="C259"/>
  <c r="H259"/>
  <c r="J259"/>
  <c r="E259"/>
  <c r="D259"/>
  <c r="C258"/>
  <c r="H258"/>
  <c r="J258"/>
  <c r="E258"/>
  <c r="D258"/>
  <c r="C257"/>
  <c r="H257"/>
  <c r="J257"/>
  <c r="E257"/>
  <c r="D257"/>
  <c r="H256"/>
  <c r="J256"/>
  <c r="D252"/>
  <c r="E252"/>
  <c r="D251"/>
  <c r="E251"/>
  <c r="E250"/>
  <c r="D250"/>
  <c r="C250"/>
  <c r="D249"/>
  <c r="E249"/>
  <c r="D248"/>
  <c r="E248"/>
  <c r="D247"/>
  <c r="E247"/>
  <c r="D246"/>
  <c r="E246"/>
  <c r="D245"/>
  <c r="E245"/>
  <c r="E244"/>
  <c r="D244"/>
  <c r="C244"/>
  <c r="E243"/>
  <c r="D243"/>
  <c r="C243"/>
  <c r="D242"/>
  <c r="E242"/>
  <c r="D241"/>
  <c r="E241"/>
  <c r="D240"/>
  <c r="E240"/>
  <c r="E239"/>
  <c r="D239"/>
  <c r="C239"/>
  <c r="E238"/>
  <c r="D238"/>
  <c r="C238"/>
  <c r="D237"/>
  <c r="E237"/>
  <c r="E236"/>
  <c r="D236"/>
  <c r="C236"/>
  <c r="E235"/>
  <c r="D235"/>
  <c r="C235"/>
  <c r="D234"/>
  <c r="E234"/>
  <c r="E233"/>
  <c r="D233"/>
  <c r="C233"/>
  <c r="D232"/>
  <c r="E232"/>
  <c r="D231"/>
  <c r="E231"/>
  <c r="D230"/>
  <c r="E230"/>
  <c r="E229"/>
  <c r="D229"/>
  <c r="C229"/>
  <c r="E228"/>
  <c r="D228"/>
  <c r="C228"/>
  <c r="D227"/>
  <c r="E227"/>
  <c r="D226"/>
  <c r="E226"/>
  <c r="D225"/>
  <c r="E225"/>
  <c r="D224"/>
  <c r="E224"/>
  <c r="E223"/>
  <c r="D223"/>
  <c r="C223"/>
  <c r="E222"/>
  <c r="D222"/>
  <c r="C222"/>
  <c r="D221"/>
  <c r="E221"/>
  <c r="E220"/>
  <c r="D220"/>
  <c r="C220"/>
  <c r="D219"/>
  <c r="E219"/>
  <c r="D218"/>
  <c r="E218"/>
  <c r="D217"/>
  <c r="E217"/>
  <c r="E216"/>
  <c r="D216"/>
  <c r="C216"/>
  <c r="E215"/>
  <c r="D215"/>
  <c r="C215"/>
  <c r="D214"/>
  <c r="E214"/>
  <c r="E213"/>
  <c r="D213"/>
  <c r="C213"/>
  <c r="D212"/>
  <c r="E212"/>
  <c r="E211"/>
  <c r="D211"/>
  <c r="C211"/>
  <c r="D210"/>
  <c r="E210"/>
  <c r="D209"/>
  <c r="E209"/>
  <c r="D208"/>
  <c r="E208"/>
  <c r="E207"/>
  <c r="D207"/>
  <c r="C207"/>
  <c r="D206"/>
  <c r="E206"/>
  <c r="D205"/>
  <c r="E205"/>
  <c r="E204"/>
  <c r="D204"/>
  <c r="C204"/>
  <c r="E203"/>
  <c r="D203"/>
  <c r="C203"/>
  <c r="D202"/>
  <c r="E202"/>
  <c r="E201"/>
  <c r="D201"/>
  <c r="C201"/>
  <c r="E200"/>
  <c r="D200"/>
  <c r="C200"/>
  <c r="D199"/>
  <c r="E199"/>
  <c r="E198"/>
  <c r="D198"/>
  <c r="C198"/>
  <c r="E197"/>
  <c r="D197"/>
  <c r="C197"/>
  <c r="D196"/>
  <c r="E196"/>
  <c r="E195"/>
  <c r="D195"/>
  <c r="C195"/>
  <c r="D194"/>
  <c r="E194"/>
  <c r="E193"/>
  <c r="D193"/>
  <c r="C193"/>
  <c r="D192"/>
  <c r="E192"/>
  <c r="D191"/>
  <c r="E191"/>
  <c r="D190"/>
  <c r="E190"/>
  <c r="E189"/>
  <c r="D189"/>
  <c r="C189"/>
  <c r="E188"/>
  <c r="D188"/>
  <c r="C188"/>
  <c r="D187"/>
  <c r="E187"/>
  <c r="D186"/>
  <c r="E186"/>
  <c r="E185"/>
  <c r="D185"/>
  <c r="C185"/>
  <c r="E184"/>
  <c r="D184"/>
  <c r="C184"/>
  <c r="D183"/>
  <c r="E183"/>
  <c r="E182"/>
  <c r="D182"/>
  <c r="C182"/>
  <c r="D181"/>
  <c r="E181"/>
  <c r="E180"/>
  <c r="D180"/>
  <c r="C180"/>
  <c r="E179"/>
  <c r="D179"/>
  <c r="C179"/>
  <c r="C178"/>
  <c r="H178"/>
  <c r="J178"/>
  <c r="E178"/>
  <c r="D178"/>
  <c r="C177"/>
  <c r="H177"/>
  <c r="J177"/>
  <c r="E177"/>
  <c r="D177"/>
  <c r="H176"/>
  <c r="D176"/>
  <c r="E176"/>
  <c r="H175"/>
  <c r="D175"/>
  <c r="E175"/>
  <c r="C174"/>
  <c r="H174"/>
  <c r="E174"/>
  <c r="D174"/>
  <c r="H173"/>
  <c r="D173"/>
  <c r="E173"/>
  <c r="H172"/>
  <c r="D172"/>
  <c r="E172"/>
  <c r="C171"/>
  <c r="H171"/>
  <c r="E171"/>
  <c r="D171"/>
  <c r="C170"/>
  <c r="H170"/>
  <c r="J170"/>
  <c r="E170"/>
  <c r="D170"/>
  <c r="H169"/>
  <c r="D169"/>
  <c r="E169"/>
  <c r="H168"/>
  <c r="D168"/>
  <c r="E168"/>
  <c r="C167"/>
  <c r="H167"/>
  <c r="E167"/>
  <c r="D167"/>
  <c r="H166"/>
  <c r="D166"/>
  <c r="E166"/>
  <c r="H165"/>
  <c r="D165"/>
  <c r="E165"/>
  <c r="C164"/>
  <c r="H164"/>
  <c r="E164"/>
  <c r="D164"/>
  <c r="C163"/>
  <c r="H163"/>
  <c r="J163"/>
  <c r="E163"/>
  <c r="D163"/>
  <c r="H162"/>
  <c r="D162"/>
  <c r="E162"/>
  <c r="H161"/>
  <c r="D161"/>
  <c r="E161"/>
  <c r="C160"/>
  <c r="H160"/>
  <c r="E160"/>
  <c r="D160"/>
  <c r="H159"/>
  <c r="D159"/>
  <c r="E159"/>
  <c r="H158"/>
  <c r="D158"/>
  <c r="E158"/>
  <c r="C157"/>
  <c r="H157"/>
  <c r="E157"/>
  <c r="D157"/>
  <c r="H156"/>
  <c r="D156"/>
  <c r="E156"/>
  <c r="H155"/>
  <c r="D155"/>
  <c r="E155"/>
  <c r="C154"/>
  <c r="H154"/>
  <c r="E154"/>
  <c r="D154"/>
  <c r="C153"/>
  <c r="H153"/>
  <c r="J153"/>
  <c r="E153"/>
  <c r="D153"/>
  <c r="C152"/>
  <c r="H152"/>
  <c r="J152"/>
  <c r="E152"/>
  <c r="D152"/>
  <c r="H151"/>
  <c r="D151"/>
  <c r="E151"/>
  <c r="H150"/>
  <c r="D150"/>
  <c r="E150"/>
  <c r="C149"/>
  <c r="H149"/>
  <c r="E149"/>
  <c r="D149"/>
  <c r="H148"/>
  <c r="D148"/>
  <c r="E148"/>
  <c r="H147"/>
  <c r="D147"/>
  <c r="E147"/>
  <c r="C146"/>
  <c r="H146"/>
  <c r="E146"/>
  <c r="D146"/>
  <c r="H145"/>
  <c r="D145"/>
  <c r="E145"/>
  <c r="H144"/>
  <c r="D144"/>
  <c r="E144"/>
  <c r="C143"/>
  <c r="H143"/>
  <c r="E143"/>
  <c r="D143"/>
  <c r="H142"/>
  <c r="D142"/>
  <c r="E142"/>
  <c r="H141"/>
  <c r="D141"/>
  <c r="E141"/>
  <c r="C140"/>
  <c r="H140"/>
  <c r="E140"/>
  <c r="D140"/>
  <c r="H139"/>
  <c r="D139"/>
  <c r="E139"/>
  <c r="H138"/>
  <c r="D138"/>
  <c r="E138"/>
  <c r="H137"/>
  <c r="D137"/>
  <c r="E137"/>
  <c r="C136"/>
  <c r="H136"/>
  <c r="E136"/>
  <c r="D136"/>
  <c r="C135"/>
  <c r="H135"/>
  <c r="J135"/>
  <c r="E135"/>
  <c r="D135"/>
  <c r="H134"/>
  <c r="D134"/>
  <c r="E134"/>
  <c r="H133"/>
  <c r="D133"/>
  <c r="E133"/>
  <c r="C132"/>
  <c r="H132"/>
  <c r="E132"/>
  <c r="D132"/>
  <c r="H131"/>
  <c r="D131"/>
  <c r="E131"/>
  <c r="H130"/>
  <c r="D130"/>
  <c r="E130"/>
  <c r="C129"/>
  <c r="H129"/>
  <c r="E129"/>
  <c r="D129"/>
  <c r="H128"/>
  <c r="D128"/>
  <c r="E128"/>
  <c r="H127"/>
  <c r="D127"/>
  <c r="E127"/>
  <c r="C126"/>
  <c r="H126"/>
  <c r="E126"/>
  <c r="D126"/>
  <c r="H125"/>
  <c r="D125"/>
  <c r="E125"/>
  <c r="H124"/>
  <c r="D124"/>
  <c r="E124"/>
  <c r="C123"/>
  <c r="H123"/>
  <c r="E123"/>
  <c r="D123"/>
  <c r="H122"/>
  <c r="D122"/>
  <c r="E122"/>
  <c r="H121"/>
  <c r="D121"/>
  <c r="E121"/>
  <c r="C120"/>
  <c r="H120"/>
  <c r="E120"/>
  <c r="D120"/>
  <c r="H119"/>
  <c r="D119"/>
  <c r="E119"/>
  <c r="H118"/>
  <c r="D118"/>
  <c r="E118"/>
  <c r="C117"/>
  <c r="H117"/>
  <c r="E117"/>
  <c r="D117"/>
  <c r="C116"/>
  <c r="H116"/>
  <c r="J116"/>
  <c r="E116"/>
  <c r="D116"/>
  <c r="C115"/>
  <c r="H115"/>
  <c r="J115"/>
  <c r="E115"/>
  <c r="D115"/>
  <c r="C114"/>
  <c r="H114"/>
  <c r="J114"/>
  <c r="E114"/>
  <c r="D114"/>
  <c r="H113"/>
  <c r="D113"/>
  <c r="E113"/>
  <c r="H112"/>
  <c r="D112"/>
  <c r="E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D104"/>
  <c r="E104"/>
  <c r="H103"/>
  <c r="D103"/>
  <c r="E103"/>
  <c r="H102"/>
  <c r="D102"/>
  <c r="E102"/>
  <c r="H101"/>
  <c r="D101"/>
  <c r="E101"/>
  <c r="H100"/>
  <c r="D100"/>
  <c r="E100"/>
  <c r="H99"/>
  <c r="D99"/>
  <c r="E99"/>
  <c r="H98"/>
  <c r="D98"/>
  <c r="E98"/>
  <c r="C97"/>
  <c r="H97"/>
  <c r="J97"/>
  <c r="E97"/>
  <c r="D97"/>
  <c r="H96"/>
  <c r="D96"/>
  <c r="E96"/>
  <c r="H95"/>
  <c r="D95"/>
  <c r="E95"/>
  <c r="H94"/>
  <c r="D94"/>
  <c r="E94"/>
  <c r="H93"/>
  <c r="D93"/>
  <c r="E93"/>
  <c r="H92"/>
  <c r="D92"/>
  <c r="E92"/>
  <c r="H91"/>
  <c r="D91"/>
  <c r="E91"/>
  <c r="H90"/>
  <c r="D90"/>
  <c r="E90"/>
  <c r="H89"/>
  <c r="D89"/>
  <c r="E89"/>
  <c r="H88"/>
  <c r="D88"/>
  <c r="E88"/>
  <c r="H87"/>
  <c r="D87"/>
  <c r="E87"/>
  <c r="H86"/>
  <c r="D86"/>
  <c r="E86"/>
  <c r="H85"/>
  <c r="D85"/>
  <c r="E85"/>
  <c r="H84"/>
  <c r="D84"/>
  <c r="E84"/>
  <c r="H83"/>
  <c r="D83"/>
  <c r="E83"/>
  <c r="H82"/>
  <c r="D82"/>
  <c r="E82"/>
  <c r="H81"/>
  <c r="D81"/>
  <c r="E81"/>
  <c r="H80"/>
  <c r="D80"/>
  <c r="E80"/>
  <c r="H79"/>
  <c r="D79"/>
  <c r="E79"/>
  <c r="H78"/>
  <c r="D78"/>
  <c r="E78"/>
  <c r="H77"/>
  <c r="D77"/>
  <c r="E77"/>
  <c r="H76"/>
  <c r="D76"/>
  <c r="E76"/>
  <c r="H75"/>
  <c r="D75"/>
  <c r="E75"/>
  <c r="H74"/>
  <c r="D74"/>
  <c r="E74"/>
  <c r="H73"/>
  <c r="D73"/>
  <c r="E73"/>
  <c r="H72"/>
  <c r="D72"/>
  <c r="E72"/>
  <c r="H71"/>
  <c r="D71"/>
  <c r="E71"/>
  <c r="H70"/>
  <c r="D70"/>
  <c r="E70"/>
  <c r="H69"/>
  <c r="D69"/>
  <c r="E69"/>
  <c r="C68"/>
  <c r="H68"/>
  <c r="J68"/>
  <c r="E68"/>
  <c r="D68"/>
  <c r="C67"/>
  <c r="H67"/>
  <c r="J67"/>
  <c r="E67"/>
  <c r="D67"/>
  <c r="H66"/>
  <c r="D66"/>
  <c r="E66"/>
  <c r="H65"/>
  <c r="D65"/>
  <c r="E65"/>
  <c r="H64"/>
  <c r="D64"/>
  <c r="E64"/>
  <c r="H63"/>
  <c r="D63"/>
  <c r="E63"/>
  <c r="H62"/>
  <c r="D62"/>
  <c r="E62"/>
  <c r="C61"/>
  <c r="H61"/>
  <c r="J61"/>
  <c r="E61"/>
  <c r="D61"/>
  <c r="H60"/>
  <c r="D60"/>
  <c r="E60"/>
  <c r="H59"/>
  <c r="D59"/>
  <c r="E59"/>
  <c r="H58"/>
  <c r="D58"/>
  <c r="E58"/>
  <c r="H57"/>
  <c r="D57"/>
  <c r="E57"/>
  <c r="H56"/>
  <c r="D56"/>
  <c r="E56"/>
  <c r="H55"/>
  <c r="D55"/>
  <c r="E55"/>
  <c r="H54"/>
  <c r="D54"/>
  <c r="E54"/>
  <c r="H53"/>
  <c r="D53"/>
  <c r="E53"/>
  <c r="H52"/>
  <c r="D52"/>
  <c r="E52"/>
  <c r="H51"/>
  <c r="D51"/>
  <c r="E51"/>
  <c r="H50"/>
  <c r="D50"/>
  <c r="E50"/>
  <c r="H49"/>
  <c r="D49"/>
  <c r="E49"/>
  <c r="H48"/>
  <c r="D48"/>
  <c r="E48"/>
  <c r="H47"/>
  <c r="D47"/>
  <c r="E47"/>
  <c r="H46"/>
  <c r="D46"/>
  <c r="E46"/>
  <c r="H45"/>
  <c r="D45"/>
  <c r="E45"/>
  <c r="H44"/>
  <c r="D44"/>
  <c r="E44"/>
  <c r="H43"/>
  <c r="D43"/>
  <c r="E43"/>
  <c r="H42"/>
  <c r="D42"/>
  <c r="E42"/>
  <c r="H41"/>
  <c r="D41"/>
  <c r="E41"/>
  <c r="H40"/>
  <c r="D40"/>
  <c r="E40"/>
  <c r="H39"/>
  <c r="D39"/>
  <c r="E39"/>
  <c r="C38"/>
  <c r="H38"/>
  <c r="J38"/>
  <c r="E38"/>
  <c r="D38"/>
  <c r="H37"/>
  <c r="D37"/>
  <c r="E37"/>
  <c r="H36"/>
  <c r="D36"/>
  <c r="E36"/>
  <c r="H35"/>
  <c r="D35"/>
  <c r="E35"/>
  <c r="H34"/>
  <c r="D34"/>
  <c r="E34"/>
  <c r="H33"/>
  <c r="D33"/>
  <c r="E33"/>
  <c r="H32"/>
  <c r="D32"/>
  <c r="E32"/>
  <c r="H31"/>
  <c r="D31"/>
  <c r="E31"/>
  <c r="H30"/>
  <c r="D30"/>
  <c r="E30"/>
  <c r="H29"/>
  <c r="D29"/>
  <c r="E29"/>
  <c r="H28"/>
  <c r="D28"/>
  <c r="E28"/>
  <c r="H27"/>
  <c r="D27"/>
  <c r="E27"/>
  <c r="H26"/>
  <c r="D26"/>
  <c r="E26"/>
  <c r="H25"/>
  <c r="D25"/>
  <c r="E25"/>
  <c r="H24"/>
  <c r="D24"/>
  <c r="E24"/>
  <c r="H23"/>
  <c r="D23"/>
  <c r="E23"/>
  <c r="H22"/>
  <c r="D22"/>
  <c r="E22"/>
  <c r="H21"/>
  <c r="D21"/>
  <c r="E21"/>
  <c r="H20"/>
  <c r="D20"/>
  <c r="E20"/>
  <c r="H19"/>
  <c r="D19"/>
  <c r="E19"/>
  <c r="H18"/>
  <c r="D18"/>
  <c r="E18"/>
  <c r="H17"/>
  <c r="D17"/>
  <c r="E17"/>
  <c r="H16"/>
  <c r="D16"/>
  <c r="E16"/>
  <c r="H15"/>
  <c r="D15"/>
  <c r="E15"/>
  <c r="H14"/>
  <c r="D14"/>
  <c r="E14"/>
  <c r="H13"/>
  <c r="D13"/>
  <c r="E13"/>
  <c r="H12"/>
  <c r="D12"/>
  <c r="E12"/>
  <c r="C11"/>
  <c r="H11"/>
  <c r="J11"/>
  <c r="E11"/>
  <c r="D11"/>
  <c r="H10"/>
  <c r="D10"/>
  <c r="E10"/>
  <c r="H9"/>
  <c r="D9"/>
  <c r="E9"/>
  <c r="H8"/>
  <c r="D8"/>
  <c r="E8"/>
  <c r="H7"/>
  <c r="D7"/>
  <c r="E7"/>
  <c r="H6"/>
  <c r="D6"/>
  <c r="E6"/>
  <c r="H5"/>
  <c r="D5"/>
  <c r="E5"/>
  <c r="C4"/>
  <c r="H4"/>
  <c r="J4"/>
  <c r="E4"/>
  <c r="D4"/>
  <c r="C3"/>
  <c r="H3"/>
  <c r="J3"/>
  <c r="E3"/>
  <c r="D3"/>
  <c r="C2"/>
  <c r="H2"/>
  <c r="J2"/>
  <c r="E2"/>
  <c r="D2"/>
  <c r="H1"/>
  <c r="J1"/>
  <c r="C260" i="31"/>
  <c r="C302"/>
  <c r="C263"/>
  <c r="C315"/>
  <c r="C325"/>
  <c r="C331"/>
  <c r="C328"/>
  <c r="C314"/>
  <c r="C259"/>
  <c r="C344"/>
  <c r="C348"/>
  <c r="C353"/>
  <c r="C357"/>
  <c r="C362"/>
  <c r="C373"/>
  <c r="C378"/>
  <c r="C382"/>
  <c r="C388"/>
  <c r="C392"/>
  <c r="C395"/>
  <c r="C399"/>
  <c r="C404"/>
  <c r="C409"/>
  <c r="C412"/>
  <c r="C416"/>
  <c r="C422"/>
  <c r="C429"/>
  <c r="C340"/>
  <c r="C445"/>
  <c r="C455"/>
  <c r="C459"/>
  <c r="C463"/>
  <c r="C468"/>
  <c r="C474"/>
  <c r="C477"/>
  <c r="C450"/>
  <c r="C444"/>
  <c r="C339"/>
  <c r="C486"/>
  <c r="C491"/>
  <c r="C494"/>
  <c r="C497"/>
  <c r="C484"/>
  <c r="C504"/>
  <c r="C513"/>
  <c r="C509"/>
  <c r="C522"/>
  <c r="C529"/>
  <c r="C531"/>
  <c r="C528"/>
  <c r="C544"/>
  <c r="C538"/>
  <c r="C483"/>
  <c r="C547"/>
  <c r="C258"/>
  <c r="C552"/>
  <c r="C556"/>
  <c r="C551"/>
  <c r="C550"/>
  <c r="C257"/>
  <c r="C562"/>
  <c r="C569"/>
  <c r="C577"/>
  <c r="C581"/>
  <c r="C587"/>
  <c r="C592"/>
  <c r="C595"/>
  <c r="C599"/>
  <c r="C603"/>
  <c r="C610"/>
  <c r="C616"/>
  <c r="C628"/>
  <c r="C561"/>
  <c r="C638"/>
  <c r="C642"/>
  <c r="C646"/>
  <c r="C653"/>
  <c r="C661"/>
  <c r="C665"/>
  <c r="C671"/>
  <c r="C676"/>
  <c r="C679"/>
  <c r="C683"/>
  <c r="C687"/>
  <c r="C694"/>
  <c r="C700"/>
  <c r="C645"/>
  <c r="C560"/>
  <c r="C718"/>
  <c r="C722"/>
  <c r="C717"/>
  <c r="C716"/>
  <c r="C727"/>
  <c r="C731"/>
  <c r="C730"/>
  <c r="C734"/>
  <c r="C733"/>
  <c r="C739"/>
  <c r="C741"/>
  <c r="C744"/>
  <c r="C746"/>
  <c r="C743"/>
  <c r="C751"/>
  <c r="C750"/>
  <c r="C756"/>
  <c r="C755"/>
  <c r="C761"/>
  <c r="C760"/>
  <c r="C765"/>
  <c r="C768"/>
  <c r="C767"/>
  <c r="C772"/>
  <c r="C771"/>
  <c r="C777"/>
  <c r="C726"/>
  <c r="C725"/>
  <c r="C559"/>
  <c r="H256"/>
  <c r="C4"/>
  <c r="C11"/>
  <c r="C38"/>
  <c r="C61"/>
  <c r="C3"/>
  <c r="C97"/>
  <c r="C68"/>
  <c r="C67"/>
  <c r="C2"/>
  <c r="C117"/>
  <c r="C120"/>
  <c r="C123"/>
  <c r="C126"/>
  <c r="C129"/>
  <c r="C132"/>
  <c r="C116"/>
  <c r="C136"/>
  <c r="C140"/>
  <c r="C143"/>
  <c r="C146"/>
  <c r="C149"/>
  <c r="C135"/>
  <c r="C115"/>
  <c r="C154"/>
  <c r="C157"/>
  <c r="C160"/>
  <c r="C153"/>
  <c r="C164"/>
  <c r="C167"/>
  <c r="C163"/>
  <c r="C171"/>
  <c r="C174"/>
  <c r="C170"/>
  <c r="C152"/>
  <c r="C179"/>
  <c r="C185"/>
  <c r="C184"/>
  <c r="C189"/>
  <c r="C193"/>
  <c r="C195"/>
  <c r="C188"/>
  <c r="C198"/>
  <c r="C197"/>
  <c r="C201"/>
  <c r="C200"/>
  <c r="C204"/>
  <c r="C211"/>
  <c r="C213"/>
  <c r="C207"/>
  <c r="C203"/>
  <c r="C220"/>
  <c r="C216"/>
  <c r="C215"/>
  <c r="C223"/>
  <c r="C222"/>
  <c r="C229"/>
  <c r="C233"/>
  <c r="C228"/>
  <c r="C236"/>
  <c r="C235"/>
  <c r="C239"/>
  <c r="C238"/>
  <c r="C244"/>
  <c r="C243"/>
  <c r="C250"/>
  <c r="C178"/>
  <c r="C177"/>
  <c r="C114"/>
  <c r="H1"/>
  <c r="C569" i="28"/>
  <c r="C562"/>
  <c r="C577"/>
  <c r="C581"/>
  <c r="C587"/>
  <c r="C592"/>
  <c r="C595"/>
  <c r="C599"/>
  <c r="C603"/>
  <c r="C610"/>
  <c r="C616"/>
  <c r="C628"/>
  <c r="C561"/>
  <c r="C638"/>
  <c r="C642"/>
  <c r="C646"/>
  <c r="C653"/>
  <c r="C661"/>
  <c r="C665"/>
  <c r="C671"/>
  <c r="C676"/>
  <c r="C679"/>
  <c r="C683"/>
  <c r="C687"/>
  <c r="C694"/>
  <c r="C700"/>
  <c r="C645"/>
  <c r="C560"/>
  <c r="C718"/>
  <c r="C722"/>
  <c r="C717"/>
  <c r="C716"/>
  <c r="C727"/>
  <c r="C731"/>
  <c r="C730"/>
  <c r="C734"/>
  <c r="C733"/>
  <c r="C739"/>
  <c r="C741"/>
  <c r="C744"/>
  <c r="C746"/>
  <c r="C743"/>
  <c r="C751"/>
  <c r="C750"/>
  <c r="C756"/>
  <c r="C755"/>
  <c r="C761"/>
  <c r="C760"/>
  <c r="C765"/>
  <c r="C768"/>
  <c r="C767"/>
  <c r="C772"/>
  <c r="C771"/>
  <c r="C777"/>
  <c r="C726"/>
  <c r="C725"/>
  <c r="C559"/>
  <c r="C260"/>
  <c r="C302"/>
  <c r="C263"/>
  <c r="C315"/>
  <c r="C325"/>
  <c r="C331"/>
  <c r="C328"/>
  <c r="C314"/>
  <c r="C259"/>
  <c r="C344"/>
  <c r="C348"/>
  <c r="C353"/>
  <c r="C357"/>
  <c r="C362"/>
  <c r="C373"/>
  <c r="C378"/>
  <c r="C382"/>
  <c r="C388"/>
  <c r="C392"/>
  <c r="C395"/>
  <c r="C399"/>
  <c r="C404"/>
  <c r="C409"/>
  <c r="C412"/>
  <c r="C416"/>
  <c r="C422"/>
  <c r="C429"/>
  <c r="C340"/>
  <c r="C445"/>
  <c r="C455"/>
  <c r="C459"/>
  <c r="C463"/>
  <c r="C468"/>
  <c r="C474"/>
  <c r="C477"/>
  <c r="C450"/>
  <c r="C444"/>
  <c r="C339"/>
  <c r="C486"/>
  <c r="C491"/>
  <c r="C494"/>
  <c r="C497"/>
  <c r="C484"/>
  <c r="C504"/>
  <c r="C513"/>
  <c r="C509"/>
  <c r="C522"/>
  <c r="C529"/>
  <c r="C531"/>
  <c r="C528"/>
  <c r="C544"/>
  <c r="C538"/>
  <c r="C483"/>
  <c r="C547"/>
  <c r="C258"/>
  <c r="C552"/>
  <c r="C556"/>
  <c r="C551"/>
  <c r="C550"/>
  <c r="C257"/>
  <c r="H256"/>
  <c r="C260" i="27"/>
  <c r="C302"/>
  <c r="C263"/>
  <c r="C315"/>
  <c r="C325"/>
  <c r="C331"/>
  <c r="C328"/>
  <c r="C314"/>
  <c r="C259"/>
  <c r="C344"/>
  <c r="C348"/>
  <c r="C353"/>
  <c r="C357"/>
  <c r="C362"/>
  <c r="C373"/>
  <c r="C378"/>
  <c r="C382"/>
  <c r="C388"/>
  <c r="C392"/>
  <c r="C395"/>
  <c r="C399"/>
  <c r="C404"/>
  <c r="C409"/>
  <c r="C412"/>
  <c r="C416"/>
  <c r="C422"/>
  <c r="C429"/>
  <c r="C340"/>
  <c r="C445"/>
  <c r="C455"/>
  <c r="C459"/>
  <c r="C463"/>
  <c r="C468"/>
  <c r="C474"/>
  <c r="C477"/>
  <c r="C450"/>
  <c r="C444"/>
  <c r="C339"/>
  <c r="C486"/>
  <c r="C491"/>
  <c r="C494"/>
  <c r="C497"/>
  <c r="C484"/>
  <c r="C504"/>
  <c r="C513"/>
  <c r="C509"/>
  <c r="C522"/>
  <c r="C529"/>
  <c r="C531"/>
  <c r="C528"/>
  <c r="C544"/>
  <c r="C538"/>
  <c r="C483"/>
  <c r="C547"/>
  <c r="C258"/>
  <c r="C552"/>
  <c r="C556"/>
  <c r="C551"/>
  <c r="C550"/>
  <c r="C257"/>
  <c r="C562"/>
  <c r="C569"/>
  <c r="C577"/>
  <c r="C581"/>
  <c r="C587"/>
  <c r="C592"/>
  <c r="C595"/>
  <c r="C599"/>
  <c r="C603"/>
  <c r="C610"/>
  <c r="C616"/>
  <c r="C628"/>
  <c r="C561"/>
  <c r="C638"/>
  <c r="C642"/>
  <c r="C646"/>
  <c r="C653"/>
  <c r="C661"/>
  <c r="C665"/>
  <c r="C671"/>
  <c r="C676"/>
  <c r="C679"/>
  <c r="C683"/>
  <c r="C687"/>
  <c r="C694"/>
  <c r="C700"/>
  <c r="C645"/>
  <c r="C560"/>
  <c r="C718"/>
  <c r="C722"/>
  <c r="C717"/>
  <c r="C716"/>
  <c r="C727"/>
  <c r="C731"/>
  <c r="C730"/>
  <c r="C734"/>
  <c r="C733"/>
  <c r="C739"/>
  <c r="C741"/>
  <c r="C744"/>
  <c r="C746"/>
  <c r="C743"/>
  <c r="C751"/>
  <c r="C750"/>
  <c r="C756"/>
  <c r="C755"/>
  <c r="C761"/>
  <c r="C760"/>
  <c r="C765"/>
  <c r="C768"/>
  <c r="C767"/>
  <c r="C772"/>
  <c r="C771"/>
  <c r="C777"/>
  <c r="C726"/>
  <c r="C725"/>
  <c r="C559"/>
  <c r="H256"/>
  <c r="C38"/>
  <c r="C4"/>
  <c r="C11"/>
  <c r="C61"/>
  <c r="C3"/>
  <c r="C97"/>
  <c r="C68"/>
  <c r="C67"/>
  <c r="C2"/>
  <c r="C117"/>
  <c r="C120"/>
  <c r="C123"/>
  <c r="C126"/>
  <c r="C129"/>
  <c r="C132"/>
  <c r="C116"/>
  <c r="C136"/>
  <c r="C140"/>
  <c r="C143"/>
  <c r="C146"/>
  <c r="C149"/>
  <c r="C135"/>
  <c r="C115"/>
  <c r="C154"/>
  <c r="C157"/>
  <c r="C160"/>
  <c r="C153"/>
  <c r="C164"/>
  <c r="C167"/>
  <c r="C163"/>
  <c r="C171"/>
  <c r="C174"/>
  <c r="C170"/>
  <c r="C152"/>
  <c r="C179"/>
  <c r="C185"/>
  <c r="C184"/>
  <c r="C189"/>
  <c r="C193"/>
  <c r="C195"/>
  <c r="C188"/>
  <c r="C198"/>
  <c r="C197"/>
  <c r="C201"/>
  <c r="C200"/>
  <c r="C204"/>
  <c r="C211"/>
  <c r="C213"/>
  <c r="C207"/>
  <c r="C203"/>
  <c r="C220"/>
  <c r="C216"/>
  <c r="C215"/>
  <c r="C223"/>
  <c r="C222"/>
  <c r="C229"/>
  <c r="C233"/>
  <c r="C228"/>
  <c r="C236"/>
  <c r="C235"/>
  <c r="C239"/>
  <c r="C238"/>
  <c r="C244"/>
  <c r="C243"/>
  <c r="C250"/>
  <c r="C178"/>
  <c r="C177"/>
  <c r="C114"/>
  <c r="H1"/>
  <c r="C260" i="26"/>
  <c r="C302"/>
  <c r="C263"/>
  <c r="C315"/>
  <c r="C325"/>
  <c r="C331"/>
  <c r="C328"/>
  <c r="C314"/>
  <c r="C259"/>
  <c r="C344"/>
  <c r="C348"/>
  <c r="C353"/>
  <c r="C357"/>
  <c r="C362"/>
  <c r="C373"/>
  <c r="C378"/>
  <c r="C382"/>
  <c r="C388"/>
  <c r="C392"/>
  <c r="C395"/>
  <c r="C399"/>
  <c r="C404"/>
  <c r="C409"/>
  <c r="C412"/>
  <c r="C416"/>
  <c r="C422"/>
  <c r="C429"/>
  <c r="C340"/>
  <c r="C445"/>
  <c r="C455"/>
  <c r="C459"/>
  <c r="C463"/>
  <c r="C468"/>
  <c r="C474"/>
  <c r="C477"/>
  <c r="C450"/>
  <c r="C444"/>
  <c r="C339"/>
  <c r="C486"/>
  <c r="C491"/>
  <c r="C494"/>
  <c r="C497"/>
  <c r="C484"/>
  <c r="C504"/>
  <c r="C513"/>
  <c r="C509"/>
  <c r="C522"/>
  <c r="C529"/>
  <c r="C531"/>
  <c r="C528"/>
  <c r="C544"/>
  <c r="C538"/>
  <c r="C483"/>
  <c r="C547"/>
  <c r="C258"/>
  <c r="C552"/>
  <c r="C556"/>
  <c r="C551"/>
  <c r="C550"/>
  <c r="C257"/>
  <c r="C562"/>
  <c r="C569"/>
  <c r="C577"/>
  <c r="C581"/>
  <c r="C587"/>
  <c r="C592"/>
  <c r="C595"/>
  <c r="C599"/>
  <c r="C603"/>
  <c r="C610"/>
  <c r="C616"/>
  <c r="C628"/>
  <c r="C561"/>
  <c r="C638"/>
  <c r="C642"/>
  <c r="C646"/>
  <c r="C653"/>
  <c r="C661"/>
  <c r="C665"/>
  <c r="C671"/>
  <c r="C676"/>
  <c r="C679"/>
  <c r="C683"/>
  <c r="C687"/>
  <c r="C694"/>
  <c r="C700"/>
  <c r="C645"/>
  <c r="C560"/>
  <c r="C718"/>
  <c r="C722"/>
  <c r="C717"/>
  <c r="C716"/>
  <c r="C727"/>
  <c r="C731"/>
  <c r="C730"/>
  <c r="C734"/>
  <c r="C733"/>
  <c r="C739"/>
  <c r="C741"/>
  <c r="C744"/>
  <c r="C746"/>
  <c r="C743"/>
  <c r="C751"/>
  <c r="C750"/>
  <c r="C756"/>
  <c r="C755"/>
  <c r="C761"/>
  <c r="C760"/>
  <c r="C765"/>
  <c r="C768"/>
  <c r="C767"/>
  <c r="C772"/>
  <c r="C771"/>
  <c r="C777"/>
  <c r="C726"/>
  <c r="C725"/>
  <c r="C559"/>
  <c r="H256"/>
  <c r="C4"/>
  <c r="C11"/>
  <c r="C38"/>
  <c r="C61"/>
  <c r="C3"/>
  <c r="C97"/>
  <c r="C68"/>
  <c r="C67"/>
  <c r="C2"/>
  <c r="C117"/>
  <c r="C120"/>
  <c r="C123"/>
  <c r="C126"/>
  <c r="C129"/>
  <c r="C132"/>
  <c r="C116"/>
  <c r="C136"/>
  <c r="C140"/>
  <c r="C143"/>
  <c r="C146"/>
  <c r="C149"/>
  <c r="C135"/>
  <c r="C115"/>
  <c r="C154"/>
  <c r="C157"/>
  <c r="C160"/>
  <c r="C153"/>
  <c r="C164"/>
  <c r="C167"/>
  <c r="C163"/>
  <c r="C171"/>
  <c r="C174"/>
  <c r="C170"/>
  <c r="C152"/>
  <c r="C179"/>
  <c r="C185"/>
  <c r="C184"/>
  <c r="C189"/>
  <c r="C193"/>
  <c r="C195"/>
  <c r="C188"/>
  <c r="C198"/>
  <c r="C197"/>
  <c r="C201"/>
  <c r="C200"/>
  <c r="C204"/>
  <c r="C211"/>
  <c r="C213"/>
  <c r="C207"/>
  <c r="C203"/>
  <c r="C220"/>
  <c r="C216"/>
  <c r="C215"/>
  <c r="C223"/>
  <c r="C222"/>
  <c r="C229"/>
  <c r="C233"/>
  <c r="C228"/>
  <c r="C236"/>
  <c r="C235"/>
  <c r="C239"/>
  <c r="C238"/>
  <c r="C244"/>
  <c r="C243"/>
  <c r="C250"/>
  <c r="C178"/>
  <c r="C177"/>
  <c r="C114"/>
  <c r="H1"/>
  <c r="C154" i="28"/>
  <c r="C157"/>
  <c r="C160"/>
  <c r="C153"/>
  <c r="C164"/>
  <c r="C167"/>
  <c r="C163"/>
  <c r="C171"/>
  <c r="C174"/>
  <c r="C170"/>
  <c r="C152"/>
  <c r="C117"/>
  <c r="C120"/>
  <c r="C123"/>
  <c r="C126"/>
  <c r="C129"/>
  <c r="C132"/>
  <c r="C116"/>
  <c r="C136"/>
  <c r="C140"/>
  <c r="C143"/>
  <c r="C146"/>
  <c r="C149"/>
  <c r="C135"/>
  <c r="C115"/>
  <c r="C179"/>
  <c r="C185"/>
  <c r="C184"/>
  <c r="C189"/>
  <c r="C193"/>
  <c r="C195"/>
  <c r="C188"/>
  <c r="C198"/>
  <c r="C197"/>
  <c r="C201"/>
  <c r="C200"/>
  <c r="C204"/>
  <c r="C211"/>
  <c r="C213"/>
  <c r="C207"/>
  <c r="C203"/>
  <c r="C220"/>
  <c r="C216"/>
  <c r="C215"/>
  <c r="C223"/>
  <c r="C222"/>
  <c r="C229"/>
  <c r="C233"/>
  <c r="C228"/>
  <c r="C236"/>
  <c r="C235"/>
  <c r="C239"/>
  <c r="C238"/>
  <c r="C244"/>
  <c r="C243"/>
  <c r="C250"/>
  <c r="C178"/>
  <c r="C177"/>
  <c r="C114"/>
  <c r="C4"/>
  <c r="C11"/>
  <c r="C38"/>
  <c r="C61"/>
  <c r="C3"/>
  <c r="C97"/>
  <c r="C68"/>
  <c r="C67"/>
  <c r="C2"/>
  <c r="H1"/>
  <c r="D308" i="31"/>
  <c r="E308"/>
  <c r="D305"/>
  <c r="E305"/>
  <c r="D298"/>
  <c r="E298"/>
  <c r="D296"/>
  <c r="E296"/>
  <c r="D289"/>
  <c r="E289"/>
  <c r="D265"/>
  <c r="E265"/>
  <c r="D305" i="27"/>
  <c r="E305"/>
  <c r="D308"/>
  <c r="E308"/>
  <c r="D298"/>
  <c r="E298"/>
  <c r="D265"/>
  <c r="E265"/>
  <c r="D289"/>
  <c r="E289"/>
  <c r="D296"/>
  <c r="E296"/>
  <c r="D138"/>
  <c r="F28" i="16"/>
  <c r="D778" i="31"/>
  <c r="D776"/>
  <c r="D775"/>
  <c r="E775"/>
  <c r="D774"/>
  <c r="E774"/>
  <c r="D773"/>
  <c r="E773"/>
  <c r="D770"/>
  <c r="D769"/>
  <c r="E769"/>
  <c r="D766"/>
  <c r="D764"/>
  <c r="E764"/>
  <c r="D763"/>
  <c r="E763"/>
  <c r="D762"/>
  <c r="D759"/>
  <c r="E759"/>
  <c r="D758"/>
  <c r="E758"/>
  <c r="D757"/>
  <c r="E757"/>
  <c r="E756"/>
  <c r="E755"/>
  <c r="D756"/>
  <c r="D755"/>
  <c r="D754"/>
  <c r="D753"/>
  <c r="E753"/>
  <c r="D752"/>
  <c r="D749"/>
  <c r="E749"/>
  <c r="D748"/>
  <c r="E748"/>
  <c r="D747"/>
  <c r="E747"/>
  <c r="E746"/>
  <c r="D746"/>
  <c r="D745"/>
  <c r="E745"/>
  <c r="E744"/>
  <c r="E743"/>
  <c r="D744"/>
  <c r="D742"/>
  <c r="D740"/>
  <c r="D738"/>
  <c r="E738"/>
  <c r="D737"/>
  <c r="E737"/>
  <c r="D736"/>
  <c r="E736"/>
  <c r="D735"/>
  <c r="E735"/>
  <c r="E734"/>
  <c r="D734"/>
  <c r="D732"/>
  <c r="D729"/>
  <c r="E729"/>
  <c r="D728"/>
  <c r="D724"/>
  <c r="E724"/>
  <c r="D723"/>
  <c r="E723"/>
  <c r="D721"/>
  <c r="E721"/>
  <c r="D720"/>
  <c r="E720"/>
  <c r="D719"/>
  <c r="E719"/>
  <c r="D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D700"/>
  <c r="D699"/>
  <c r="E699"/>
  <c r="D698"/>
  <c r="E698"/>
  <c r="D697"/>
  <c r="E697"/>
  <c r="D696"/>
  <c r="E696"/>
  <c r="D695"/>
  <c r="E695"/>
  <c r="D694"/>
  <c r="D693"/>
  <c r="E693"/>
  <c r="D692"/>
  <c r="E692"/>
  <c r="D691"/>
  <c r="E691"/>
  <c r="D690"/>
  <c r="E690"/>
  <c r="D689"/>
  <c r="E689"/>
  <c r="D688"/>
  <c r="D686"/>
  <c r="E686"/>
  <c r="D685"/>
  <c r="E685"/>
  <c r="D684"/>
  <c r="D682"/>
  <c r="E682"/>
  <c r="D681"/>
  <c r="E681"/>
  <c r="D680"/>
  <c r="D678"/>
  <c r="E678"/>
  <c r="D677"/>
  <c r="E677"/>
  <c r="D676"/>
  <c r="D675"/>
  <c r="E675"/>
  <c r="D674"/>
  <c r="E674"/>
  <c r="D673"/>
  <c r="E673"/>
  <c r="D672"/>
  <c r="D670"/>
  <c r="E670"/>
  <c r="D669"/>
  <c r="E669"/>
  <c r="D668"/>
  <c r="E668"/>
  <c r="D667"/>
  <c r="E667"/>
  <c r="D666"/>
  <c r="D664"/>
  <c r="E664"/>
  <c r="D663"/>
  <c r="E663"/>
  <c r="D662"/>
  <c r="D660"/>
  <c r="E660"/>
  <c r="D659"/>
  <c r="E659"/>
  <c r="D658"/>
  <c r="E658"/>
  <c r="D657"/>
  <c r="E657"/>
  <c r="D656"/>
  <c r="E656"/>
  <c r="D655"/>
  <c r="E655"/>
  <c r="D654"/>
  <c r="D652"/>
  <c r="E652"/>
  <c r="D651"/>
  <c r="E651"/>
  <c r="D650"/>
  <c r="E650"/>
  <c r="D649"/>
  <c r="E649"/>
  <c r="D648"/>
  <c r="E648"/>
  <c r="D647"/>
  <c r="E647"/>
  <c r="E646"/>
  <c r="D644"/>
  <c r="D643"/>
  <c r="E643"/>
  <c r="D641"/>
  <c r="E641"/>
  <c r="D640"/>
  <c r="E640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D615"/>
  <c r="E615"/>
  <c r="D614"/>
  <c r="E614"/>
  <c r="D613"/>
  <c r="E613"/>
  <c r="D612"/>
  <c r="E612"/>
  <c r="D611"/>
  <c r="E611"/>
  <c r="E610"/>
  <c r="D609"/>
  <c r="E609"/>
  <c r="D608"/>
  <c r="E608"/>
  <c r="D607"/>
  <c r="E607"/>
  <c r="D606"/>
  <c r="E606"/>
  <c r="D604"/>
  <c r="E604"/>
  <c r="D605"/>
  <c r="E605"/>
  <c r="E603"/>
  <c r="D602"/>
  <c r="E602"/>
  <c r="D601"/>
  <c r="D600"/>
  <c r="E600"/>
  <c r="D598"/>
  <c r="E598"/>
  <c r="D596"/>
  <c r="E596"/>
  <c r="D597"/>
  <c r="E597"/>
  <c r="E595"/>
  <c r="D594"/>
  <c r="E594"/>
  <c r="D593"/>
  <c r="D591"/>
  <c r="E591"/>
  <c r="D590"/>
  <c r="E590"/>
  <c r="D588"/>
  <c r="E588"/>
  <c r="D589"/>
  <c r="E589"/>
  <c r="E587"/>
  <c r="D586"/>
  <c r="E586"/>
  <c r="D585"/>
  <c r="E585"/>
  <c r="D584"/>
  <c r="E584"/>
  <c r="D583"/>
  <c r="E583"/>
  <c r="D582"/>
  <c r="D580"/>
  <c r="E580"/>
  <c r="D579"/>
  <c r="E579"/>
  <c r="D578"/>
  <c r="E578"/>
  <c r="E577"/>
  <c r="D577"/>
  <c r="D576"/>
  <c r="E576"/>
  <c r="D575"/>
  <c r="E575"/>
  <c r="D574"/>
  <c r="E574"/>
  <c r="D573"/>
  <c r="E573"/>
  <c r="D572"/>
  <c r="E572"/>
  <c r="D571"/>
  <c r="E571"/>
  <c r="D570"/>
  <c r="E570"/>
  <c r="E569"/>
  <c r="D568"/>
  <c r="E568"/>
  <c r="D567"/>
  <c r="E567"/>
  <c r="D566"/>
  <c r="E566"/>
  <c r="D565"/>
  <c r="E565"/>
  <c r="D564"/>
  <c r="E564"/>
  <c r="D563"/>
  <c r="E563"/>
  <c r="E562"/>
  <c r="D562"/>
  <c r="D558"/>
  <c r="D557"/>
  <c r="E557"/>
  <c r="D555"/>
  <c r="E555"/>
  <c r="D554"/>
  <c r="E554"/>
  <c r="D553"/>
  <c r="D549"/>
  <c r="E549"/>
  <c r="D548"/>
  <c r="E548"/>
  <c r="E547"/>
  <c r="D546"/>
  <c r="E546"/>
  <c r="D545"/>
  <c r="D543"/>
  <c r="E543"/>
  <c r="D542"/>
  <c r="E542"/>
  <c r="D541"/>
  <c r="E541"/>
  <c r="D540"/>
  <c r="E540"/>
  <c r="D539"/>
  <c r="E539"/>
  <c r="D537"/>
  <c r="E537"/>
  <c r="D536"/>
  <c r="E536"/>
  <c r="D535"/>
  <c r="E535"/>
  <c r="D532"/>
  <c r="E532"/>
  <c r="D533"/>
  <c r="E533"/>
  <c r="D534"/>
  <c r="E534"/>
  <c r="E531"/>
  <c r="D530"/>
  <c r="E530"/>
  <c r="E529"/>
  <c r="D529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2"/>
  <c r="E512"/>
  <c r="D511"/>
  <c r="E511"/>
  <c r="D510"/>
  <c r="D508"/>
  <c r="E508"/>
  <c r="D507"/>
  <c r="E507"/>
  <c r="D506"/>
  <c r="E506"/>
  <c r="D505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E495"/>
  <c r="E494"/>
  <c r="D494"/>
  <c r="D493"/>
  <c r="E493"/>
  <c r="D492"/>
  <c r="E492"/>
  <c r="E491"/>
  <c r="D490"/>
  <c r="E490"/>
  <c r="D489"/>
  <c r="E489"/>
  <c r="D488"/>
  <c r="E488"/>
  <c r="D487"/>
  <c r="E487"/>
  <c r="D485"/>
  <c r="E485"/>
  <c r="D481"/>
  <c r="E481"/>
  <c r="D480"/>
  <c r="E480"/>
  <c r="D479"/>
  <c r="E479"/>
  <c r="D478"/>
  <c r="D476"/>
  <c r="E476"/>
  <c r="D475"/>
  <c r="E475"/>
  <c r="E474"/>
  <c r="D473"/>
  <c r="E473"/>
  <c r="D472"/>
  <c r="E472"/>
  <c r="D471"/>
  <c r="E471"/>
  <c r="D470"/>
  <c r="E470"/>
  <c r="D469"/>
  <c r="E469"/>
  <c r="D468"/>
  <c r="D467"/>
  <c r="E467"/>
  <c r="D466"/>
  <c r="E466"/>
  <c r="D465"/>
  <c r="E465"/>
  <c r="D464"/>
  <c r="D462"/>
  <c r="E462"/>
  <c r="D461"/>
  <c r="E461"/>
  <c r="D460"/>
  <c r="D458"/>
  <c r="E458"/>
  <c r="D457"/>
  <c r="E457"/>
  <c r="D456"/>
  <c r="D454"/>
  <c r="E454"/>
  <c r="D453"/>
  <c r="E453"/>
  <c r="D452"/>
  <c r="E452"/>
  <c r="D451"/>
  <c r="E451"/>
  <c r="E450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D423"/>
  <c r="E423"/>
  <c r="E422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1"/>
  <c r="E411"/>
  <c r="D410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D398"/>
  <c r="E398"/>
  <c r="D397"/>
  <c r="E397"/>
  <c r="D396"/>
  <c r="D394"/>
  <c r="E394"/>
  <c r="D393"/>
  <c r="E393"/>
  <c r="E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D381"/>
  <c r="E381"/>
  <c r="D380"/>
  <c r="E380"/>
  <c r="D379"/>
  <c r="E379"/>
  <c r="E378"/>
  <c r="D377"/>
  <c r="E377"/>
  <c r="D376"/>
  <c r="E376"/>
  <c r="D375"/>
  <c r="E375"/>
  <c r="D374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E362"/>
  <c r="D362"/>
  <c r="D361"/>
  <c r="E361"/>
  <c r="D360"/>
  <c r="E360"/>
  <c r="D359"/>
  <c r="E359"/>
  <c r="D358"/>
  <c r="E358"/>
  <c r="E357"/>
  <c r="D357"/>
  <c r="D356"/>
  <c r="E356"/>
  <c r="D355"/>
  <c r="E355"/>
  <c r="D354"/>
  <c r="D353"/>
  <c r="D352"/>
  <c r="E352"/>
  <c r="D351"/>
  <c r="E351"/>
  <c r="D350"/>
  <c r="E350"/>
  <c r="D349"/>
  <c r="E349"/>
  <c r="E348"/>
  <c r="D348"/>
  <c r="D347"/>
  <c r="E347"/>
  <c r="D346"/>
  <c r="E346"/>
  <c r="D345"/>
  <c r="E345"/>
  <c r="E344"/>
  <c r="D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1"/>
  <c r="D330"/>
  <c r="E330"/>
  <c r="D329"/>
  <c r="E329"/>
  <c r="E328"/>
  <c r="D328"/>
  <c r="D327"/>
  <c r="E327"/>
  <c r="D326"/>
  <c r="E326"/>
  <c r="E325"/>
  <c r="D325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D315"/>
  <c r="D314"/>
  <c r="D313"/>
  <c r="E313"/>
  <c r="D312"/>
  <c r="E312"/>
  <c r="D311"/>
  <c r="E311"/>
  <c r="D310"/>
  <c r="E310"/>
  <c r="D309"/>
  <c r="E309"/>
  <c r="D307"/>
  <c r="E307"/>
  <c r="D306"/>
  <c r="E306"/>
  <c r="D304"/>
  <c r="E304"/>
  <c r="D303"/>
  <c r="E303"/>
  <c r="E302"/>
  <c r="D302"/>
  <c r="D301"/>
  <c r="E301"/>
  <c r="D300"/>
  <c r="E300"/>
  <c r="D299"/>
  <c r="E299"/>
  <c r="D297"/>
  <c r="E297"/>
  <c r="D295"/>
  <c r="E295"/>
  <c r="D294"/>
  <c r="E294"/>
  <c r="D293"/>
  <c r="E293"/>
  <c r="D292"/>
  <c r="E292"/>
  <c r="D291"/>
  <c r="E291"/>
  <c r="D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E266"/>
  <c r="D264"/>
  <c r="D262"/>
  <c r="E262"/>
  <c r="D261"/>
  <c r="E261"/>
  <c r="E260"/>
  <c r="D260"/>
  <c r="D252"/>
  <c r="E252"/>
  <c r="D251"/>
  <c r="E251"/>
  <c r="E250"/>
  <c r="D250"/>
  <c r="D249"/>
  <c r="E249"/>
  <c r="D248"/>
  <c r="E248"/>
  <c r="D247"/>
  <c r="E247"/>
  <c r="D246"/>
  <c r="E246"/>
  <c r="D245"/>
  <c r="E245"/>
  <c r="E244"/>
  <c r="E243"/>
  <c r="D244"/>
  <c r="D243"/>
  <c r="D242"/>
  <c r="D241"/>
  <c r="E241"/>
  <c r="D240"/>
  <c r="E240"/>
  <c r="D237"/>
  <c r="E237"/>
  <c r="E236"/>
  <c r="E235"/>
  <c r="D236"/>
  <c r="D235"/>
  <c r="D234"/>
  <c r="D233"/>
  <c r="D232"/>
  <c r="E232"/>
  <c r="D231"/>
  <c r="E231"/>
  <c r="D230"/>
  <c r="E230"/>
  <c r="D227"/>
  <c r="E227"/>
  <c r="D226"/>
  <c r="D225"/>
  <c r="D224"/>
  <c r="D223"/>
  <c r="D222"/>
  <c r="E225"/>
  <c r="E224"/>
  <c r="D221"/>
  <c r="E221"/>
  <c r="E220"/>
  <c r="D220"/>
  <c r="D219"/>
  <c r="E219"/>
  <c r="D218"/>
  <c r="E218"/>
  <c r="D217"/>
  <c r="E217"/>
  <c r="E216"/>
  <c r="D216"/>
  <c r="D214"/>
  <c r="D213"/>
  <c r="D212"/>
  <c r="E212"/>
  <c r="E211"/>
  <c r="D211"/>
  <c r="D210"/>
  <c r="E210"/>
  <c r="D209"/>
  <c r="E209"/>
  <c r="D208"/>
  <c r="D207"/>
  <c r="D206"/>
  <c r="E206"/>
  <c r="D205"/>
  <c r="E205"/>
  <c r="E204"/>
  <c r="D204"/>
  <c r="D202"/>
  <c r="D201"/>
  <c r="D200"/>
  <c r="D199"/>
  <c r="E199"/>
  <c r="E198"/>
  <c r="E197"/>
  <c r="D198"/>
  <c r="D197"/>
  <c r="D196"/>
  <c r="D195"/>
  <c r="D194"/>
  <c r="E194"/>
  <c r="E193"/>
  <c r="D193"/>
  <c r="D192"/>
  <c r="E192"/>
  <c r="D191"/>
  <c r="E191"/>
  <c r="D190"/>
  <c r="D189"/>
  <c r="D188"/>
  <c r="D187"/>
  <c r="E187"/>
  <c r="D186"/>
  <c r="E186"/>
  <c r="E185"/>
  <c r="E184"/>
  <c r="D185"/>
  <c r="D184"/>
  <c r="D183"/>
  <c r="E183"/>
  <c r="E182"/>
  <c r="D182"/>
  <c r="D181"/>
  <c r="E181"/>
  <c r="E180"/>
  <c r="E179"/>
  <c r="D180"/>
  <c r="D179"/>
  <c r="D176"/>
  <c r="E176"/>
  <c r="D175"/>
  <c r="E175"/>
  <c r="E174"/>
  <c r="D174"/>
  <c r="D173"/>
  <c r="E173"/>
  <c r="D172"/>
  <c r="D171"/>
  <c r="D170"/>
  <c r="D169"/>
  <c r="E169"/>
  <c r="D168"/>
  <c r="E168"/>
  <c r="E167"/>
  <c r="D167"/>
  <c r="D166"/>
  <c r="E166"/>
  <c r="D165"/>
  <c r="E165"/>
  <c r="E164"/>
  <c r="E163"/>
  <c r="D164"/>
  <c r="D163"/>
  <c r="D162"/>
  <c r="E162"/>
  <c r="D161"/>
  <c r="E161"/>
  <c r="E160"/>
  <c r="D160"/>
  <c r="D159"/>
  <c r="E159"/>
  <c r="D158"/>
  <c r="E158"/>
  <c r="E157"/>
  <c r="D157"/>
  <c r="D156"/>
  <c r="E156"/>
  <c r="D155"/>
  <c r="E155"/>
  <c r="E154"/>
  <c r="E153"/>
  <c r="D154"/>
  <c r="D153"/>
  <c r="D152"/>
  <c r="D151"/>
  <c r="E151"/>
  <c r="D150"/>
  <c r="E150"/>
  <c r="E149"/>
  <c r="D149"/>
  <c r="D148"/>
  <c r="E148"/>
  <c r="D147"/>
  <c r="E147"/>
  <c r="E146"/>
  <c r="D146"/>
  <c r="D145"/>
  <c r="E145"/>
  <c r="D144"/>
  <c r="D143"/>
  <c r="D142"/>
  <c r="E142"/>
  <c r="D141"/>
  <c r="E141"/>
  <c r="E140"/>
  <c r="D140"/>
  <c r="D139"/>
  <c r="E139"/>
  <c r="D138"/>
  <c r="E138"/>
  <c r="D137"/>
  <c r="E137"/>
  <c r="E136"/>
  <c r="D136"/>
  <c r="D134"/>
  <c r="E134"/>
  <c r="D133"/>
  <c r="E133"/>
  <c r="E132"/>
  <c r="D131"/>
  <c r="E131"/>
  <c r="D130"/>
  <c r="D129"/>
  <c r="D128"/>
  <c r="E128"/>
  <c r="D127"/>
  <c r="E127"/>
  <c r="E126"/>
  <c r="D126"/>
  <c r="D125"/>
  <c r="E125"/>
  <c r="D124"/>
  <c r="E124"/>
  <c r="E123"/>
  <c r="D123"/>
  <c r="D122"/>
  <c r="E122"/>
  <c r="D121"/>
  <c r="E121"/>
  <c r="E120"/>
  <c r="D120"/>
  <c r="D119"/>
  <c r="E119"/>
  <c r="D118"/>
  <c r="D117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D97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8"/>
  <c r="D6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D66"/>
  <c r="E66"/>
  <c r="D65"/>
  <c r="E65"/>
  <c r="D64"/>
  <c r="E64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E38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E11"/>
  <c r="D11"/>
  <c r="D10"/>
  <c r="E10"/>
  <c r="D9"/>
  <c r="E9"/>
  <c r="D8"/>
  <c r="E8"/>
  <c r="D7"/>
  <c r="E7"/>
  <c r="D6"/>
  <c r="E6"/>
  <c r="D5"/>
  <c r="E5"/>
  <c r="D4"/>
  <c r="D3"/>
  <c r="D2"/>
  <c r="D778" i="28"/>
  <c r="E778"/>
  <c r="E777"/>
  <c r="D777"/>
  <c r="D776"/>
  <c r="E776"/>
  <c r="D775"/>
  <c r="E775"/>
  <c r="D774"/>
  <c r="E774"/>
  <c r="D773"/>
  <c r="D770"/>
  <c r="E770"/>
  <c r="D769"/>
  <c r="D768"/>
  <c r="D767"/>
  <c r="D766"/>
  <c r="E766"/>
  <c r="E765"/>
  <c r="D765"/>
  <c r="D764"/>
  <c r="E764"/>
  <c r="D763"/>
  <c r="E763"/>
  <c r="D762"/>
  <c r="E762"/>
  <c r="E761"/>
  <c r="E760"/>
  <c r="D761"/>
  <c r="D760"/>
  <c r="D759"/>
  <c r="E759"/>
  <c r="D758"/>
  <c r="E758"/>
  <c r="D757"/>
  <c r="D756"/>
  <c r="D755"/>
  <c r="D754"/>
  <c r="E754"/>
  <c r="D753"/>
  <c r="E753"/>
  <c r="D752"/>
  <c r="E752"/>
  <c r="E751"/>
  <c r="E750"/>
  <c r="D751"/>
  <c r="D750"/>
  <c r="D749"/>
  <c r="E749"/>
  <c r="D748"/>
  <c r="E748"/>
  <c r="D747"/>
  <c r="D746"/>
  <c r="D745"/>
  <c r="E745"/>
  <c r="E744"/>
  <c r="D744"/>
  <c r="D743"/>
  <c r="D742"/>
  <c r="E742"/>
  <c r="E741"/>
  <c r="D741"/>
  <c r="D740"/>
  <c r="E740"/>
  <c r="E739"/>
  <c r="D739"/>
  <c r="D738"/>
  <c r="E738"/>
  <c r="D737"/>
  <c r="E737"/>
  <c r="D736"/>
  <c r="E736"/>
  <c r="D735"/>
  <c r="D734"/>
  <c r="D733"/>
  <c r="D732"/>
  <c r="E732"/>
  <c r="E731"/>
  <c r="E730"/>
  <c r="D731"/>
  <c r="D730"/>
  <c r="D729"/>
  <c r="E729"/>
  <c r="D728"/>
  <c r="E728"/>
  <c r="E727"/>
  <c r="D727"/>
  <c r="D724"/>
  <c r="E724"/>
  <c r="D723"/>
  <c r="D722"/>
  <c r="D719"/>
  <c r="D720"/>
  <c r="D721"/>
  <c r="D718"/>
  <c r="D717"/>
  <c r="D716"/>
  <c r="E721"/>
  <c r="E720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D700"/>
  <c r="D699"/>
  <c r="E699"/>
  <c r="D698"/>
  <c r="E698"/>
  <c r="D697"/>
  <c r="E697"/>
  <c r="D696"/>
  <c r="E696"/>
  <c r="D695"/>
  <c r="E695"/>
  <c r="E694"/>
  <c r="D694"/>
  <c r="D693"/>
  <c r="E693"/>
  <c r="D692"/>
  <c r="E692"/>
  <c r="D691"/>
  <c r="E691"/>
  <c r="D690"/>
  <c r="E690"/>
  <c r="D689"/>
  <c r="E689"/>
  <c r="D688"/>
  <c r="E688"/>
  <c r="E687"/>
  <c r="D687"/>
  <c r="D686"/>
  <c r="E686"/>
  <c r="D685"/>
  <c r="E685"/>
  <c r="D684"/>
  <c r="E684"/>
  <c r="E683"/>
  <c r="D683"/>
  <c r="D682"/>
  <c r="E682"/>
  <c r="D681"/>
  <c r="E681"/>
  <c r="D680"/>
  <c r="E680"/>
  <c r="E679"/>
  <c r="D679"/>
  <c r="D678"/>
  <c r="E678"/>
  <c r="D677"/>
  <c r="D676"/>
  <c r="D675"/>
  <c r="E675"/>
  <c r="D674"/>
  <c r="E674"/>
  <c r="D673"/>
  <c r="E673"/>
  <c r="D672"/>
  <c r="E672"/>
  <c r="D671"/>
  <c r="D670"/>
  <c r="E670"/>
  <c r="D669"/>
  <c r="E669"/>
  <c r="D668"/>
  <c r="E668"/>
  <c r="D667"/>
  <c r="E667"/>
  <c r="D666"/>
  <c r="E666"/>
  <c r="E665"/>
  <c r="D665"/>
  <c r="D664"/>
  <c r="E664"/>
  <c r="D663"/>
  <c r="E663"/>
  <c r="D662"/>
  <c r="E662"/>
  <c r="E661"/>
  <c r="D661"/>
  <c r="D660"/>
  <c r="E660"/>
  <c r="D659"/>
  <c r="E659"/>
  <c r="D658"/>
  <c r="E658"/>
  <c r="D657"/>
  <c r="E657"/>
  <c r="D656"/>
  <c r="E656"/>
  <c r="D655"/>
  <c r="E655"/>
  <c r="D654"/>
  <c r="E654"/>
  <c r="D653"/>
  <c r="D652"/>
  <c r="E652"/>
  <c r="D651"/>
  <c r="E651"/>
  <c r="D650"/>
  <c r="E650"/>
  <c r="D649"/>
  <c r="E649"/>
  <c r="D648"/>
  <c r="E648"/>
  <c r="D647"/>
  <c r="D646"/>
  <c r="D645"/>
  <c r="D644"/>
  <c r="E644"/>
  <c r="D643"/>
  <c r="D642"/>
  <c r="D641"/>
  <c r="E641"/>
  <c r="D640"/>
  <c r="E640"/>
  <c r="D639"/>
  <c r="E639"/>
  <c r="E638"/>
  <c r="D638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D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6"/>
  <c r="D615"/>
  <c r="E615"/>
  <c r="D614"/>
  <c r="E614"/>
  <c r="D613"/>
  <c r="E613"/>
  <c r="D612"/>
  <c r="E612"/>
  <c r="D611"/>
  <c r="D610"/>
  <c r="D609"/>
  <c r="E609"/>
  <c r="D608"/>
  <c r="E608"/>
  <c r="D607"/>
  <c r="E607"/>
  <c r="D606"/>
  <c r="E606"/>
  <c r="D605"/>
  <c r="E605"/>
  <c r="D604"/>
  <c r="E604"/>
  <c r="E603"/>
  <c r="D603"/>
  <c r="D602"/>
  <c r="E602"/>
  <c r="D601"/>
  <c r="E601"/>
  <c r="D600"/>
  <c r="E600"/>
  <c r="E599"/>
  <c r="D599"/>
  <c r="D598"/>
  <c r="E598"/>
  <c r="D597"/>
  <c r="E597"/>
  <c r="D596"/>
  <c r="E596"/>
  <c r="E595"/>
  <c r="D595"/>
  <c r="D594"/>
  <c r="E594"/>
  <c r="D593"/>
  <c r="E593"/>
  <c r="E592"/>
  <c r="D592"/>
  <c r="D563"/>
  <c r="D564"/>
  <c r="D565"/>
  <c r="D566"/>
  <c r="D562"/>
  <c r="D567"/>
  <c r="D568"/>
  <c r="D570"/>
  <c r="D571"/>
  <c r="D572"/>
  <c r="D573"/>
  <c r="D574"/>
  <c r="D575"/>
  <c r="D569"/>
  <c r="D576"/>
  <c r="D578"/>
  <c r="D579"/>
  <c r="D580"/>
  <c r="D577"/>
  <c r="D582"/>
  <c r="D583"/>
  <c r="D581"/>
  <c r="D584"/>
  <c r="D585"/>
  <c r="D586"/>
  <c r="D588"/>
  <c r="D589"/>
  <c r="D590"/>
  <c r="D591"/>
  <c r="D587"/>
  <c r="D561"/>
  <c r="D560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D558"/>
  <c r="E558"/>
  <c r="D557"/>
  <c r="D556"/>
  <c r="D555"/>
  <c r="E555"/>
  <c r="D554"/>
  <c r="E554"/>
  <c r="D553"/>
  <c r="D552"/>
  <c r="D551"/>
  <c r="D550"/>
  <c r="D549"/>
  <c r="E549"/>
  <c r="D548"/>
  <c r="E548"/>
  <c r="E547"/>
  <c r="D547"/>
  <c r="D546"/>
  <c r="E546"/>
  <c r="D545"/>
  <c r="E545"/>
  <c r="E544"/>
  <c r="D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E531"/>
  <c r="D531"/>
  <c r="D530"/>
  <c r="E530"/>
  <c r="E529"/>
  <c r="E528"/>
  <c r="D529"/>
  <c r="D528"/>
  <c r="D527"/>
  <c r="E527"/>
  <c r="D526"/>
  <c r="E526"/>
  <c r="D525"/>
  <c r="E525"/>
  <c r="D524"/>
  <c r="E524"/>
  <c r="D523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0"/>
  <c r="D511"/>
  <c r="D512"/>
  <c r="D509"/>
  <c r="E512"/>
  <c r="E511"/>
  <c r="E510"/>
  <c r="E509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D494"/>
  <c r="D493"/>
  <c r="E493"/>
  <c r="D492"/>
  <c r="E492"/>
  <c r="E491"/>
  <c r="D491"/>
  <c r="D490"/>
  <c r="E490"/>
  <c r="D489"/>
  <c r="E489"/>
  <c r="D488"/>
  <c r="E488"/>
  <c r="D487"/>
  <c r="E487"/>
  <c r="E486"/>
  <c r="D486"/>
  <c r="D485"/>
  <c r="D481"/>
  <c r="E481"/>
  <c r="D480"/>
  <c r="E480"/>
  <c r="D479"/>
  <c r="E479"/>
  <c r="D478"/>
  <c r="E478"/>
  <c r="E477"/>
  <c r="D477"/>
  <c r="D476"/>
  <c r="E476"/>
  <c r="D475"/>
  <c r="E475"/>
  <c r="E474"/>
  <c r="D474"/>
  <c r="D473"/>
  <c r="E473"/>
  <c r="D472"/>
  <c r="E472"/>
  <c r="D471"/>
  <c r="E471"/>
  <c r="D470"/>
  <c r="E470"/>
  <c r="D469"/>
  <c r="E469"/>
  <c r="D468"/>
  <c r="D467"/>
  <c r="E467"/>
  <c r="D466"/>
  <c r="E466"/>
  <c r="D465"/>
  <c r="E465"/>
  <c r="D464"/>
  <c r="D462"/>
  <c r="E462"/>
  <c r="D461"/>
  <c r="E461"/>
  <c r="D460"/>
  <c r="E460"/>
  <c r="E459"/>
  <c r="D459"/>
  <c r="D458"/>
  <c r="E458"/>
  <c r="D457"/>
  <c r="E457"/>
  <c r="D456"/>
  <c r="D454"/>
  <c r="E454"/>
  <c r="D453"/>
  <c r="E453"/>
  <c r="D452"/>
  <c r="E452"/>
  <c r="D451"/>
  <c r="E451"/>
  <c r="E450"/>
  <c r="D450"/>
  <c r="D449"/>
  <c r="E449"/>
  <c r="D448"/>
  <c r="E448"/>
  <c r="D447"/>
  <c r="E447"/>
  <c r="D446"/>
  <c r="D445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9"/>
  <c r="D428"/>
  <c r="E428"/>
  <c r="D427"/>
  <c r="E427"/>
  <c r="D426"/>
  <c r="E426"/>
  <c r="D425"/>
  <c r="E425"/>
  <c r="D424"/>
  <c r="E424"/>
  <c r="D423"/>
  <c r="E423"/>
  <c r="E422"/>
  <c r="D422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2"/>
  <c r="D411"/>
  <c r="E411"/>
  <c r="D410"/>
  <c r="E410"/>
  <c r="E409"/>
  <c r="D409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D399"/>
  <c r="D398"/>
  <c r="E398"/>
  <c r="D397"/>
  <c r="E397"/>
  <c r="D396"/>
  <c r="E396"/>
  <c r="E395"/>
  <c r="D395"/>
  <c r="D394"/>
  <c r="E394"/>
  <c r="D393"/>
  <c r="E393"/>
  <c r="E392"/>
  <c r="D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E382"/>
  <c r="D382"/>
  <c r="D381"/>
  <c r="E381"/>
  <c r="D380"/>
  <c r="E380"/>
  <c r="D379"/>
  <c r="E379"/>
  <c r="E378"/>
  <c r="D378"/>
  <c r="D377"/>
  <c r="E377"/>
  <c r="D376"/>
  <c r="E376"/>
  <c r="D375"/>
  <c r="E375"/>
  <c r="D374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E362"/>
  <c r="D362"/>
  <c r="D361"/>
  <c r="E361"/>
  <c r="D360"/>
  <c r="E360"/>
  <c r="D359"/>
  <c r="E359"/>
  <c r="D358"/>
  <c r="E358"/>
  <c r="E357"/>
  <c r="D357"/>
  <c r="D356"/>
  <c r="E356"/>
  <c r="D355"/>
  <c r="E355"/>
  <c r="D354"/>
  <c r="D353"/>
  <c r="D341"/>
  <c r="D342"/>
  <c r="D343"/>
  <c r="D345"/>
  <c r="D346"/>
  <c r="D344"/>
  <c r="D347"/>
  <c r="D349"/>
  <c r="D350"/>
  <c r="D351"/>
  <c r="D352"/>
  <c r="D348"/>
  <c r="D340"/>
  <c r="E352"/>
  <c r="E351"/>
  <c r="E350"/>
  <c r="E349"/>
  <c r="E348"/>
  <c r="E347"/>
  <c r="E346"/>
  <c r="E345"/>
  <c r="E344"/>
  <c r="E343"/>
  <c r="E342"/>
  <c r="E341"/>
  <c r="D338"/>
  <c r="E338"/>
  <c r="D337"/>
  <c r="E337"/>
  <c r="D336"/>
  <c r="E336"/>
  <c r="D335"/>
  <c r="E335"/>
  <c r="D334"/>
  <c r="E334"/>
  <c r="D333"/>
  <c r="E333"/>
  <c r="D332"/>
  <c r="D331"/>
  <c r="D330"/>
  <c r="E330"/>
  <c r="D329"/>
  <c r="E329"/>
  <c r="E328"/>
  <c r="D328"/>
  <c r="D327"/>
  <c r="E327"/>
  <c r="D326"/>
  <c r="E326"/>
  <c r="E325"/>
  <c r="D325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D315"/>
  <c r="D314"/>
  <c r="D313"/>
  <c r="E313"/>
  <c r="D312"/>
  <c r="E312"/>
  <c r="D311"/>
  <c r="E311"/>
  <c r="D310"/>
  <c r="E310"/>
  <c r="D309"/>
  <c r="E309"/>
  <c r="D307"/>
  <c r="E307"/>
  <c r="D306"/>
  <c r="E306"/>
  <c r="D304"/>
  <c r="E304"/>
  <c r="D303"/>
  <c r="E303"/>
  <c r="E302"/>
  <c r="D302"/>
  <c r="D301"/>
  <c r="E301"/>
  <c r="D300"/>
  <c r="E300"/>
  <c r="D299"/>
  <c r="E299"/>
  <c r="D297"/>
  <c r="E297"/>
  <c r="D295"/>
  <c r="E295"/>
  <c r="D294"/>
  <c r="E294"/>
  <c r="D293"/>
  <c r="E293"/>
  <c r="D292"/>
  <c r="E292"/>
  <c r="D291"/>
  <c r="E291"/>
  <c r="D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E266"/>
  <c r="D264"/>
  <c r="D263"/>
  <c r="D262"/>
  <c r="E262"/>
  <c r="D261"/>
  <c r="E261"/>
  <c r="E260"/>
  <c r="D260"/>
  <c r="D252"/>
  <c r="E252"/>
  <c r="D251"/>
  <c r="E251"/>
  <c r="E250"/>
  <c r="D250"/>
  <c r="D249"/>
  <c r="E249"/>
  <c r="D248"/>
  <c r="E248"/>
  <c r="D247"/>
  <c r="E247"/>
  <c r="D246"/>
  <c r="E246"/>
  <c r="D245"/>
  <c r="E245"/>
  <c r="E244"/>
  <c r="E243"/>
  <c r="D244"/>
  <c r="D243"/>
  <c r="D242"/>
  <c r="D241"/>
  <c r="E241"/>
  <c r="D240"/>
  <c r="E240"/>
  <c r="D237"/>
  <c r="E237"/>
  <c r="E236"/>
  <c r="E235"/>
  <c r="D236"/>
  <c r="D235"/>
  <c r="D234"/>
  <c r="D233"/>
  <c r="D232"/>
  <c r="E232"/>
  <c r="D231"/>
  <c r="E231"/>
  <c r="D230"/>
  <c r="E230"/>
  <c r="D227"/>
  <c r="E227"/>
  <c r="D226"/>
  <c r="D225"/>
  <c r="E225"/>
  <c r="D224"/>
  <c r="E224"/>
  <c r="D221"/>
  <c r="E221"/>
  <c r="E220"/>
  <c r="D220"/>
  <c r="D219"/>
  <c r="E219"/>
  <c r="D218"/>
  <c r="E218"/>
  <c r="D217"/>
  <c r="E217"/>
  <c r="E216"/>
  <c r="D216"/>
  <c r="D214"/>
  <c r="D213"/>
  <c r="D212"/>
  <c r="E212"/>
  <c r="E211"/>
  <c r="D211"/>
  <c r="D210"/>
  <c r="E210"/>
  <c r="D209"/>
  <c r="E209"/>
  <c r="D208"/>
  <c r="D207"/>
  <c r="D206"/>
  <c r="E206"/>
  <c r="D205"/>
  <c r="E205"/>
  <c r="E204"/>
  <c r="D204"/>
  <c r="D202"/>
  <c r="E202"/>
  <c r="E201"/>
  <c r="E200"/>
  <c r="D201"/>
  <c r="D200"/>
  <c r="D199"/>
  <c r="E199"/>
  <c r="E198"/>
  <c r="E197"/>
  <c r="D198"/>
  <c r="D197"/>
  <c r="D196"/>
  <c r="D195"/>
  <c r="D194"/>
  <c r="E194"/>
  <c r="D193"/>
  <c r="E193"/>
  <c r="D192"/>
  <c r="E192"/>
  <c r="D191"/>
  <c r="E191"/>
  <c r="D190"/>
  <c r="E190"/>
  <c r="E189"/>
  <c r="D189"/>
  <c r="D188"/>
  <c r="D187"/>
  <c r="E187"/>
  <c r="D186"/>
  <c r="D185"/>
  <c r="D184"/>
  <c r="D183"/>
  <c r="E183"/>
  <c r="E182"/>
  <c r="D182"/>
  <c r="D181"/>
  <c r="E181"/>
  <c r="E180"/>
  <c r="D180"/>
  <c r="D179"/>
  <c r="D176"/>
  <c r="E176"/>
  <c r="D175"/>
  <c r="E175"/>
  <c r="E174"/>
  <c r="D174"/>
  <c r="D173"/>
  <c r="E173"/>
  <c r="D172"/>
  <c r="E172"/>
  <c r="E171"/>
  <c r="E170"/>
  <c r="D171"/>
  <c r="D170"/>
  <c r="D169"/>
  <c r="E169"/>
  <c r="D168"/>
  <c r="D167"/>
  <c r="D166"/>
  <c r="E166"/>
  <c r="D165"/>
  <c r="E165"/>
  <c r="E164"/>
  <c r="D164"/>
  <c r="D162"/>
  <c r="E162"/>
  <c r="D161"/>
  <c r="E161"/>
  <c r="E160"/>
  <c r="D160"/>
  <c r="D159"/>
  <c r="E159"/>
  <c r="D158"/>
  <c r="E158"/>
  <c r="D157"/>
  <c r="E157"/>
  <c r="D156"/>
  <c r="E156"/>
  <c r="D155"/>
  <c r="E155"/>
  <c r="E154"/>
  <c r="E153"/>
  <c r="D154"/>
  <c r="D153"/>
  <c r="D151"/>
  <c r="E151"/>
  <c r="D150"/>
  <c r="D149"/>
  <c r="D148"/>
  <c r="E148"/>
  <c r="D147"/>
  <c r="E147"/>
  <c r="E146"/>
  <c r="D145"/>
  <c r="E145"/>
  <c r="D144"/>
  <c r="D143"/>
  <c r="D142"/>
  <c r="E142"/>
  <c r="D141"/>
  <c r="E141"/>
  <c r="E140"/>
  <c r="D140"/>
  <c r="D139"/>
  <c r="E139"/>
  <c r="D138"/>
  <c r="E138"/>
  <c r="D137"/>
  <c r="E137"/>
  <c r="E136"/>
  <c r="D136"/>
  <c r="D134"/>
  <c r="E134"/>
  <c r="D133"/>
  <c r="D132"/>
  <c r="D131"/>
  <c r="E131"/>
  <c r="D130"/>
  <c r="E130"/>
  <c r="E129"/>
  <c r="D129"/>
  <c r="D128"/>
  <c r="E128"/>
  <c r="D127"/>
  <c r="D126"/>
  <c r="D125"/>
  <c r="E125"/>
  <c r="D124"/>
  <c r="E124"/>
  <c r="E123"/>
  <c r="D123"/>
  <c r="D122"/>
  <c r="E122"/>
  <c r="D121"/>
  <c r="D120"/>
  <c r="D119"/>
  <c r="E119"/>
  <c r="D118"/>
  <c r="E118"/>
  <c r="D117"/>
  <c r="D116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E98"/>
  <c r="D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D68"/>
  <c r="D67"/>
  <c r="D66"/>
  <c r="E66"/>
  <c r="D65"/>
  <c r="E65"/>
  <c r="D64"/>
  <c r="E64"/>
  <c r="D63"/>
  <c r="E63"/>
  <c r="D62"/>
  <c r="E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D11"/>
  <c r="D10"/>
  <c r="E10"/>
  <c r="D9"/>
  <c r="E9"/>
  <c r="D8"/>
  <c r="E8"/>
  <c r="D7"/>
  <c r="E7"/>
  <c r="D6"/>
  <c r="E6"/>
  <c r="D5"/>
  <c r="D4"/>
  <c r="D778" i="27"/>
  <c r="E778"/>
  <c r="E777"/>
  <c r="D777"/>
  <c r="D776"/>
  <c r="E776"/>
  <c r="D775"/>
  <c r="E775"/>
  <c r="D774"/>
  <c r="D773"/>
  <c r="E773"/>
  <c r="D770"/>
  <c r="E770"/>
  <c r="D769"/>
  <c r="D766"/>
  <c r="D764"/>
  <c r="E764"/>
  <c r="D763"/>
  <c r="E763"/>
  <c r="D762"/>
  <c r="E762"/>
  <c r="E761"/>
  <c r="E760"/>
  <c r="D761"/>
  <c r="D760"/>
  <c r="D759"/>
  <c r="E759"/>
  <c r="D758"/>
  <c r="D757"/>
  <c r="E757"/>
  <c r="D754"/>
  <c r="E754"/>
  <c r="D753"/>
  <c r="D752"/>
  <c r="E752"/>
  <c r="D749"/>
  <c r="E749"/>
  <c r="D748"/>
  <c r="E748"/>
  <c r="D747"/>
  <c r="D746"/>
  <c r="D745"/>
  <c r="E745"/>
  <c r="E744"/>
  <c r="D744"/>
  <c r="D742"/>
  <c r="D740"/>
  <c r="E740"/>
  <c r="E739"/>
  <c r="D739"/>
  <c r="D738"/>
  <c r="E738"/>
  <c r="D737"/>
  <c r="E737"/>
  <c r="D736"/>
  <c r="E736"/>
  <c r="D735"/>
  <c r="E735"/>
  <c r="E734"/>
  <c r="E733"/>
  <c r="D734"/>
  <c r="D733"/>
  <c r="D732"/>
  <c r="E732"/>
  <c r="E731"/>
  <c r="E730"/>
  <c r="D731"/>
  <c r="D730"/>
  <c r="D729"/>
  <c r="E729"/>
  <c r="D728"/>
  <c r="D724"/>
  <c r="E724"/>
  <c r="D723"/>
  <c r="D721"/>
  <c r="E721"/>
  <c r="D720"/>
  <c r="E720"/>
  <c r="D719"/>
  <c r="E719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D701"/>
  <c r="E701"/>
  <c r="D699"/>
  <c r="E699"/>
  <c r="D698"/>
  <c r="E698"/>
  <c r="D697"/>
  <c r="E697"/>
  <c r="D696"/>
  <c r="D695"/>
  <c r="E695"/>
  <c r="D693"/>
  <c r="E693"/>
  <c r="D692"/>
  <c r="E692"/>
  <c r="D691"/>
  <c r="E691"/>
  <c r="D690"/>
  <c r="E690"/>
  <c r="D689"/>
  <c r="E689"/>
  <c r="D688"/>
  <c r="D686"/>
  <c r="E686"/>
  <c r="D685"/>
  <c r="E685"/>
  <c r="D684"/>
  <c r="E684"/>
  <c r="E683"/>
  <c r="D682"/>
  <c r="E682"/>
  <c r="D681"/>
  <c r="E681"/>
  <c r="D680"/>
  <c r="D678"/>
  <c r="D677"/>
  <c r="E677"/>
  <c r="D675"/>
  <c r="E675"/>
  <c r="D674"/>
  <c r="E674"/>
  <c r="D673"/>
  <c r="E673"/>
  <c r="D672"/>
  <c r="D670"/>
  <c r="E670"/>
  <c r="D669"/>
  <c r="E669"/>
  <c r="D668"/>
  <c r="E668"/>
  <c r="D667"/>
  <c r="E667"/>
  <c r="D666"/>
  <c r="E666"/>
  <c r="E665"/>
  <c r="D665"/>
  <c r="D664"/>
  <c r="E664"/>
  <c r="D663"/>
  <c r="E663"/>
  <c r="D662"/>
  <c r="D660"/>
  <c r="E660"/>
  <c r="D659"/>
  <c r="E659"/>
  <c r="D658"/>
  <c r="E658"/>
  <c r="D657"/>
  <c r="E657"/>
  <c r="D656"/>
  <c r="E656"/>
  <c r="D655"/>
  <c r="E655"/>
  <c r="D654"/>
  <c r="D652"/>
  <c r="E652"/>
  <c r="D651"/>
  <c r="E651"/>
  <c r="D650"/>
  <c r="E650"/>
  <c r="D649"/>
  <c r="E649"/>
  <c r="D648"/>
  <c r="E648"/>
  <c r="D647"/>
  <c r="E647"/>
  <c r="E646"/>
  <c r="D646"/>
  <c r="D644"/>
  <c r="E644"/>
  <c r="D643"/>
  <c r="D642"/>
  <c r="D641"/>
  <c r="E641"/>
  <c r="D640"/>
  <c r="E640"/>
  <c r="D639"/>
  <c r="E639"/>
  <c r="E638"/>
  <c r="D638"/>
  <c r="D637"/>
  <c r="E637"/>
  <c r="D636"/>
  <c r="E636"/>
  <c r="D635"/>
  <c r="E635"/>
  <c r="D634"/>
  <c r="E634"/>
  <c r="D633"/>
  <c r="E633"/>
  <c r="D632"/>
  <c r="E632"/>
  <c r="D631"/>
  <c r="E631"/>
  <c r="D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D616"/>
  <c r="D615"/>
  <c r="E615"/>
  <c r="D614"/>
  <c r="E614"/>
  <c r="D613"/>
  <c r="E613"/>
  <c r="D612"/>
  <c r="E612"/>
  <c r="D611"/>
  <c r="D610"/>
  <c r="D609"/>
  <c r="E609"/>
  <c r="D608"/>
  <c r="E608"/>
  <c r="D607"/>
  <c r="E607"/>
  <c r="D606"/>
  <c r="E606"/>
  <c r="D605"/>
  <c r="E605"/>
  <c r="D604"/>
  <c r="E604"/>
  <c r="D603"/>
  <c r="D602"/>
  <c r="E602"/>
  <c r="D601"/>
  <c r="D600"/>
  <c r="E600"/>
  <c r="D598"/>
  <c r="E598"/>
  <c r="D597"/>
  <c r="E597"/>
  <c r="D596"/>
  <c r="E596"/>
  <c r="D595"/>
  <c r="D594"/>
  <c r="E594"/>
  <c r="D593"/>
  <c r="D591"/>
  <c r="E591"/>
  <c r="D590"/>
  <c r="E590"/>
  <c r="D589"/>
  <c r="E589"/>
  <c r="D588"/>
  <c r="E588"/>
  <c r="D586"/>
  <c r="E586"/>
  <c r="D585"/>
  <c r="E585"/>
  <c r="D584"/>
  <c r="E584"/>
  <c r="D583"/>
  <c r="E583"/>
  <c r="D582"/>
  <c r="E582"/>
  <c r="E581"/>
  <c r="D581"/>
  <c r="D580"/>
  <c r="E580"/>
  <c r="D579"/>
  <c r="D578"/>
  <c r="E578"/>
  <c r="D576"/>
  <c r="E576"/>
  <c r="D575"/>
  <c r="E575"/>
  <c r="D574"/>
  <c r="E574"/>
  <c r="D573"/>
  <c r="E573"/>
  <c r="D572"/>
  <c r="E572"/>
  <c r="D571"/>
  <c r="D570"/>
  <c r="E570"/>
  <c r="D568"/>
  <c r="E568"/>
  <c r="D567"/>
  <c r="E567"/>
  <c r="D566"/>
  <c r="E566"/>
  <c r="D565"/>
  <c r="E565"/>
  <c r="D564"/>
  <c r="E564"/>
  <c r="D563"/>
  <c r="D558"/>
  <c r="E558"/>
  <c r="D557"/>
  <c r="D555"/>
  <c r="E555"/>
  <c r="D554"/>
  <c r="E554"/>
  <c r="D553"/>
  <c r="D549"/>
  <c r="E549"/>
  <c r="D548"/>
  <c r="E548"/>
  <c r="E547"/>
  <c r="D547"/>
  <c r="D546"/>
  <c r="E546"/>
  <c r="D545"/>
  <c r="E545"/>
  <c r="E544"/>
  <c r="D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D531"/>
  <c r="D530"/>
  <c r="E530"/>
  <c r="E529"/>
  <c r="D529"/>
  <c r="D528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2"/>
  <c r="E512"/>
  <c r="D511"/>
  <c r="E511"/>
  <c r="D510"/>
  <c r="E510"/>
  <c r="D509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/>
  <c r="D496"/>
  <c r="E496"/>
  <c r="D495"/>
  <c r="D493"/>
  <c r="E493"/>
  <c r="D492"/>
  <c r="E492"/>
  <c r="E491"/>
  <c r="D491"/>
  <c r="D490"/>
  <c r="E490"/>
  <c r="D489"/>
  <c r="E489"/>
  <c r="D488"/>
  <c r="E488"/>
  <c r="D487"/>
  <c r="D486"/>
  <c r="D485"/>
  <c r="E485"/>
  <c r="D481"/>
  <c r="E481"/>
  <c r="D480"/>
  <c r="E480"/>
  <c r="D479"/>
  <c r="E479"/>
  <c r="D478"/>
  <c r="D477"/>
  <c r="D476"/>
  <c r="E476"/>
  <c r="D475"/>
  <c r="E475"/>
  <c r="E474"/>
  <c r="D474"/>
  <c r="D473"/>
  <c r="E473"/>
  <c r="D472"/>
  <c r="E472"/>
  <c r="D471"/>
  <c r="E471"/>
  <c r="D470"/>
  <c r="E470"/>
  <c r="D469"/>
  <c r="E469"/>
  <c r="D467"/>
  <c r="E467"/>
  <c r="D466"/>
  <c r="E466"/>
  <c r="D465"/>
  <c r="E465"/>
  <c r="D464"/>
  <c r="D462"/>
  <c r="E462"/>
  <c r="D461"/>
  <c r="E461"/>
  <c r="D460"/>
  <c r="D459"/>
  <c r="D458"/>
  <c r="E458"/>
  <c r="D457"/>
  <c r="E457"/>
  <c r="D456"/>
  <c r="E456"/>
  <c r="E455"/>
  <c r="D455"/>
  <c r="D454"/>
  <c r="E454"/>
  <c r="D453"/>
  <c r="E453"/>
  <c r="D452"/>
  <c r="E452"/>
  <c r="D451"/>
  <c r="E451"/>
  <c r="E450"/>
  <c r="D450"/>
  <c r="D449"/>
  <c r="E449"/>
  <c r="D448"/>
  <c r="E448"/>
  <c r="D447"/>
  <c r="E447"/>
  <c r="D446"/>
  <c r="E446"/>
  <c r="E445"/>
  <c r="D445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D423"/>
  <c r="E423"/>
  <c r="E422"/>
  <c r="D422"/>
  <c r="D421"/>
  <c r="E421"/>
  <c r="D420"/>
  <c r="E420"/>
  <c r="D419"/>
  <c r="E419"/>
  <c r="D418"/>
  <c r="E418"/>
  <c r="D417"/>
  <c r="E417"/>
  <c r="D416"/>
  <c r="D415"/>
  <c r="E415"/>
  <c r="D414"/>
  <c r="E414"/>
  <c r="D413"/>
  <c r="E413"/>
  <c r="E412"/>
  <c r="D412"/>
  <c r="D411"/>
  <c r="E411"/>
  <c r="D410"/>
  <c r="D409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E400"/>
  <c r="E399"/>
  <c r="D399"/>
  <c r="D398"/>
  <c r="E398"/>
  <c r="D397"/>
  <c r="E397"/>
  <c r="D396"/>
  <c r="E396"/>
  <c r="E395"/>
  <c r="D395"/>
  <c r="D394"/>
  <c r="E394"/>
  <c r="D393"/>
  <c r="E393"/>
  <c r="E392"/>
  <c r="D391"/>
  <c r="E391"/>
  <c r="D390"/>
  <c r="E390"/>
  <c r="D389"/>
  <c r="E389"/>
  <c r="D387"/>
  <c r="E387"/>
  <c r="D386"/>
  <c r="E386"/>
  <c r="D385"/>
  <c r="E385"/>
  <c r="D384"/>
  <c r="E384"/>
  <c r="D383"/>
  <c r="E383"/>
  <c r="D382"/>
  <c r="D381"/>
  <c r="E381"/>
  <c r="D380"/>
  <c r="E380"/>
  <c r="D379"/>
  <c r="E379"/>
  <c r="E378"/>
  <c r="D377"/>
  <c r="E377"/>
  <c r="D376"/>
  <c r="E376"/>
  <c r="D375"/>
  <c r="E375"/>
  <c r="D374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D362"/>
  <c r="D361"/>
  <c r="E361"/>
  <c r="D360"/>
  <c r="E360"/>
  <c r="D359"/>
  <c r="E359"/>
  <c r="D358"/>
  <c r="D357"/>
  <c r="D356"/>
  <c r="E356"/>
  <c r="D355"/>
  <c r="E355"/>
  <c r="D354"/>
  <c r="E354"/>
  <c r="E353"/>
  <c r="D353"/>
  <c r="D352"/>
  <c r="E352"/>
  <c r="D351"/>
  <c r="E351"/>
  <c r="D350"/>
  <c r="E350"/>
  <c r="D349"/>
  <c r="E349"/>
  <c r="E348"/>
  <c r="D348"/>
  <c r="D347"/>
  <c r="E347"/>
  <c r="D346"/>
  <c r="E346"/>
  <c r="D345"/>
  <c r="E345"/>
  <c r="E344"/>
  <c r="D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0"/>
  <c r="E330"/>
  <c r="D329"/>
  <c r="E329"/>
  <c r="D328"/>
  <c r="D327"/>
  <c r="E327"/>
  <c r="D326"/>
  <c r="D325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/>
  <c r="D315"/>
  <c r="D313"/>
  <c r="E313"/>
  <c r="D312"/>
  <c r="E312"/>
  <c r="D311"/>
  <c r="E311"/>
  <c r="D310"/>
  <c r="E310"/>
  <c r="D309"/>
  <c r="E309"/>
  <c r="D307"/>
  <c r="E307"/>
  <c r="D306"/>
  <c r="D304"/>
  <c r="E304"/>
  <c r="D303"/>
  <c r="E303"/>
  <c r="D301"/>
  <c r="E301"/>
  <c r="D300"/>
  <c r="E300"/>
  <c r="D299"/>
  <c r="E299"/>
  <c r="D297"/>
  <c r="E297"/>
  <c r="D295"/>
  <c r="E295"/>
  <c r="D294"/>
  <c r="E294"/>
  <c r="D293"/>
  <c r="E293"/>
  <c r="D292"/>
  <c r="E292"/>
  <c r="D291"/>
  <c r="E291"/>
  <c r="D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4"/>
  <c r="E264"/>
  <c r="D262"/>
  <c r="E262"/>
  <c r="D261"/>
  <c r="E261"/>
  <c r="E260"/>
  <c r="D260"/>
  <c r="D252"/>
  <c r="E252"/>
  <c r="D251"/>
  <c r="E251"/>
  <c r="D250"/>
  <c r="D249"/>
  <c r="E249"/>
  <c r="D248"/>
  <c r="E248"/>
  <c r="D247"/>
  <c r="E247"/>
  <c r="D246"/>
  <c r="E246"/>
  <c r="D245"/>
  <c r="E245"/>
  <c r="D244"/>
  <c r="D243"/>
  <c r="D242"/>
  <c r="E242"/>
  <c r="D241"/>
  <c r="E241"/>
  <c r="D240"/>
  <c r="E240"/>
  <c r="D237"/>
  <c r="E237"/>
  <c r="E236"/>
  <c r="E235"/>
  <c r="D236"/>
  <c r="D235"/>
  <c r="D234"/>
  <c r="D232"/>
  <c r="D231"/>
  <c r="E231"/>
  <c r="D230"/>
  <c r="E230"/>
  <c r="D227"/>
  <c r="E227"/>
  <c r="D226"/>
  <c r="E226"/>
  <c r="D225"/>
  <c r="E225"/>
  <c r="D224"/>
  <c r="E224"/>
  <c r="E223"/>
  <c r="E222"/>
  <c r="D221"/>
  <c r="E221"/>
  <c r="E220"/>
  <c r="D220"/>
  <c r="D219"/>
  <c r="E219"/>
  <c r="D218"/>
  <c r="E218"/>
  <c r="D217"/>
  <c r="E217"/>
  <c r="E216"/>
  <c r="D216"/>
  <c r="D214"/>
  <c r="D212"/>
  <c r="D211"/>
  <c r="D210"/>
  <c r="E210"/>
  <c r="D209"/>
  <c r="E209"/>
  <c r="D208"/>
  <c r="E208"/>
  <c r="E207"/>
  <c r="D207"/>
  <c r="D206"/>
  <c r="E206"/>
  <c r="D205"/>
  <c r="E205"/>
  <c r="E204"/>
  <c r="D204"/>
  <c r="D202"/>
  <c r="D199"/>
  <c r="E199"/>
  <c r="E198"/>
  <c r="E197"/>
  <c r="D198"/>
  <c r="D197"/>
  <c r="D196"/>
  <c r="E196"/>
  <c r="E195"/>
  <c r="D195"/>
  <c r="D194"/>
  <c r="E194"/>
  <c r="E193"/>
  <c r="D193"/>
  <c r="D192"/>
  <c r="E192"/>
  <c r="D191"/>
  <c r="E191"/>
  <c r="D190"/>
  <c r="D187"/>
  <c r="E187"/>
  <c r="D186"/>
  <c r="D183"/>
  <c r="E183"/>
  <c r="E182"/>
  <c r="D182"/>
  <c r="D181"/>
  <c r="E181"/>
  <c r="E180"/>
  <c r="D180"/>
  <c r="D179"/>
  <c r="D176"/>
  <c r="E176"/>
  <c r="D175"/>
  <c r="E175"/>
  <c r="E174"/>
  <c r="D173"/>
  <c r="E173"/>
  <c r="D172"/>
  <c r="D171"/>
  <c r="D169"/>
  <c r="E169"/>
  <c r="D168"/>
  <c r="D166"/>
  <c r="E166"/>
  <c r="D165"/>
  <c r="E165"/>
  <c r="E164"/>
  <c r="D164"/>
  <c r="D162"/>
  <c r="E162"/>
  <c r="D161"/>
  <c r="E161"/>
  <c r="E160"/>
  <c r="D160"/>
  <c r="D159"/>
  <c r="E159"/>
  <c r="D158"/>
  <c r="D157"/>
  <c r="D156"/>
  <c r="E156"/>
  <c r="D155"/>
  <c r="E155"/>
  <c r="E154"/>
  <c r="D154"/>
  <c r="D151"/>
  <c r="E151"/>
  <c r="D150"/>
  <c r="E150"/>
  <c r="E149"/>
  <c r="D149"/>
  <c r="D148"/>
  <c r="E148"/>
  <c r="D147"/>
  <c r="E147"/>
  <c r="E146"/>
  <c r="D146"/>
  <c r="D145"/>
  <c r="E145"/>
  <c r="D144"/>
  <c r="D143"/>
  <c r="D142"/>
  <c r="E142"/>
  <c r="D141"/>
  <c r="E141"/>
  <c r="E140"/>
  <c r="D139"/>
  <c r="E139"/>
  <c r="E138"/>
  <c r="D137"/>
  <c r="E137"/>
  <c r="E136"/>
  <c r="D134"/>
  <c r="E134"/>
  <c r="D133"/>
  <c r="E133"/>
  <c r="E132"/>
  <c r="D132"/>
  <c r="D131"/>
  <c r="E131"/>
  <c r="D130"/>
  <c r="D129"/>
  <c r="D128"/>
  <c r="E128"/>
  <c r="D127"/>
  <c r="E127"/>
  <c r="E126"/>
  <c r="D126"/>
  <c r="D125"/>
  <c r="E125"/>
  <c r="D124"/>
  <c r="E124"/>
  <c r="E123"/>
  <c r="D123"/>
  <c r="D122"/>
  <c r="E122"/>
  <c r="D121"/>
  <c r="E121"/>
  <c r="E120"/>
  <c r="D120"/>
  <c r="D119"/>
  <c r="E119"/>
  <c r="D118"/>
  <c r="D117"/>
  <c r="D116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D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E69"/>
  <c r="E68"/>
  <c r="D68"/>
  <c r="D66"/>
  <c r="E66"/>
  <c r="D65"/>
  <c r="E65"/>
  <c r="D64"/>
  <c r="E64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D11"/>
  <c r="D10"/>
  <c r="E10"/>
  <c r="D9"/>
  <c r="E9"/>
  <c r="D8"/>
  <c r="E8"/>
  <c r="D7"/>
  <c r="E7"/>
  <c r="D6"/>
  <c r="E6"/>
  <c r="D5"/>
  <c r="E5"/>
  <c r="D4"/>
  <c r="D778" i="26"/>
  <c r="E778"/>
  <c r="E777"/>
  <c r="D777"/>
  <c r="D776"/>
  <c r="E776"/>
  <c r="D775"/>
  <c r="E775"/>
  <c r="D774"/>
  <c r="E774"/>
  <c r="D773"/>
  <c r="D770"/>
  <c r="E770"/>
  <c r="D769"/>
  <c r="E769"/>
  <c r="E768"/>
  <c r="D768"/>
  <c r="E767"/>
  <c r="D767"/>
  <c r="D766"/>
  <c r="E766"/>
  <c r="E765"/>
  <c r="D765"/>
  <c r="D764"/>
  <c r="E764"/>
  <c r="D763"/>
  <c r="E763"/>
  <c r="D762"/>
  <c r="E762"/>
  <c r="E761"/>
  <c r="E760"/>
  <c r="D759"/>
  <c r="E759"/>
  <c r="D758"/>
  <c r="E758"/>
  <c r="D757"/>
  <c r="E757"/>
  <c r="E756"/>
  <c r="D756"/>
  <c r="E755"/>
  <c r="D755"/>
  <c r="D754"/>
  <c r="E754"/>
  <c r="D753"/>
  <c r="E753"/>
  <c r="D752"/>
  <c r="E752"/>
  <c r="E751"/>
  <c r="E750"/>
  <c r="D749"/>
  <c r="E749"/>
  <c r="D748"/>
  <c r="E748"/>
  <c r="D747"/>
  <c r="E747"/>
  <c r="E746"/>
  <c r="D746"/>
  <c r="D745"/>
  <c r="D742"/>
  <c r="E742"/>
  <c r="E741"/>
  <c r="D741"/>
  <c r="D740"/>
  <c r="E740"/>
  <c r="E739"/>
  <c r="D739"/>
  <c r="D738"/>
  <c r="E738"/>
  <c r="D737"/>
  <c r="E737"/>
  <c r="D736"/>
  <c r="E736"/>
  <c r="D735"/>
  <c r="E735"/>
  <c r="E734"/>
  <c r="D734"/>
  <c r="E733"/>
  <c r="D733"/>
  <c r="D732"/>
  <c r="E732"/>
  <c r="E731"/>
  <c r="E730"/>
  <c r="D731"/>
  <c r="D730"/>
  <c r="D729"/>
  <c r="E729"/>
  <c r="D728"/>
  <c r="E728"/>
  <c r="E727"/>
  <c r="D727"/>
  <c r="D724"/>
  <c r="E724"/>
  <c r="D723"/>
  <c r="D721"/>
  <c r="E721"/>
  <c r="D720"/>
  <c r="E720"/>
  <c r="D719"/>
  <c r="E719"/>
  <c r="E718"/>
  <c r="D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E700"/>
  <c r="D700"/>
  <c r="D699"/>
  <c r="E699"/>
  <c r="D698"/>
  <c r="E698"/>
  <c r="D697"/>
  <c r="E697"/>
  <c r="D696"/>
  <c r="E696"/>
  <c r="D695"/>
  <c r="D693"/>
  <c r="E693"/>
  <c r="D692"/>
  <c r="E692"/>
  <c r="D691"/>
  <c r="E691"/>
  <c r="D690"/>
  <c r="E690"/>
  <c r="D689"/>
  <c r="E689"/>
  <c r="D688"/>
  <c r="E688"/>
  <c r="E687"/>
  <c r="D687"/>
  <c r="D686"/>
  <c r="E686"/>
  <c r="D685"/>
  <c r="E685"/>
  <c r="D684"/>
  <c r="E684"/>
  <c r="E683"/>
  <c r="D683"/>
  <c r="D682"/>
  <c r="E682"/>
  <c r="D681"/>
  <c r="E681"/>
  <c r="D680"/>
  <c r="E680"/>
  <c r="E679"/>
  <c r="D679"/>
  <c r="D678"/>
  <c r="E678"/>
  <c r="D677"/>
  <c r="E677"/>
  <c r="E676"/>
  <c r="D676"/>
  <c r="D675"/>
  <c r="E675"/>
  <c r="D674"/>
  <c r="E674"/>
  <c r="D673"/>
  <c r="E673"/>
  <c r="D672"/>
  <c r="E672"/>
  <c r="D670"/>
  <c r="E670"/>
  <c r="D669"/>
  <c r="E669"/>
  <c r="D668"/>
  <c r="E668"/>
  <c r="D667"/>
  <c r="E667"/>
  <c r="D666"/>
  <c r="E666"/>
  <c r="E665"/>
  <c r="D664"/>
  <c r="E664"/>
  <c r="D663"/>
  <c r="E663"/>
  <c r="D662"/>
  <c r="E662"/>
  <c r="E661"/>
  <c r="D661"/>
  <c r="D660"/>
  <c r="E660"/>
  <c r="D659"/>
  <c r="E659"/>
  <c r="D658"/>
  <c r="E658"/>
  <c r="D657"/>
  <c r="E657"/>
  <c r="D656"/>
  <c r="E656"/>
  <c r="D655"/>
  <c r="E655"/>
  <c r="D654"/>
  <c r="E654"/>
  <c r="D653"/>
  <c r="D652"/>
  <c r="E652"/>
  <c r="D651"/>
  <c r="E651"/>
  <c r="D650"/>
  <c r="E650"/>
  <c r="D649"/>
  <c r="E649"/>
  <c r="D648"/>
  <c r="E648"/>
  <c r="D647"/>
  <c r="D644"/>
  <c r="E644"/>
  <c r="D643"/>
  <c r="E643"/>
  <c r="E642"/>
  <c r="D642"/>
  <c r="D641"/>
  <c r="E641"/>
  <c r="D640"/>
  <c r="E640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E628"/>
  <c r="D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5"/>
  <c r="E615"/>
  <c r="D614"/>
  <c r="E614"/>
  <c r="D613"/>
  <c r="E613"/>
  <c r="D612"/>
  <c r="E612"/>
  <c r="D611"/>
  <c r="E611"/>
  <c r="E610"/>
  <c r="D610"/>
  <c r="D609"/>
  <c r="E609"/>
  <c r="D608"/>
  <c r="E608"/>
  <c r="D607"/>
  <c r="E607"/>
  <c r="D606"/>
  <c r="E606"/>
  <c r="D605"/>
  <c r="E605"/>
  <c r="D604"/>
  <c r="E604"/>
  <c r="E603"/>
  <c r="D602"/>
  <c r="E602"/>
  <c r="D601"/>
  <c r="E601"/>
  <c r="D600"/>
  <c r="E600"/>
  <c r="E599"/>
  <c r="D598"/>
  <c r="E598"/>
  <c r="D597"/>
  <c r="E597"/>
  <c r="D596"/>
  <c r="E596"/>
  <c r="E595"/>
  <c r="D594"/>
  <c r="E594"/>
  <c r="D593"/>
  <c r="D591"/>
  <c r="E591"/>
  <c r="D590"/>
  <c r="E590"/>
  <c r="D589"/>
  <c r="E589"/>
  <c r="D588"/>
  <c r="E588"/>
  <c r="E587"/>
  <c r="D587"/>
  <c r="D586"/>
  <c r="E586"/>
  <c r="D585"/>
  <c r="E585"/>
  <c r="D584"/>
  <c r="E584"/>
  <c r="D583"/>
  <c r="E583"/>
  <c r="D582"/>
  <c r="E582"/>
  <c r="E581"/>
  <c r="D581"/>
  <c r="D580"/>
  <c r="E580"/>
  <c r="D579"/>
  <c r="E579"/>
  <c r="D578"/>
  <c r="E578"/>
  <c r="E577"/>
  <c r="D577"/>
  <c r="D576"/>
  <c r="E576"/>
  <c r="D575"/>
  <c r="E575"/>
  <c r="D574"/>
  <c r="E574"/>
  <c r="D573"/>
  <c r="E573"/>
  <c r="D572"/>
  <c r="E572"/>
  <c r="D571"/>
  <c r="E571"/>
  <c r="D570"/>
  <c r="E570"/>
  <c r="E569"/>
  <c r="D569"/>
  <c r="D568"/>
  <c r="E568"/>
  <c r="D567"/>
  <c r="E567"/>
  <c r="D566"/>
  <c r="E566"/>
  <c r="D565"/>
  <c r="E565"/>
  <c r="D564"/>
  <c r="E564"/>
  <c r="D563"/>
  <c r="E563"/>
  <c r="E562"/>
  <c r="D562"/>
  <c r="D558"/>
  <c r="E558"/>
  <c r="D557"/>
  <c r="E557"/>
  <c r="E556"/>
  <c r="D556"/>
  <c r="D555"/>
  <c r="E555"/>
  <c r="D554"/>
  <c r="E554"/>
  <c r="D553"/>
  <c r="D549"/>
  <c r="E549"/>
  <c r="D548"/>
  <c r="E548"/>
  <c r="E547"/>
  <c r="D546"/>
  <c r="E546"/>
  <c r="D545"/>
  <c r="D543"/>
  <c r="E543"/>
  <c r="D542"/>
  <c r="E542"/>
  <c r="D541"/>
  <c r="E541"/>
  <c r="D540"/>
  <c r="E540"/>
  <c r="D539"/>
  <c r="E539"/>
  <c r="D537"/>
  <c r="E537"/>
  <c r="D536"/>
  <c r="E536"/>
  <c r="D535"/>
  <c r="E535"/>
  <c r="D534"/>
  <c r="E534"/>
  <c r="D533"/>
  <c r="E533"/>
  <c r="D532"/>
  <c r="E532"/>
  <c r="D531"/>
  <c r="D530"/>
  <c r="E530"/>
  <c r="E529"/>
  <c r="D529"/>
  <c r="D528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2"/>
  <c r="E512"/>
  <c r="D511"/>
  <c r="E511"/>
  <c r="D510"/>
  <c r="E510"/>
  <c r="D508"/>
  <c r="E508"/>
  <c r="D507"/>
  <c r="E507"/>
  <c r="D506"/>
  <c r="E506"/>
  <c r="D505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E495"/>
  <c r="E494"/>
  <c r="D494"/>
  <c r="D493"/>
  <c r="E493"/>
  <c r="D492"/>
  <c r="E492"/>
  <c r="E491"/>
  <c r="D490"/>
  <c r="E490"/>
  <c r="D489"/>
  <c r="E489"/>
  <c r="D488"/>
  <c r="E488"/>
  <c r="D487"/>
  <c r="D485"/>
  <c r="E485"/>
  <c r="D481"/>
  <c r="E481"/>
  <c r="D480"/>
  <c r="E480"/>
  <c r="D479"/>
  <c r="E479"/>
  <c r="D478"/>
  <c r="D476"/>
  <c r="E476"/>
  <c r="D475"/>
  <c r="E475"/>
  <c r="E474"/>
  <c r="D474"/>
  <c r="D473"/>
  <c r="E473"/>
  <c r="D472"/>
  <c r="E472"/>
  <c r="D471"/>
  <c r="E471"/>
  <c r="D470"/>
  <c r="E470"/>
  <c r="D469"/>
  <c r="E469"/>
  <c r="E468"/>
  <c r="D468"/>
  <c r="D467"/>
  <c r="E467"/>
  <c r="D466"/>
  <c r="E466"/>
  <c r="D465"/>
  <c r="E465"/>
  <c r="D464"/>
  <c r="E464"/>
  <c r="E463"/>
  <c r="D463"/>
  <c r="D462"/>
  <c r="E462"/>
  <c r="D461"/>
  <c r="E461"/>
  <c r="D460"/>
  <c r="D458"/>
  <c r="E458"/>
  <c r="D457"/>
  <c r="E457"/>
  <c r="D456"/>
  <c r="E456"/>
  <c r="E455"/>
  <c r="D455"/>
  <c r="D454"/>
  <c r="E454"/>
  <c r="D453"/>
  <c r="E453"/>
  <c r="D452"/>
  <c r="E452"/>
  <c r="D451"/>
  <c r="E451"/>
  <c r="E450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E430"/>
  <c r="E429"/>
  <c r="D429"/>
  <c r="D428"/>
  <c r="E428"/>
  <c r="D427"/>
  <c r="E427"/>
  <c r="D426"/>
  <c r="E426"/>
  <c r="D425"/>
  <c r="E425"/>
  <c r="D424"/>
  <c r="E424"/>
  <c r="D423"/>
  <c r="E423"/>
  <c r="E422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1"/>
  <c r="E411"/>
  <c r="D410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E400"/>
  <c r="E399"/>
  <c r="D399"/>
  <c r="D398"/>
  <c r="E398"/>
  <c r="D397"/>
  <c r="E397"/>
  <c r="D396"/>
  <c r="D394"/>
  <c r="E394"/>
  <c r="D393"/>
  <c r="E393"/>
  <c r="E392"/>
  <c r="D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E382"/>
  <c r="D382"/>
  <c r="D381"/>
  <c r="E381"/>
  <c r="D380"/>
  <c r="E380"/>
  <c r="D379"/>
  <c r="E379"/>
  <c r="E378"/>
  <c r="D378"/>
  <c r="D377"/>
  <c r="E377"/>
  <c r="D376"/>
  <c r="E376"/>
  <c r="D375"/>
  <c r="E375"/>
  <c r="D374"/>
  <c r="E374"/>
  <c r="E373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D361"/>
  <c r="E361"/>
  <c r="D360"/>
  <c r="E360"/>
  <c r="D359"/>
  <c r="E359"/>
  <c r="D358"/>
  <c r="D356"/>
  <c r="E356"/>
  <c r="D355"/>
  <c r="E355"/>
  <c r="D354"/>
  <c r="E354"/>
  <c r="E353"/>
  <c r="D353"/>
  <c r="D352"/>
  <c r="E352"/>
  <c r="D351"/>
  <c r="E351"/>
  <c r="D350"/>
  <c r="E350"/>
  <c r="D349"/>
  <c r="E349"/>
  <c r="D348"/>
  <c r="D347"/>
  <c r="E347"/>
  <c r="D346"/>
  <c r="E346"/>
  <c r="D345"/>
  <c r="E345"/>
  <c r="E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E332"/>
  <c r="E331"/>
  <c r="D331"/>
  <c r="D330"/>
  <c r="E330"/>
  <c r="D329"/>
  <c r="E329"/>
  <c r="E328"/>
  <c r="D327"/>
  <c r="E327"/>
  <c r="D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/>
  <c r="D315"/>
  <c r="D313"/>
  <c r="E313"/>
  <c r="D312"/>
  <c r="E312"/>
  <c r="D311"/>
  <c r="E311"/>
  <c r="D310"/>
  <c r="E310"/>
  <c r="D309"/>
  <c r="E309"/>
  <c r="D307"/>
  <c r="E307"/>
  <c r="D306"/>
  <c r="D304"/>
  <c r="E304"/>
  <c r="D303"/>
  <c r="E303"/>
  <c r="E302"/>
  <c r="D302"/>
  <c r="D301"/>
  <c r="E301"/>
  <c r="D300"/>
  <c r="E300"/>
  <c r="D299"/>
  <c r="E299"/>
  <c r="E298"/>
  <c r="D298"/>
  <c r="D297"/>
  <c r="E297"/>
  <c r="E296"/>
  <c r="D296"/>
  <c r="D295"/>
  <c r="E295"/>
  <c r="D294"/>
  <c r="E294"/>
  <c r="D293"/>
  <c r="E293"/>
  <c r="D292"/>
  <c r="E292"/>
  <c r="D291"/>
  <c r="E291"/>
  <c r="D290"/>
  <c r="E290"/>
  <c r="E289"/>
  <c r="D289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4"/>
  <c r="E264"/>
  <c r="D262"/>
  <c r="E262"/>
  <c r="D261"/>
  <c r="E261"/>
  <c r="E260"/>
  <c r="D252"/>
  <c r="E252"/>
  <c r="D251"/>
  <c r="E251"/>
  <c r="E250"/>
  <c r="D249"/>
  <c r="E249"/>
  <c r="D248"/>
  <c r="E248"/>
  <c r="D247"/>
  <c r="E247"/>
  <c r="D246"/>
  <c r="E246"/>
  <c r="D245"/>
  <c r="E245"/>
  <c r="E244"/>
  <c r="E243"/>
  <c r="D242"/>
  <c r="E242"/>
  <c r="D241"/>
  <c r="E241"/>
  <c r="D240"/>
  <c r="E240"/>
  <c r="D237"/>
  <c r="E237"/>
  <c r="E236"/>
  <c r="E235"/>
  <c r="D236"/>
  <c r="D235"/>
  <c r="D234"/>
  <c r="E234"/>
  <c r="E233"/>
  <c r="D233"/>
  <c r="D232"/>
  <c r="D231"/>
  <c r="E231"/>
  <c r="D230"/>
  <c r="E230"/>
  <c r="D227"/>
  <c r="E227"/>
  <c r="D226"/>
  <c r="E226"/>
  <c r="D225"/>
  <c r="E225"/>
  <c r="D224"/>
  <c r="E224"/>
  <c r="D221"/>
  <c r="E221"/>
  <c r="E220"/>
  <c r="D220"/>
  <c r="D219"/>
  <c r="E219"/>
  <c r="D218"/>
  <c r="E218"/>
  <c r="D217"/>
  <c r="E217"/>
  <c r="E216"/>
  <c r="D214"/>
  <c r="E214"/>
  <c r="E213"/>
  <c r="D213"/>
  <c r="D212"/>
  <c r="D210"/>
  <c r="E210"/>
  <c r="D209"/>
  <c r="E209"/>
  <c r="D208"/>
  <c r="E208"/>
  <c r="E207"/>
  <c r="D207"/>
  <c r="D206"/>
  <c r="E206"/>
  <c r="D205"/>
  <c r="E205"/>
  <c r="E204"/>
  <c r="D204"/>
  <c r="D202"/>
  <c r="E202"/>
  <c r="D201"/>
  <c r="E201"/>
  <c r="E200"/>
  <c r="D200"/>
  <c r="D199"/>
  <c r="E199"/>
  <c r="E198"/>
  <c r="E197"/>
  <c r="D198"/>
  <c r="D197"/>
  <c r="D196"/>
  <c r="D194"/>
  <c r="D193"/>
  <c r="D192"/>
  <c r="E192"/>
  <c r="D191"/>
  <c r="E191"/>
  <c r="D190"/>
  <c r="E190"/>
  <c r="D189"/>
  <c r="E189"/>
  <c r="D187"/>
  <c r="E187"/>
  <c r="D186"/>
  <c r="E186"/>
  <c r="E185"/>
  <c r="E184"/>
  <c r="D185"/>
  <c r="D184"/>
  <c r="D183"/>
  <c r="E183"/>
  <c r="E182"/>
  <c r="D182"/>
  <c r="D181"/>
  <c r="E181"/>
  <c r="E180"/>
  <c r="E179"/>
  <c r="D180"/>
  <c r="D179"/>
  <c r="D176"/>
  <c r="E176"/>
  <c r="D175"/>
  <c r="E175"/>
  <c r="E174"/>
  <c r="D174"/>
  <c r="D173"/>
  <c r="E173"/>
  <c r="D172"/>
  <c r="E172"/>
  <c r="D171"/>
  <c r="E171"/>
  <c r="E170"/>
  <c r="D170"/>
  <c r="D169"/>
  <c r="E169"/>
  <c r="D168"/>
  <c r="E168"/>
  <c r="E167"/>
  <c r="D167"/>
  <c r="D166"/>
  <c r="E166"/>
  <c r="D165"/>
  <c r="E165"/>
  <c r="E164"/>
  <c r="E163"/>
  <c r="D162"/>
  <c r="D161"/>
  <c r="D160"/>
  <c r="E161"/>
  <c r="D159"/>
  <c r="E159"/>
  <c r="D158"/>
  <c r="D157"/>
  <c r="D156"/>
  <c r="E156"/>
  <c r="D155"/>
  <c r="E155"/>
  <c r="E154"/>
  <c r="D154"/>
  <c r="D151"/>
  <c r="E151"/>
  <c r="D150"/>
  <c r="E150"/>
  <c r="E149"/>
  <c r="D149"/>
  <c r="D148"/>
  <c r="E148"/>
  <c r="D147"/>
  <c r="E147"/>
  <c r="E146"/>
  <c r="D145"/>
  <c r="E145"/>
  <c r="D144"/>
  <c r="D142"/>
  <c r="E142"/>
  <c r="D141"/>
  <c r="E141"/>
  <c r="E140"/>
  <c r="D139"/>
  <c r="E139"/>
  <c r="D138"/>
  <c r="E138"/>
  <c r="D137"/>
  <c r="E137"/>
  <c r="D134"/>
  <c r="E134"/>
  <c r="D133"/>
  <c r="D131"/>
  <c r="E131"/>
  <c r="D130"/>
  <c r="E130"/>
  <c r="E129"/>
  <c r="D128"/>
  <c r="E128"/>
  <c r="D127"/>
  <c r="D126"/>
  <c r="D125"/>
  <c r="E125"/>
  <c r="D124"/>
  <c r="E124"/>
  <c r="E123"/>
  <c r="D123"/>
  <c r="D122"/>
  <c r="E122"/>
  <c r="D121"/>
  <c r="E121"/>
  <c r="E120"/>
  <c r="D120"/>
  <c r="D119"/>
  <c r="E119"/>
  <c r="D118"/>
  <c r="E118"/>
  <c r="E117"/>
  <c r="D117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E98"/>
  <c r="D97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8"/>
  <c r="D6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D66"/>
  <c r="E66"/>
  <c r="D65"/>
  <c r="E65"/>
  <c r="D64"/>
  <c r="E64"/>
  <c r="D63"/>
  <c r="E63"/>
  <c r="D62"/>
  <c r="E62"/>
  <c r="E61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E38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D11"/>
  <c r="D10"/>
  <c r="E10"/>
  <c r="D9"/>
  <c r="E9"/>
  <c r="D8"/>
  <c r="E8"/>
  <c r="D7"/>
  <c r="E7"/>
  <c r="D6"/>
  <c r="E6"/>
  <c r="D5"/>
  <c r="D4"/>
  <c r="D3"/>
  <c r="E4" i="31"/>
  <c r="E144"/>
  <c r="E143"/>
  <c r="E135"/>
  <c r="E545"/>
  <c r="E544"/>
  <c r="E538"/>
  <c r="E582"/>
  <c r="E581"/>
  <c r="D581"/>
  <c r="D638"/>
  <c r="E639"/>
  <c r="E638"/>
  <c r="E766"/>
  <c r="E765"/>
  <c r="D765"/>
  <c r="D239"/>
  <c r="D238"/>
  <c r="D378"/>
  <c r="D382"/>
  <c r="D392"/>
  <c r="D395"/>
  <c r="D399"/>
  <c r="D409"/>
  <c r="D412"/>
  <c r="D422"/>
  <c r="D429"/>
  <c r="D340"/>
  <c r="D445"/>
  <c r="E446"/>
  <c r="E445"/>
  <c r="D474"/>
  <c r="D552"/>
  <c r="D556"/>
  <c r="D551"/>
  <c r="D550"/>
  <c r="E553"/>
  <c r="E552"/>
  <c r="D569"/>
  <c r="D135"/>
  <c r="D203"/>
  <c r="D215"/>
  <c r="D229"/>
  <c r="D228"/>
  <c r="D178"/>
  <c r="D177"/>
  <c r="E410"/>
  <c r="E409"/>
  <c r="E430"/>
  <c r="E429"/>
  <c r="D450"/>
  <c r="E468"/>
  <c r="E510"/>
  <c r="E509"/>
  <c r="D509"/>
  <c r="E558"/>
  <c r="D592"/>
  <c r="E593"/>
  <c r="E592"/>
  <c r="E601"/>
  <c r="D599"/>
  <c r="D646"/>
  <c r="E662"/>
  <c r="E661"/>
  <c r="D661"/>
  <c r="E770"/>
  <c r="D768"/>
  <c r="D767"/>
  <c r="E215"/>
  <c r="E229"/>
  <c r="E234"/>
  <c r="E233"/>
  <c r="E228"/>
  <c r="D132"/>
  <c r="D116"/>
  <c r="D115"/>
  <c r="D114"/>
  <c r="D263"/>
  <c r="D259"/>
  <c r="D477"/>
  <c r="E478"/>
  <c r="E477"/>
  <c r="D486"/>
  <c r="E754"/>
  <c r="E62"/>
  <c r="E61"/>
  <c r="E98"/>
  <c r="E97"/>
  <c r="E67"/>
  <c r="E118"/>
  <c r="E117"/>
  <c r="E130"/>
  <c r="E129"/>
  <c r="E172"/>
  <c r="E171"/>
  <c r="E170"/>
  <c r="E152"/>
  <c r="E190"/>
  <c r="E189"/>
  <c r="E196"/>
  <c r="E195"/>
  <c r="E202"/>
  <c r="E201"/>
  <c r="E200"/>
  <c r="E208"/>
  <c r="E207"/>
  <c r="E214"/>
  <c r="E213"/>
  <c r="E203"/>
  <c r="E226"/>
  <c r="E223"/>
  <c r="E222"/>
  <c r="E242"/>
  <c r="E239"/>
  <c r="E238"/>
  <c r="E264"/>
  <c r="E290"/>
  <c r="E316"/>
  <c r="E315"/>
  <c r="E332"/>
  <c r="E331"/>
  <c r="E354"/>
  <c r="E353"/>
  <c r="E374"/>
  <c r="E373"/>
  <c r="E382"/>
  <c r="E396"/>
  <c r="E395"/>
  <c r="E400"/>
  <c r="E399"/>
  <c r="D455"/>
  <c r="E456"/>
  <c r="E455"/>
  <c r="D459"/>
  <c r="E460"/>
  <c r="E459"/>
  <c r="D463"/>
  <c r="E464"/>
  <c r="E463"/>
  <c r="E486"/>
  <c r="E484"/>
  <c r="E505"/>
  <c r="E504"/>
  <c r="E528"/>
  <c r="E483"/>
  <c r="D504"/>
  <c r="D544"/>
  <c r="D538"/>
  <c r="E599"/>
  <c r="E616"/>
  <c r="E628"/>
  <c r="E561"/>
  <c r="E644"/>
  <c r="E642"/>
  <c r="E654"/>
  <c r="E653"/>
  <c r="E666"/>
  <c r="E665"/>
  <c r="E672"/>
  <c r="E671"/>
  <c r="E676"/>
  <c r="E680"/>
  <c r="E679"/>
  <c r="E684"/>
  <c r="E683"/>
  <c r="E688"/>
  <c r="E687"/>
  <c r="E694"/>
  <c r="E700"/>
  <c r="E645"/>
  <c r="E560"/>
  <c r="D642"/>
  <c r="D679"/>
  <c r="E742"/>
  <c r="E741"/>
  <c r="D741"/>
  <c r="D610"/>
  <c r="D616"/>
  <c r="D628"/>
  <c r="E718"/>
  <c r="E722"/>
  <c r="E717"/>
  <c r="E716"/>
  <c r="D722"/>
  <c r="E733"/>
  <c r="E776"/>
  <c r="E772"/>
  <c r="E771"/>
  <c r="D772"/>
  <c r="D771"/>
  <c r="D491"/>
  <c r="D531"/>
  <c r="D528"/>
  <c r="D547"/>
  <c r="E556"/>
  <c r="D587"/>
  <c r="D595"/>
  <c r="D603"/>
  <c r="E728"/>
  <c r="E727"/>
  <c r="D727"/>
  <c r="E732"/>
  <c r="E731"/>
  <c r="E730"/>
  <c r="D731"/>
  <c r="D730"/>
  <c r="E768"/>
  <c r="E767"/>
  <c r="D653"/>
  <c r="D665"/>
  <c r="D671"/>
  <c r="D683"/>
  <c r="E752"/>
  <c r="E751"/>
  <c r="D751"/>
  <c r="D750"/>
  <c r="D687"/>
  <c r="D717"/>
  <c r="D716"/>
  <c r="D733"/>
  <c r="E740"/>
  <c r="E739"/>
  <c r="D739"/>
  <c r="D743"/>
  <c r="E762"/>
  <c r="E761"/>
  <c r="E760"/>
  <c r="D761"/>
  <c r="D760"/>
  <c r="E778"/>
  <c r="E777"/>
  <c r="D777"/>
  <c r="D3" i="28"/>
  <c r="D2"/>
  <c r="E61"/>
  <c r="E117"/>
  <c r="E179"/>
  <c r="D455"/>
  <c r="D463"/>
  <c r="D444"/>
  <c r="D339"/>
  <c r="E671"/>
  <c r="E11"/>
  <c r="E97"/>
  <c r="E69"/>
  <c r="E68"/>
  <c r="E67"/>
  <c r="E196"/>
  <c r="E195"/>
  <c r="E188"/>
  <c r="E653"/>
  <c r="D223"/>
  <c r="D222"/>
  <c r="D239"/>
  <c r="D238"/>
  <c r="E464"/>
  <c r="E463"/>
  <c r="E747"/>
  <c r="E746"/>
  <c r="E743"/>
  <c r="D772"/>
  <c r="D771"/>
  <c r="D146"/>
  <c r="E150"/>
  <c r="E149"/>
  <c r="E186"/>
  <c r="E185"/>
  <c r="E184"/>
  <c r="E208"/>
  <c r="E207"/>
  <c r="E214"/>
  <c r="E213"/>
  <c r="E203"/>
  <c r="E400"/>
  <c r="E399"/>
  <c r="E430"/>
  <c r="E429"/>
  <c r="E647"/>
  <c r="E646"/>
  <c r="E677"/>
  <c r="E676"/>
  <c r="E701"/>
  <c r="E700"/>
  <c r="E645"/>
  <c r="E5"/>
  <c r="E4"/>
  <c r="E39"/>
  <c r="E38"/>
  <c r="E121"/>
  <c r="E120"/>
  <c r="E127"/>
  <c r="E126"/>
  <c r="E133"/>
  <c r="E132"/>
  <c r="D135"/>
  <c r="D115"/>
  <c r="D163"/>
  <c r="D152"/>
  <c r="D203"/>
  <c r="D215"/>
  <c r="D229"/>
  <c r="D228"/>
  <c r="D178"/>
  <c r="D177"/>
  <c r="D114"/>
  <c r="E144"/>
  <c r="E143"/>
  <c r="E135"/>
  <c r="D259"/>
  <c r="E456"/>
  <c r="E455"/>
  <c r="E505"/>
  <c r="E504"/>
  <c r="E553"/>
  <c r="E552"/>
  <c r="E723"/>
  <c r="E722"/>
  <c r="E168"/>
  <c r="E167"/>
  <c r="E163"/>
  <c r="E152"/>
  <c r="E226"/>
  <c r="E223"/>
  <c r="E222"/>
  <c r="E234"/>
  <c r="E233"/>
  <c r="E242"/>
  <c r="E239"/>
  <c r="E238"/>
  <c r="E264"/>
  <c r="E290"/>
  <c r="E316"/>
  <c r="E315"/>
  <c r="E332"/>
  <c r="E331"/>
  <c r="E354"/>
  <c r="E353"/>
  <c r="E374"/>
  <c r="E373"/>
  <c r="E446"/>
  <c r="E445"/>
  <c r="E468"/>
  <c r="E617"/>
  <c r="E616"/>
  <c r="E773"/>
  <c r="E772"/>
  <c r="E771"/>
  <c r="E215"/>
  <c r="E229"/>
  <c r="E228"/>
  <c r="D484"/>
  <c r="D538"/>
  <c r="D726"/>
  <c r="D725"/>
  <c r="D559"/>
  <c r="E485"/>
  <c r="E495"/>
  <c r="E494"/>
  <c r="E523"/>
  <c r="E522"/>
  <c r="E539"/>
  <c r="E538"/>
  <c r="E557"/>
  <c r="E556"/>
  <c r="E563"/>
  <c r="E562"/>
  <c r="E611"/>
  <c r="E610"/>
  <c r="E629"/>
  <c r="E628"/>
  <c r="E643"/>
  <c r="E642"/>
  <c r="E719"/>
  <c r="E718"/>
  <c r="E717"/>
  <c r="E716"/>
  <c r="E735"/>
  <c r="E734"/>
  <c r="E733"/>
  <c r="E757"/>
  <c r="E756"/>
  <c r="E755"/>
  <c r="E769"/>
  <c r="E768"/>
  <c r="E767"/>
  <c r="E726"/>
  <c r="E725"/>
  <c r="E212" i="27"/>
  <c r="E211"/>
  <c r="E214"/>
  <c r="E213"/>
  <c r="E203"/>
  <c r="E4"/>
  <c r="E509"/>
  <c r="E531"/>
  <c r="E528"/>
  <c r="E38"/>
  <c r="E179"/>
  <c r="D174"/>
  <c r="D170"/>
  <c r="D201"/>
  <c r="D200"/>
  <c r="E202"/>
  <c r="E201"/>
  <c r="E200"/>
  <c r="D373"/>
  <c r="E374"/>
  <c r="E373"/>
  <c r="E672"/>
  <c r="E671"/>
  <c r="D671"/>
  <c r="E118"/>
  <c r="E117"/>
  <c r="D136"/>
  <c r="D140"/>
  <c r="E144"/>
  <c r="E143"/>
  <c r="E135"/>
  <c r="E362"/>
  <c r="E654"/>
  <c r="E653"/>
  <c r="D653"/>
  <c r="D661"/>
  <c r="D676"/>
  <c r="D679"/>
  <c r="D683"/>
  <c r="D687"/>
  <c r="D694"/>
  <c r="D700"/>
  <c r="D645"/>
  <c r="D718"/>
  <c r="D3"/>
  <c r="D67"/>
  <c r="D2"/>
  <c r="E12"/>
  <c r="E11"/>
  <c r="D153"/>
  <c r="E158"/>
  <c r="E157"/>
  <c r="E153"/>
  <c r="E168"/>
  <c r="E167"/>
  <c r="E163"/>
  <c r="E172"/>
  <c r="E171"/>
  <c r="E170"/>
  <c r="E152"/>
  <c r="E215"/>
  <c r="D233"/>
  <c r="E234"/>
  <c r="E233"/>
  <c r="E239"/>
  <c r="E238"/>
  <c r="E306"/>
  <c r="D331"/>
  <c r="D314"/>
  <c r="E332"/>
  <c r="E331"/>
  <c r="D378"/>
  <c r="E382"/>
  <c r="E505"/>
  <c r="E504"/>
  <c r="D552"/>
  <c r="D556"/>
  <c r="D551"/>
  <c r="D550"/>
  <c r="E553"/>
  <c r="E552"/>
  <c r="E579"/>
  <c r="D577"/>
  <c r="D587"/>
  <c r="D592"/>
  <c r="E593"/>
  <c r="E592"/>
  <c r="E758"/>
  <c r="E756"/>
  <c r="E755"/>
  <c r="D756"/>
  <c r="D755"/>
  <c r="E769"/>
  <c r="E768"/>
  <c r="E767"/>
  <c r="D768"/>
  <c r="D767"/>
  <c r="D213"/>
  <c r="D203"/>
  <c r="D494"/>
  <c r="E495"/>
  <c r="E494"/>
  <c r="D538"/>
  <c r="E539"/>
  <c r="E538"/>
  <c r="D562"/>
  <c r="D569"/>
  <c r="D599"/>
  <c r="D628"/>
  <c r="D561"/>
  <c r="E563"/>
  <c r="E562"/>
  <c r="E680"/>
  <c r="E679"/>
  <c r="E62"/>
  <c r="E61"/>
  <c r="D215"/>
  <c r="D302"/>
  <c r="D388"/>
  <c r="D429"/>
  <c r="E430"/>
  <c r="E429"/>
  <c r="D463"/>
  <c r="D468"/>
  <c r="D444"/>
  <c r="E464"/>
  <c r="E463"/>
  <c r="E468"/>
  <c r="E478"/>
  <c r="E477"/>
  <c r="E577"/>
  <c r="E601"/>
  <c r="E599"/>
  <c r="E696"/>
  <c r="E694"/>
  <c r="D722"/>
  <c r="E723"/>
  <c r="E722"/>
  <c r="E98"/>
  <c r="E97"/>
  <c r="E67"/>
  <c r="E130"/>
  <c r="E129"/>
  <c r="D167"/>
  <c r="D185"/>
  <c r="D184"/>
  <c r="E186"/>
  <c r="E185"/>
  <c r="E184"/>
  <c r="D189"/>
  <c r="D188"/>
  <c r="E190"/>
  <c r="E189"/>
  <c r="E188"/>
  <c r="E244"/>
  <c r="E243"/>
  <c r="E250"/>
  <c r="D263"/>
  <c r="D259"/>
  <c r="E290"/>
  <c r="E302"/>
  <c r="E328"/>
  <c r="E388"/>
  <c r="D392"/>
  <c r="E416"/>
  <c r="E487"/>
  <c r="E486"/>
  <c r="E484"/>
  <c r="E483"/>
  <c r="D497"/>
  <c r="E571"/>
  <c r="E569"/>
  <c r="E630"/>
  <c r="E628"/>
  <c r="E643"/>
  <c r="E642"/>
  <c r="E678"/>
  <c r="E742"/>
  <c r="E741"/>
  <c r="D741"/>
  <c r="E747"/>
  <c r="E746"/>
  <c r="D229"/>
  <c r="D228"/>
  <c r="E557"/>
  <c r="E556"/>
  <c r="E595"/>
  <c r="E603"/>
  <c r="E616"/>
  <c r="E662"/>
  <c r="E661"/>
  <c r="E676"/>
  <c r="E688"/>
  <c r="E687"/>
  <c r="E702"/>
  <c r="E700"/>
  <c r="E645"/>
  <c r="E718"/>
  <c r="E728"/>
  <c r="E727"/>
  <c r="D727"/>
  <c r="D743"/>
  <c r="E766"/>
  <c r="E765"/>
  <c r="D765"/>
  <c r="E774"/>
  <c r="E772"/>
  <c r="E771"/>
  <c r="D772"/>
  <c r="D771"/>
  <c r="D163"/>
  <c r="D223"/>
  <c r="D222"/>
  <c r="E232"/>
  <c r="E229"/>
  <c r="E228"/>
  <c r="D239"/>
  <c r="D238"/>
  <c r="E266"/>
  <c r="E263"/>
  <c r="E326"/>
  <c r="E325"/>
  <c r="E314"/>
  <c r="E358"/>
  <c r="E357"/>
  <c r="E410"/>
  <c r="E409"/>
  <c r="E340"/>
  <c r="E460"/>
  <c r="E459"/>
  <c r="E444"/>
  <c r="D484"/>
  <c r="D483"/>
  <c r="E587"/>
  <c r="E611"/>
  <c r="E610"/>
  <c r="E743"/>
  <c r="E753"/>
  <c r="E751"/>
  <c r="D751"/>
  <c r="D750"/>
  <c r="E750"/>
  <c r="D2" i="26"/>
  <c r="E11"/>
  <c r="E97"/>
  <c r="E69"/>
  <c r="E68"/>
  <c r="E67"/>
  <c r="D305"/>
  <c r="E306"/>
  <c r="E305"/>
  <c r="D544"/>
  <c r="E545"/>
  <c r="E544"/>
  <c r="D722"/>
  <c r="D717"/>
  <c r="D716"/>
  <c r="E723"/>
  <c r="E722"/>
  <c r="E717"/>
  <c r="E716"/>
  <c r="D744"/>
  <c r="D743"/>
  <c r="E745"/>
  <c r="E744"/>
  <c r="E743"/>
  <c r="D129"/>
  <c r="D132"/>
  <c r="D116"/>
  <c r="D136"/>
  <c r="D140"/>
  <c r="D143"/>
  <c r="D146"/>
  <c r="D135"/>
  <c r="D115"/>
  <c r="D216"/>
  <c r="D244"/>
  <c r="D243"/>
  <c r="D357"/>
  <c r="E358"/>
  <c r="E357"/>
  <c r="D395"/>
  <c r="E396"/>
  <c r="E395"/>
  <c r="D422"/>
  <c r="D450"/>
  <c r="D513"/>
  <c r="E5"/>
  <c r="E4"/>
  <c r="E3"/>
  <c r="E136"/>
  <c r="D215"/>
  <c r="D229"/>
  <c r="D228"/>
  <c r="E232"/>
  <c r="E229"/>
  <c r="E228"/>
  <c r="D308"/>
  <c r="D325"/>
  <c r="D328"/>
  <c r="D314"/>
  <c r="E326"/>
  <c r="E325"/>
  <c r="E314"/>
  <c r="E348"/>
  <c r="D362"/>
  <c r="D409"/>
  <c r="E410"/>
  <c r="E409"/>
  <c r="D445"/>
  <c r="E446"/>
  <c r="E445"/>
  <c r="D491"/>
  <c r="D509"/>
  <c r="E531"/>
  <c r="D547"/>
  <c r="D552"/>
  <c r="D551"/>
  <c r="D550"/>
  <c r="E553"/>
  <c r="E552"/>
  <c r="E551"/>
  <c r="E550"/>
  <c r="D599"/>
  <c r="D638"/>
  <c r="E639"/>
  <c r="E638"/>
  <c r="D646"/>
  <c r="E647"/>
  <c r="E646"/>
  <c r="E653"/>
  <c r="D671"/>
  <c r="D751"/>
  <c r="D750"/>
  <c r="D265"/>
  <c r="D263"/>
  <c r="E266"/>
  <c r="E265"/>
  <c r="D477"/>
  <c r="E478"/>
  <c r="E477"/>
  <c r="D694"/>
  <c r="E695"/>
  <c r="E694"/>
  <c r="D486"/>
  <c r="D484"/>
  <c r="D504"/>
  <c r="D538"/>
  <c r="D483"/>
  <c r="E487"/>
  <c r="E486"/>
  <c r="E505"/>
  <c r="E504"/>
  <c r="D595"/>
  <c r="D603"/>
  <c r="D616"/>
  <c r="E617"/>
  <c r="E616"/>
  <c r="D761"/>
  <c r="D760"/>
  <c r="D772"/>
  <c r="D771"/>
  <c r="E773"/>
  <c r="E772"/>
  <c r="E771"/>
  <c r="E127"/>
  <c r="E126"/>
  <c r="E133"/>
  <c r="E132"/>
  <c r="E116"/>
  <c r="E144"/>
  <c r="E143"/>
  <c r="D164"/>
  <c r="D163"/>
  <c r="D195"/>
  <c r="D188"/>
  <c r="E196"/>
  <c r="E195"/>
  <c r="D211"/>
  <c r="D203"/>
  <c r="E212"/>
  <c r="E211"/>
  <c r="E203"/>
  <c r="D250"/>
  <c r="D260"/>
  <c r="E308"/>
  <c r="D344"/>
  <c r="E362"/>
  <c r="E340"/>
  <c r="D412"/>
  <c r="D459"/>
  <c r="E460"/>
  <c r="E459"/>
  <c r="E509"/>
  <c r="D592"/>
  <c r="D561"/>
  <c r="E593"/>
  <c r="E592"/>
  <c r="D665"/>
  <c r="E671"/>
  <c r="E215"/>
  <c r="D153"/>
  <c r="D152"/>
  <c r="E158"/>
  <c r="E157"/>
  <c r="E162"/>
  <c r="E160"/>
  <c r="E153"/>
  <c r="E152"/>
  <c r="E194"/>
  <c r="E193"/>
  <c r="D223"/>
  <c r="D222"/>
  <c r="D239"/>
  <c r="D238"/>
  <c r="D726"/>
  <c r="D725"/>
  <c r="E528"/>
  <c r="E223"/>
  <c r="E222"/>
  <c r="E239"/>
  <c r="E238"/>
  <c r="E263"/>
  <c r="E259"/>
  <c r="E484"/>
  <c r="E538"/>
  <c r="E726"/>
  <c r="E725"/>
  <c r="J726" i="31"/>
  <c r="J725"/>
  <c r="J717"/>
  <c r="J716"/>
  <c r="J645"/>
  <c r="J642"/>
  <c r="J638"/>
  <c r="J561"/>
  <c r="J560"/>
  <c r="J559"/>
  <c r="J551"/>
  <c r="J550"/>
  <c r="J547"/>
  <c r="J483"/>
  <c r="C368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D645"/>
  <c r="E340"/>
  <c r="E188"/>
  <c r="E178"/>
  <c r="E177"/>
  <c r="E750"/>
  <c r="E726"/>
  <c r="E725"/>
  <c r="E559"/>
  <c r="D726"/>
  <c r="D725"/>
  <c r="E314"/>
  <c r="E551"/>
  <c r="E550"/>
  <c r="D444"/>
  <c r="D339"/>
  <c r="D484"/>
  <c r="D483"/>
  <c r="D258"/>
  <c r="D257"/>
  <c r="E3"/>
  <c r="E2"/>
  <c r="E263"/>
  <c r="E259"/>
  <c r="E116"/>
  <c r="E115"/>
  <c r="E114"/>
  <c r="D561"/>
  <c r="D560"/>
  <c r="D559"/>
  <c r="E444"/>
  <c r="E444" i="28"/>
  <c r="E178"/>
  <c r="E177"/>
  <c r="E561"/>
  <c r="E560"/>
  <c r="E559"/>
  <c r="D483"/>
  <c r="D258"/>
  <c r="D257"/>
  <c r="E116"/>
  <c r="E115"/>
  <c r="E314"/>
  <c r="E484"/>
  <c r="E483"/>
  <c r="E340"/>
  <c r="E339"/>
  <c r="E263"/>
  <c r="E551"/>
  <c r="E550"/>
  <c r="E3"/>
  <c r="E2"/>
  <c r="E259" i="27"/>
  <c r="E339"/>
  <c r="D152"/>
  <c r="E178"/>
  <c r="E177"/>
  <c r="E726"/>
  <c r="E725"/>
  <c r="D135"/>
  <c r="D115"/>
  <c r="D178"/>
  <c r="D177"/>
  <c r="D560"/>
  <c r="D726"/>
  <c r="D725"/>
  <c r="D340"/>
  <c r="D339"/>
  <c r="D258"/>
  <c r="D257"/>
  <c r="E717"/>
  <c r="E716"/>
  <c r="E561"/>
  <c r="E560"/>
  <c r="E551"/>
  <c r="E550"/>
  <c r="D717"/>
  <c r="D716"/>
  <c r="E116"/>
  <c r="E115"/>
  <c r="E114"/>
  <c r="E3"/>
  <c r="E2"/>
  <c r="D178" i="26"/>
  <c r="D177"/>
  <c r="D114"/>
  <c r="D259"/>
  <c r="E2"/>
  <c r="E188"/>
  <c r="E178"/>
  <c r="E177"/>
  <c r="D340"/>
  <c r="D444"/>
  <c r="D339"/>
  <c r="E645"/>
  <c r="E135"/>
  <c r="E115"/>
  <c r="E114"/>
  <c r="E444"/>
  <c r="E339"/>
  <c r="E483"/>
  <c r="E258"/>
  <c r="E257"/>
  <c r="E561"/>
  <c r="E560"/>
  <c r="E559"/>
  <c r="D645"/>
  <c r="D560"/>
  <c r="D559"/>
  <c r="E339" i="31"/>
  <c r="E258"/>
  <c r="E257"/>
  <c r="E259" i="28"/>
  <c r="E258"/>
  <c r="E257"/>
  <c r="E114"/>
  <c r="D114" i="27"/>
  <c r="E258"/>
  <c r="E257"/>
  <c r="E559"/>
  <c r="D559"/>
  <c r="D258" i="26"/>
  <c r="D257"/>
  <c r="J726" i="28"/>
  <c r="J725"/>
  <c r="J717"/>
  <c r="J716"/>
  <c r="J645"/>
  <c r="J642"/>
  <c r="J638"/>
  <c r="J561"/>
  <c r="J560"/>
  <c r="J559"/>
  <c r="J551"/>
  <c r="J550"/>
  <c r="J547"/>
  <c r="J483"/>
  <c r="C368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J726" i="27"/>
  <c r="J725"/>
  <c r="J717"/>
  <c r="J716"/>
  <c r="J645"/>
  <c r="J642"/>
  <c r="J638"/>
  <c r="J561"/>
  <c r="J560"/>
  <c r="J559"/>
  <c r="J551"/>
  <c r="J550"/>
  <c r="J547"/>
  <c r="J483"/>
  <c r="C368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J726" i="26"/>
  <c r="J725"/>
  <c r="J717"/>
  <c r="J716"/>
  <c r="J645"/>
  <c r="J642"/>
  <c r="J638"/>
  <c r="J561"/>
  <c r="J560"/>
  <c r="J559"/>
  <c r="J551"/>
  <c r="J550"/>
  <c r="J547"/>
  <c r="J483"/>
  <c r="C368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C9" i="4"/>
  <c r="C12"/>
  <c r="C19"/>
  <c r="C17"/>
  <c r="C15"/>
  <c r="C6"/>
  <c r="F63" i="16"/>
  <c r="F62"/>
  <c r="F61"/>
  <c r="F60"/>
  <c r="H59"/>
  <c r="G59"/>
  <c r="F59"/>
  <c r="I59"/>
  <c r="F22"/>
  <c r="S360" i="12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F71" i="16"/>
  <c r="F70"/>
  <c r="H69"/>
  <c r="G69"/>
  <c r="F69"/>
  <c r="F68"/>
  <c r="H67"/>
  <c r="G67"/>
  <c r="F67"/>
  <c r="F66"/>
  <c r="F65"/>
  <c r="H64"/>
  <c r="G64"/>
  <c r="F64"/>
  <c r="I67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I48"/>
  <c r="F50"/>
  <c r="F51"/>
  <c r="F52"/>
  <c r="F53"/>
  <c r="F54"/>
  <c r="F55"/>
  <c r="F56"/>
  <c r="F57"/>
  <c r="F58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36"/>
  <c r="I2"/>
  <c r="I46"/>
  <c r="I72"/>
  <c r="I50"/>
  <c r="I39"/>
  <c r="I33"/>
  <c r="I23"/>
  <c r="I9"/>
  <c r="M4" i="1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C74" i="41" l="1"/>
  <c r="E561" i="40"/>
  <c r="E560" s="1"/>
  <c r="E559" s="1"/>
  <c r="D561"/>
  <c r="D560" s="1"/>
  <c r="D559" s="1"/>
  <c r="D483"/>
  <c r="E444"/>
  <c r="D444"/>
  <c r="C339"/>
  <c r="C258" s="1"/>
  <c r="C257" s="1"/>
  <c r="E340"/>
  <c r="C114"/>
  <c r="E67"/>
  <c r="D3"/>
  <c r="D2" s="1"/>
  <c r="D726"/>
  <c r="D725" s="1"/>
  <c r="E178"/>
  <c r="E177" s="1"/>
  <c r="E135"/>
  <c r="E115" s="1"/>
  <c r="E114" s="1"/>
  <c r="D203"/>
  <c r="D340"/>
  <c r="D263"/>
  <c r="D259" s="1"/>
  <c r="D170"/>
  <c r="D152" s="1"/>
  <c r="D116"/>
  <c r="E483"/>
  <c r="E259"/>
  <c r="E3"/>
  <c r="D178"/>
  <c r="D177" s="1"/>
  <c r="D135"/>
  <c r="E645"/>
  <c r="E339" l="1"/>
  <c r="E258" s="1"/>
  <c r="E257" s="1"/>
  <c r="D339"/>
  <c r="D258" s="1"/>
  <c r="D257" s="1"/>
  <c r="E2"/>
  <c r="D115"/>
  <c r="D114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<sst xmlns="http://schemas.openxmlformats.org/spreadsheetml/2006/main" count="5665" uniqueCount="1041">
  <si>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</si>
  <si>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</si>
  <si>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</si>
  <si>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</si>
  <si>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</si>
  <si>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</si>
  <si>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</si>
  <si>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</si>
  <si>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</si>
  <si>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</si>
  <si>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</si>
  <si>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</si>
  <si>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</si>
  <si>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</si>
  <si>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</si>
  <si>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</si>
  <si>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</si>
  <si>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</si>
  <si>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</si>
  <si>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</si>
  <si>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</si>
  <si>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</si>
  <si>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</si>
  <si>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</si>
  <si>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</si>
  <si>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</si>
  <si>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</si>
  <si>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</si>
  <si>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</si>
  <si>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</si>
  <si>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</si>
  <si>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</si>
  <si>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</si>
  <si>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</si>
  <si>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</si>
  <si>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</si>
  <si>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</si>
  <si>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</si>
  <si>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</si>
  <si>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</si>
  <si>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</si>
  <si>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</si>
  <si>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</si>
  <si>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</si>
  <si>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</si>
  <si>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</si>
  <si>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</si>
  <si>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</si>
  <si>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</si>
  <si>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</si>
  <si>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</si>
  <si>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</si>
  <si>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</si>
  <si>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</si>
  <si>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</si>
  <si>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</si>
  <si>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</si>
  <si>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</si>
  <si>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</si>
  <si>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</si>
  <si>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</si>
  <si>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</si>
  <si>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</si>
  <si>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</si>
  <si>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</si>
  <si>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</si>
  <si>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</si>
  <si>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</si>
  <si>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</si>
  <si>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</si>
  <si>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</si>
  <si>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</si>
  <si>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</si>
  <si>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</si>
  <si>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</si>
  <si>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</si>
  <si>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</si>
  <si>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</si>
  <si>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</si>
  <si>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</si>
  <si>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</si>
  <si>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</si>
  <si>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</si>
  <si>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</si>
  <si>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</si>
  <si>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</si>
  <si>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</si>
  <si>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</si>
  <si>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</si>
  <si>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</si>
  <si>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</si>
  <si>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</si>
  <si>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</si>
  <si>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</si>
  <si>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</si>
  <si>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</si>
  <si>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</si>
  <si>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</si>
  <si>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</si>
  <si>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</si>
  <si>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</si>
  <si>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</si>
  <si>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</si>
  <si>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</si>
  <si>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</si>
  <si>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</si>
  <si>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</si>
  <si>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</si>
  <si>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</si>
  <si>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</si>
  <si>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</si>
  <si>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</si>
  <si>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</si>
  <si>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</si>
  <si>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</si>
  <si>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</si>
  <si>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</si>
  <si>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</si>
  <si>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</si>
  <si>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</si>
  <si>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</si>
  <si>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</si>
  <si>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</si>
  <si>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</si>
  <si>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</si>
  <si>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</si>
  <si>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</si>
  <si>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</si>
  <si>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</si>
  <si>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</si>
  <si>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</si>
  <si>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</si>
  <si>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</si>
  <si>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</si>
  <si>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</si>
  <si>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</si>
  <si>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</si>
  <si>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</si>
  <si>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</si>
  <si>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</si>
  <si>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</si>
  <si>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</si>
  <si>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</si>
  <si>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</si>
  <si>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</si>
  <si>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</si>
  <si>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</si>
  <si>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</si>
  <si>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</si>
  <si>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</si>
  <si>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</si>
  <si>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</si>
  <si>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</si>
  <si>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</si>
  <si>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</si>
  <si>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</si>
  <si>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</si>
  <si>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</si>
  <si>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</si>
  <si>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</si>
  <si>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</si>
  <si>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</si>
  <si>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</si>
  <si>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</si>
  <si>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</si>
  <si>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</si>
  <si>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</si>
  <si>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</si>
  <si>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</si>
  <si>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</si>
  <si>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</si>
  <si>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</si>
  <si>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</si>
  <si>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</si>
  <si>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</si>
  <si>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</si>
  <si>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</si>
  <si>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</si>
  <si>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</si>
  <si>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</si>
  <si>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</si>
  <si>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</si>
  <si>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</si>
  <si>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</si>
  <si>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</si>
  <si>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</si>
  <si>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</si>
  <si>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</si>
  <si>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</si>
  <si>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</si>
  <si>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</si>
  <si>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</si>
  <si>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</si>
  <si>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</si>
  <si>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</si>
  <si>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</si>
  <si>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</si>
  <si>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</si>
  <si>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</si>
  <si>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</si>
  <si>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</si>
  <si>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</si>
  <si>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</si>
  <si>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</si>
  <si>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</si>
  <si>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</si>
  <si>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</si>
  <si>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</si>
  <si>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</si>
  <si>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</si>
  <si>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</si>
  <si>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</si>
  <si>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</si>
  <si>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</si>
  <si>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</si>
  <si>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</si>
  <si>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</si>
  <si>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</si>
  <si>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</si>
  <si>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</si>
  <si>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</si>
  <si>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</si>
  <si>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</si>
  <si>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</si>
  <si>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</si>
  <si>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</si>
  <si>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</si>
  <si>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</si>
  <si>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</si>
  <si>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</si>
  <si>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</si>
  <si>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</si>
  <si>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</si>
  <si>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</si>
  <si>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</si>
  <si>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</si>
  <si>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</si>
  <si>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</si>
  <si>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</si>
  <si>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</si>
  <si>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</si>
  <si>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</si>
  <si>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</si>
  <si>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</si>
  <si>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</si>
  <si>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</si>
  <si>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</si>
  <si>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</si>
  <si>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</si>
  <si>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</si>
  <si>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</si>
  <si>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</si>
  <si>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</si>
  <si>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</si>
  <si>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</si>
  <si>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</si>
  <si>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</si>
  <si>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</si>
  <si>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</si>
  <si>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</si>
  <si>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</si>
  <si>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</si>
  <si>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</si>
  <si>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</si>
  <si>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</si>
  <si>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</si>
  <si>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</si>
  <si>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</si>
  <si>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</si>
  <si>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</si>
  <si>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</si>
  <si>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</si>
  <si>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</si>
  <si>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</si>
  <si>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</si>
  <si>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</si>
  <si>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</si>
  <si>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</si>
  <si>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</si>
  <si>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</si>
  <si>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</si>
  <si>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</si>
  <si>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</si>
  <si>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</si>
  <si>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</si>
  <si>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</si>
  <si>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</si>
  <si>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</si>
  <si>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</si>
  <si>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</si>
  <si>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</si>
  <si>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</si>
  <si>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</si>
  <si>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</si>
  <si>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</si>
  <si>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</si>
  <si>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</si>
  <si>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</si>
  <si>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</si>
  <si>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</si>
  <si>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</si>
  <si>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</si>
  <si>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</si>
  <si>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</si>
  <si>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</si>
  <si>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</si>
  <si>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</si>
  <si>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</si>
  <si>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</si>
  <si>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</si>
  <si>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</si>
  <si>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</si>
  <si>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</si>
  <si>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</si>
  <si>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</si>
  <si>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</si>
  <si>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</si>
  <si>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</si>
  <si>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</si>
  <si>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</si>
  <si>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</si>
  <si>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</si>
  <si>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</si>
  <si>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</si>
  <si>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</si>
  <si>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</si>
  <si>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</si>
  <si>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</si>
  <si>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</si>
  <si>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</si>
  <si>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</si>
  <si>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</si>
  <si>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</si>
  <si>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</si>
  <si>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</si>
  <si>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</si>
  <si>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</si>
  <si>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</si>
  <si>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</si>
  <si>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</si>
  <si>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</si>
  <si>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</si>
  <si>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</si>
  <si>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</si>
  <si>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</si>
  <si>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</si>
  <si>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</si>
  <si>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</si>
  <si>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</si>
  <si>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</si>
  <si>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</si>
  <si>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</si>
  <si>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</si>
  <si>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</si>
  <si>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</si>
  <si>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</si>
  <si>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</si>
  <si>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</si>
  <si>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</si>
  <si>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</si>
  <si>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</si>
  <si>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</si>
  <si>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</si>
  <si>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</si>
  <si>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</si>
  <si>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</si>
  <si>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</si>
  <si>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</si>
  <si>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</si>
  <si>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</si>
  <si>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</si>
  <si>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</si>
  <si>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</si>
  <si>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</si>
  <si>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</si>
  <si>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</si>
  <si>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</si>
  <si>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</si>
  <si>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</si>
  <si>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</si>
  <si>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</si>
  <si>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</si>
  <si>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</si>
  <si>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</si>
  <si>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</si>
  <si>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</si>
  <si>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</si>
  <si>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</si>
  <si>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</si>
  <si>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</si>
  <si>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</si>
  <si>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</si>
  <si>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</si>
  <si>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</si>
  <si>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</si>
  <si>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</si>
  <si>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</si>
  <si>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</si>
  <si>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</si>
  <si>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</si>
  <si>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</si>
  <si>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</si>
  <si>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</si>
  <si>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</si>
  <si>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</si>
  <si>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</si>
  <si>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</si>
  <si>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</si>
  <si>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</si>
  <si>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</si>
  <si>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</si>
  <si>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</si>
  <si>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</si>
  <si>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</si>
  <si>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</si>
  <si>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</si>
  <si>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</si>
  <si>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</si>
  <si>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</si>
  <si>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</si>
  <si>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</si>
  <si>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</si>
  <si>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</si>
  <si>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</si>
  <si>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</si>
  <si>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</si>
  <si>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</si>
  <si>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</si>
  <si>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</si>
  <si>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</si>
  <si>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</si>
  <si>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</si>
  <si>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</si>
  <si>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</si>
  <si>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</si>
  <si>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</si>
  <si>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</si>
  <si>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</si>
  <si>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</si>
  <si>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</si>
  <si>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</si>
  <si>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</si>
  <si>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</si>
  <si>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</si>
  <si>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</si>
  <si>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</si>
  <si>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</si>
  <si>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</si>
  <si>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</si>
  <si>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</si>
  <si>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</si>
  <si>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</si>
  <si>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</si>
  <si>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</si>
  <si>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</si>
  <si>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</si>
  <si>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</si>
  <si>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</si>
  <si>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</si>
  <si>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</si>
  <si>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</si>
  <si>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</si>
  <si>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</si>
  <si>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</si>
  <si>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</si>
  <si>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</si>
  <si>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</si>
  <si>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</si>
  <si>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</si>
  <si>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</si>
  <si>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</si>
  <si>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</si>
  <si>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</si>
  <si>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</si>
  <si>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</si>
  <si>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</si>
  <si>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</si>
  <si>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</si>
  <si>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</si>
  <si>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</si>
  <si>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</si>
  <si>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</si>
  <si>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</si>
  <si>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</si>
  <si>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</si>
  <si>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</si>
  <si>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</si>
  <si>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</si>
  <si>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</si>
  <si>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</si>
  <si>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</si>
  <si>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</si>
  <si>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</si>
  <si>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</si>
  <si>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</si>
  <si>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</si>
  <si>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</si>
  <si>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</si>
  <si>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</si>
  <si>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</si>
  <si>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</si>
  <si>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</si>
  <si>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</si>
  <si>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</si>
  <si>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</si>
  <si>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</si>
  <si>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</si>
  <si>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</si>
  <si>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</si>
  <si>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</si>
  <si>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</si>
  <si>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</si>
  <si>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</si>
  <si>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</si>
  <si>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</si>
  <si>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</si>
  <si>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</si>
  <si>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</si>
  <si>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</si>
  <si>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</si>
  <si>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</si>
  <si>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</si>
  <si>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</si>
  <si>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</si>
  <si>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</si>
  <si>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</si>
  <si>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</si>
  <si>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</si>
  <si>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</si>
  <si>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</si>
  <si>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</si>
  <si>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</si>
  <si>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</si>
  <si>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</si>
  <si>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</si>
  <si>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</si>
  <si>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</si>
  <si>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</si>
  <si>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</si>
  <si>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</si>
  <si>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</si>
  <si>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</si>
  <si>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</si>
  <si>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</si>
  <si>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</si>
  <si>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</si>
  <si>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</si>
  <si>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</si>
  <si>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</si>
  <si>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</si>
  <si>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</si>
  <si>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</si>
  <si>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</si>
  <si>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</si>
  <si>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</si>
  <si>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</si>
  <si>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</si>
  <si>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</si>
  <si>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</si>
  <si>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</si>
  <si>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</si>
  <si>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</si>
  <si>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</si>
  <si>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</si>
  <si>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</si>
  <si>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</si>
  <si>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</si>
  <si>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</si>
  <si>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</si>
  <si>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</si>
  <si>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</si>
  <si>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</si>
  <si>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</si>
  <si>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</si>
  <si>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</si>
  <si>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</si>
  <si>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</si>
  <si>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</si>
  <si>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</si>
  <si>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</si>
  <si>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</si>
  <si>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</si>
  <si>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</si>
  <si>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</si>
  <si>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</si>
  <si>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</si>
  <si>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</si>
  <si>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</si>
  <si>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</si>
  <si>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</si>
  <si>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</si>
  <si>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</si>
  <si>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</si>
  <si>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</si>
  <si>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</si>
  <si>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</si>
  <si>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</si>
  <si>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</si>
  <si>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</si>
  <si>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</si>
  <si>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</si>
  <si>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</si>
  <si>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</si>
  <si>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</si>
  <si>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</si>
  <si>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</si>
  <si>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</si>
  <si>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</si>
  <si>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</si>
  <si>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</si>
  <si>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</si>
  <si>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</si>
  <si>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</si>
  <si>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</si>
  <si>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</si>
  <si>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</si>
  <si>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</si>
  <si>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</si>
  <si>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</si>
  <si>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</si>
  <si>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</si>
  <si>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</si>
  <si>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</si>
  <si>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</si>
  <si>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</si>
  <si>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</si>
  <si>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</si>
  <si>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</si>
  <si>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</si>
  <si>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</si>
  <si>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</si>
  <si>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</si>
  <si>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</si>
  <si>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</si>
  <si>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</si>
  <si>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</si>
  <si>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</si>
  <si>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</si>
  <si>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</si>
  <si>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</si>
  <si>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</si>
  <si>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</si>
  <si>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</si>
  <si>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</si>
  <si>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</si>
  <si>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</si>
  <si>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</si>
  <si>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</si>
  <si>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</si>
  <si>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</si>
  <si>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</si>
  <si>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</si>
  <si>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</si>
  <si>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</si>
  <si>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</si>
  <si>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</si>
  <si>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</si>
  <si>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</si>
  <si>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</si>
  <si>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</si>
  <si>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</si>
  <si>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</si>
  <si>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</si>
  <si>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</si>
  <si>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</si>
  <si>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</si>
  <si>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</si>
  <si>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</si>
  <si>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</si>
  <si>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</si>
  <si>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</si>
  <si>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</si>
  <si>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</si>
  <si>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</si>
  <si>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</si>
  <si>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</si>
  <si>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</si>
  <si>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</si>
  <si>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</si>
  <si>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</si>
  <si>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</si>
  <si>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</si>
  <si>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</si>
  <si>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</si>
  <si>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</si>
  <si>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</si>
  <si>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</si>
  <si>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</si>
  <si>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</si>
  <si>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</si>
  <si>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</si>
  <si>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</si>
  <si>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</si>
  <si>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</si>
  <si>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</si>
  <si>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</si>
  <si>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</si>
  <si>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</si>
  <si>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</si>
  <si>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</si>
  <si>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</si>
  <si>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</si>
  <si>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</si>
  <si>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</si>
  <si>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</si>
  <si>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</si>
  <si>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</si>
  <si>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</si>
  <si>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</si>
  <si>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</si>
  <si>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</si>
  <si>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</si>
  <si>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</si>
  <si>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</si>
  <si>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</si>
  <si>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</si>
  <si>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</si>
  <si>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</si>
  <si>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</si>
  <si>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</si>
  <si>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</si>
  <si>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</si>
  <si>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</si>
  <si>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</si>
  <si>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</si>
  <si>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</si>
  <si>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</si>
  <si>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</si>
  <si>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</si>
  <si>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</si>
  <si>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</si>
  <si>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</si>
  <si>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</si>
  <si>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</si>
  <si>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</si>
  <si>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</si>
  <si>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</si>
  <si>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</si>
  <si>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</si>
  <si>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</si>
  <si>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</si>
  <si>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</si>
  <si>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</si>
  <si>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</si>
  <si>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</si>
  <si>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</si>
  <si>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</si>
  <si>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</si>
  <si>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</si>
  <si>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</si>
  <si>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</si>
  <si>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</si>
  <si>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</si>
  <si>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</si>
  <si>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</si>
  <si>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</si>
  <si>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</si>
  <si>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</si>
  <si>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</si>
  <si>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</si>
  <si>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</si>
  <si>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</si>
  <si>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</si>
  <si>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</si>
  <si>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</si>
  <si>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</si>
  <si>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جرافة</t>
  </si>
  <si>
    <t>سيارة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</si>
  <si>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</si>
  <si>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</si>
  <si>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</si>
  <si>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</si>
  <si>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</si>
  <si>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</si>
  <si>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</si>
  <si>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</si>
  <si>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</si>
  <si>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</si>
  <si>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</si>
  <si>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</si>
  <si>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</si>
  <si>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</si>
  <si>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</si>
  <si>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</si>
  <si>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</si>
  <si>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</si>
  <si>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</si>
  <si>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</si>
  <si>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</si>
  <si>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</si>
  <si>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</si>
  <si>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</si>
  <si>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</si>
  <si>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</si>
  <si>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</si>
  <si>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</si>
  <si>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</si>
  <si>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</si>
  <si>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</si>
  <si>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</si>
  <si>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</si>
  <si>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</si>
  <si>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</si>
  <si>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</si>
  <si>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</si>
  <si>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</si>
  <si>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</si>
  <si>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</si>
  <si>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</si>
  <si>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</si>
  <si>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</si>
  <si>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</si>
  <si>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</si>
  <si>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</si>
  <si>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</si>
  <si>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</si>
  <si>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</si>
  <si>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</si>
  <si>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</si>
  <si>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</si>
  <si>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</si>
  <si>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</si>
  <si>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</si>
  <si>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</si>
  <si>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</si>
  <si>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</si>
  <si>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</si>
  <si>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</si>
  <si>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</si>
  <si>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</si>
  <si>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</si>
  <si>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</si>
  <si>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</si>
  <si>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</si>
  <si>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</si>
  <si>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</si>
  <si>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</si>
  <si>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</si>
  <si>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</si>
  <si>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</si>
  <si>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</si>
  <si>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</si>
  <si>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</si>
  <si>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</si>
  <si>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</si>
  <si>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</si>
  <si>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</si>
  <si>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</si>
  <si>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</si>
  <si>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</si>
  <si>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</si>
  <si>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</si>
  <si>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تقني رئيس</t>
  </si>
  <si>
    <t>لنديني</t>
  </si>
  <si>
    <t>بوفون</t>
  </si>
  <si>
    <t>رينو</t>
  </si>
  <si>
    <t>إيفيكو</t>
  </si>
  <si>
    <t>حي الرياض الأول</t>
  </si>
  <si>
    <t>حي الرياض الثاني</t>
  </si>
  <si>
    <t>حي سيدي بوسعيد</t>
  </si>
  <si>
    <t>حي سيدي الجديدي</t>
  </si>
  <si>
    <t>حي الهدى</t>
  </si>
  <si>
    <t>شارع الحبيب بورقيبة</t>
  </si>
  <si>
    <t>شارع الجمهورية</t>
  </si>
  <si>
    <t>شارع فرحات حشاد</t>
  </si>
  <si>
    <t>حي النصر</t>
  </si>
  <si>
    <t>شارع 20 مارس</t>
  </si>
  <si>
    <t>الكتابة العامة</t>
  </si>
  <si>
    <t>قسم الضبط المركزي</t>
  </si>
  <si>
    <t>المصلحة الإدارية و المالية</t>
  </si>
  <si>
    <t>المصلحة الفنية</t>
  </si>
  <si>
    <t>مصلحة النظافة و المحيط</t>
  </si>
  <si>
    <t>قسم مراقبة التراتيب</t>
  </si>
  <si>
    <t>قسم التنظيم و الإعلامية</t>
  </si>
  <si>
    <t>القسم الإداري</t>
  </si>
  <si>
    <t>القسم المالي</t>
  </si>
  <si>
    <t>قسم الحالة المدنية و الإنتخابات</t>
  </si>
  <si>
    <t>قسم الطرقات و الأشغال</t>
  </si>
  <si>
    <t>قصر البلدية</t>
  </si>
  <si>
    <t>العنوان : شارع 20 مارس ، المساحة: 865م2 ، غير مسجل بالملكية العقارية</t>
  </si>
  <si>
    <t>مستودع بلدي</t>
  </si>
  <si>
    <t>العنوان : شارع 20 مارس ، المساحة: 260 م2 ، غير مسجل بالملكية العقارية</t>
  </si>
  <si>
    <t>العنوان: شارع البيئة، المساحة 520 م2،  غير مسجل بالملكية العقارية</t>
  </si>
  <si>
    <t>دكاكين تجارية</t>
  </si>
  <si>
    <t>العنوان: شارع 20 مارس،المساحة:369 م2،  عدد المحلات: 8، غير مسجلين بالملكية العقارية</t>
  </si>
  <si>
    <r>
      <t xml:space="preserve">العنوان:شارع الحبيب بورقيبة، المساحة: </t>
    </r>
    <r>
      <rPr>
        <sz val="14"/>
        <color theme="1"/>
        <rFont val="Abadi MT Condensed Extra Bold"/>
      </rPr>
      <t>5</t>
    </r>
    <r>
      <rPr>
        <sz val="14"/>
        <color theme="1"/>
        <rFont val="KufiStandardGK"/>
      </rPr>
      <t>.</t>
    </r>
    <r>
      <rPr>
        <sz val="14"/>
        <color theme="1"/>
        <rFont val="Abadi MT Condensed Extra Bold"/>
      </rPr>
      <t>130</t>
    </r>
    <r>
      <rPr>
        <sz val="14"/>
        <color theme="1"/>
        <rFont val="KufiStandardGK"/>
      </rPr>
      <t xml:space="preserve"> م</t>
    </r>
    <r>
      <rPr>
        <sz val="14"/>
        <color theme="1"/>
        <rFont val="Abadi MT Condensed Extra Bold"/>
      </rPr>
      <t>2</t>
    </r>
    <r>
      <rPr>
        <sz val="14"/>
        <color theme="1"/>
        <rFont val="KufiStandardGK"/>
      </rPr>
      <t>، عدد المحلات:</t>
    </r>
    <r>
      <rPr>
        <sz val="14"/>
        <color theme="1"/>
        <rFont val="Abadi MT Condensed Extra Bold"/>
      </rPr>
      <t>6</t>
    </r>
    <r>
      <rPr>
        <sz val="14"/>
        <color theme="1"/>
        <rFont val="KufiStandardGK"/>
      </rPr>
      <t>، غير مسجلين بالملكية العقارية، هبة من المجلس الجهوي</t>
    </r>
  </si>
  <si>
    <t>محلات تجارية</t>
  </si>
  <si>
    <t>العنوان: حي الرياض2، المساحة: 8.420، مقر إداري، عدد المحلات: 2، غير مسجلة بالملكية العقارية، تعويض من الشركة العقارية للبلاد  التونسية SNIT</t>
  </si>
  <si>
    <t>ملعب بلدي</t>
  </si>
  <si>
    <t>العنوان : حي الرياض1، المساحة: 2758 م2، غير مسجل بالملكية العقارية، من تقسيم الشركة العقارية التونسية مقتطعة من الرسم عدد 120164</t>
  </si>
  <si>
    <t>العنوان: شارع الهادي شاكر، المساحة: 29 م2،  عدد المحلات:3، غير مسجلين بالملكية العقارية</t>
  </si>
  <si>
    <t>قطعة أرض بيضاء</t>
  </si>
  <si>
    <r>
      <t>العنوان: نهج الحفير، المساحة:</t>
    </r>
    <r>
      <rPr>
        <sz val="14"/>
        <color theme="1"/>
        <rFont val="Abadi MT Condensed Extra Bold"/>
      </rPr>
      <t>1200</t>
    </r>
    <r>
      <rPr>
        <sz val="14"/>
        <color theme="1"/>
        <rFont val="KufiStandardGK"/>
      </rPr>
      <t xml:space="preserve"> م</t>
    </r>
    <r>
      <rPr>
        <sz val="14"/>
        <color theme="1"/>
        <rFont val="Abadi MT Condensed Extra Bold"/>
      </rPr>
      <t>2</t>
    </r>
    <r>
      <rPr>
        <sz val="14"/>
        <color theme="1"/>
        <rFont val="KufiStandardGK"/>
      </rPr>
      <t>، غير مسجلة بالملكية العقارية</t>
    </r>
  </si>
  <si>
    <t>دار  شباب</t>
  </si>
  <si>
    <t>كمال الهيشري</t>
  </si>
  <si>
    <t>المساعد الأول</t>
  </si>
  <si>
    <t>فتحي اليزيدي</t>
  </si>
  <si>
    <t>محمد بن عمار</t>
  </si>
  <si>
    <t xml:space="preserve">هادية الهرقام  </t>
  </si>
  <si>
    <t>ريان خالدي</t>
  </si>
  <si>
    <t>وسام الغرددو</t>
  </si>
  <si>
    <t>غاب السيد جلول الزياني</t>
  </si>
  <si>
    <t>جلول الزياني</t>
  </si>
  <si>
    <t>آية المحروق</t>
  </si>
  <si>
    <t>لجنة التبتيت</t>
  </si>
  <si>
    <t>إقتناء معدات</t>
  </si>
  <si>
    <t>إقتناء آلة تفريغ  مياه مستعملة</t>
  </si>
  <si>
    <t>إقتناء معدات إعلامية</t>
  </si>
  <si>
    <t>إقتناء معدات إعلامية GRB</t>
  </si>
  <si>
    <t>الطرقات و الأرصفة 2012-2013</t>
  </si>
  <si>
    <t>إقتناء سلم للتنوير العمومي</t>
  </si>
  <si>
    <t>مشاريع شبابية و رياضية</t>
  </si>
  <si>
    <t>إقتناء شاحنة لرفع الفضلات المنزلية حمولة 5.3 طن</t>
  </si>
  <si>
    <t>الدراسات</t>
  </si>
  <si>
    <t>الطرقات و الأرصفة</t>
  </si>
  <si>
    <t>2012/2013</t>
  </si>
  <si>
    <t>المستودع البلدي</t>
  </si>
  <si>
    <t>تمت مراسلة المقاول لفسخ العقد بإعتبار التعطيل الحاصل في إنجاز المشروع</t>
  </si>
  <si>
    <t>تعهد و صيانة المنشآت البلدية- إنجاز قاعة إجتماعات</t>
  </si>
  <si>
    <t>في إنتظار مصادقة مراقب المصاريف العمومية علي التعهد</t>
  </si>
  <si>
    <t>تجميل المدينة</t>
  </si>
  <si>
    <t>2013/ 2014</t>
  </si>
  <si>
    <t>سيقع الإعلان عن طلب العروض الأسبوع المقبل</t>
  </si>
  <si>
    <t>تعبيد الطرقات و مد الأرصفة</t>
  </si>
  <si>
    <t>طرقات 2014 (فواضل)</t>
  </si>
  <si>
    <t>تهيئة حي الرياض البساتين</t>
  </si>
  <si>
    <t>تم إقتناء جرار و مجرورة بمساعدة من صندوق القروض و مساعدة الجماعات المحلية بمبلغ 000.35د و الباقي على كاهل البلدية</t>
  </si>
  <si>
    <t>تهيئة طريق الوادي</t>
  </si>
  <si>
    <t>تمويل من المجلس الجهوي ب 000.41 و الباقي علي كاهل البلدية</t>
  </si>
  <si>
    <t>تم إقتناء آلة رافعة صغيرة الحجم مساعدة من صندوق القروض و مساعدة الجماعات المحلية</t>
  </si>
  <si>
    <t>تهيئة ملعب البلدي</t>
  </si>
  <si>
    <t>طرقات</t>
  </si>
  <si>
    <t>تم إمضاء الصفقة و إعطاء الإذن الإداري بإنطلاق الأشغال ليوم 25 سبتمبر 2014</t>
  </si>
  <si>
    <t>تهيئة مدخل قصر البلدية</t>
  </si>
  <si>
    <t>بصدد إنتظار مصادقة مراقبة المصاريف العمومية على التعهد بالنفقة</t>
  </si>
  <si>
    <t>مشروع الترصيف</t>
  </si>
  <si>
    <t xml:space="preserve">سيقع إلغاء تعهد بمبلغ 195.6 دينار </t>
  </si>
  <si>
    <t>ملعب كرة يد</t>
  </si>
  <si>
    <t xml:space="preserve">دار شباب </t>
  </si>
  <si>
    <t xml:space="preserve">تركتوبال </t>
  </si>
  <si>
    <t>mini chargeuse</t>
  </si>
  <si>
    <r>
      <t xml:space="preserve">إقتناء </t>
    </r>
    <r>
      <rPr>
        <sz val="11"/>
        <color theme="1"/>
        <rFont val="KufiStandardGK"/>
      </rPr>
      <t>معدات</t>
    </r>
  </si>
  <si>
    <t xml:space="preserve">الصادق قانة </t>
  </si>
  <si>
    <t xml:space="preserve">خالد بن رحومة </t>
  </si>
  <si>
    <t xml:space="preserve">محسن عزيز </t>
  </si>
  <si>
    <t xml:space="preserve">جميل عمار </t>
  </si>
  <si>
    <t xml:space="preserve">هشام المحروق </t>
  </si>
  <si>
    <t xml:space="preserve">جميل العبيدي </t>
  </si>
  <si>
    <t xml:space="preserve">شكري السعداني </t>
  </si>
  <si>
    <t xml:space="preserve">عمر سعدة </t>
  </si>
  <si>
    <t xml:space="preserve">حبيب بوعلي </t>
  </si>
  <si>
    <t>محمد الرايس</t>
  </si>
  <si>
    <t>منير زويدي</t>
  </si>
  <si>
    <t>مراد الزرلي</t>
  </si>
  <si>
    <t>نجيب عنتيت</t>
  </si>
  <si>
    <t xml:space="preserve">محمد العويني </t>
  </si>
  <si>
    <t xml:space="preserve">فاطمة بن عمارة </t>
  </si>
  <si>
    <t>زمردة القاسمي</t>
  </si>
  <si>
    <t xml:space="preserve">كمال بن رحومة </t>
  </si>
  <si>
    <t xml:space="preserve">منية الغرددو </t>
  </si>
  <si>
    <t xml:space="preserve">فتحي المؤدب </t>
  </si>
  <si>
    <t xml:space="preserve">جلال بن رحومة </t>
  </si>
  <si>
    <t>محمد الحمامي</t>
  </si>
  <si>
    <t xml:space="preserve">متصرف مستشار </t>
  </si>
  <si>
    <t xml:space="preserve">متصرف </t>
  </si>
  <si>
    <t xml:space="preserve">ملحق ادارة </t>
  </si>
  <si>
    <t xml:space="preserve">مستكتب ادارة </t>
  </si>
  <si>
    <t xml:space="preserve">عون استقبال </t>
  </si>
  <si>
    <t>مكلف بوكالة المقابيض</t>
  </si>
  <si>
    <t>الامر عدد 778 لسنة 2011 المؤرخ في 25 جوان 2011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</si>
  <si>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</si>
  <si>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</si>
  <si>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</si>
  <si>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</si>
  <si>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</si>
  <si>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</si>
  <si>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</si>
  <si>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</si>
  <si>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</si>
  <si>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</si>
  <si>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</si>
  <si>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</si>
  <si>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</si>
  <si>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</si>
  <si>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</si>
  <si>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</si>
  <si>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</si>
  <si>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</si>
  <si>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</si>
  <si>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</si>
  <si>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</si>
  <si>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</si>
  <si>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</si>
  <si>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</t>
  </si>
  <si>
    <t>المجموع العام</t>
  </si>
  <si>
    <t>مشاريع متواصلة في طور الانجاز من السنوات السابقة</t>
  </si>
  <si>
    <t>مشاريع 2015 الممولة بقرض و تمويل ذاتي و لم تتحصل على المصادقة النهائية قبل 15/12/2015</t>
  </si>
  <si>
    <t>برامج اخرى</t>
  </si>
  <si>
    <t>برامج تهذيب الاحياء الشعبية</t>
  </si>
  <si>
    <t>البرامج الوطنية</t>
  </si>
  <si>
    <t>مشاريع الشراكة مع المجتمع المدني</t>
  </si>
  <si>
    <t>مشاريع الشراكة بين القطاعين العام و الخاص</t>
  </si>
  <si>
    <t>مشاريع الشراكة بين البلديات و الوزارات و الهياكل الاخرى</t>
  </si>
  <si>
    <t>مشاريع الشراكة بين البلديات و الجهات</t>
  </si>
  <si>
    <t>مشاريع الشراكة بين البلديات</t>
  </si>
  <si>
    <t>صيانة و تعهد الطرقات</t>
  </si>
  <si>
    <t>احداث مؤى سيارات</t>
  </si>
  <si>
    <t>تهيئة مقبرة سيدي مسيد</t>
  </si>
  <si>
    <t>توسعة و صيانة الانارة العمومية</t>
  </si>
  <si>
    <t>تهيئة و صيانة مناطق خضراء و تجميل المدينة</t>
  </si>
  <si>
    <t>اقتناء معدات اعلامية</t>
  </si>
  <si>
    <t>اقتناء معدات النظافة</t>
  </si>
  <si>
    <t>تعبيد الطرقات و تصريف مياه الامطار</t>
  </si>
  <si>
    <t>اعادة تعشيب الملعب الرئيسي</t>
  </si>
  <si>
    <t>تهيئة الملعب الفرعي</t>
  </si>
  <si>
    <t>تنوير عمومي</t>
  </si>
  <si>
    <t>تعبيد الطرقات</t>
  </si>
  <si>
    <t>مشاريع ذات صبغة محلية</t>
  </si>
  <si>
    <t>مشاريع متواصلة في طور الانجاز من السنوات الفارطة</t>
  </si>
  <si>
    <t>مشاريع جديدة</t>
  </si>
  <si>
    <t>المصدر</t>
  </si>
  <si>
    <t>المبلغ</t>
  </si>
  <si>
    <t>مساهمات اخرى</t>
  </si>
  <si>
    <t>مساعدة غير موظفة</t>
  </si>
  <si>
    <t>مساعدة(ستثنائية او متبقية من نظام التمويل القديم)</t>
  </si>
  <si>
    <t>الكلفة</t>
  </si>
  <si>
    <t>سنة البرمجة بالمخطط</t>
  </si>
  <si>
    <t>المشاريع</t>
  </si>
  <si>
    <t>برامج و تجهيزات إعلامية مختلفة</t>
  </si>
  <si>
    <t xml:space="preserve">اقتناء معدات و تجهيزات اعلامية مختلفة </t>
  </si>
  <si>
    <t>تجميل مداخل المدن</t>
  </si>
  <si>
    <t>مخقضات السرعة</t>
  </si>
  <si>
    <t>تهيئة المناطق الخضراء</t>
  </si>
  <si>
    <t>المساهمة في مؤسسة النظافة</t>
  </si>
  <si>
    <t>صيانة دار الشباب</t>
  </si>
  <si>
    <t>وزارة الداخلية</t>
  </si>
  <si>
    <t>وزارة الشباب</t>
  </si>
  <si>
    <t>بناء مستودع بلدي</t>
  </si>
  <si>
    <t>توسعة قصر البلدية</t>
  </si>
  <si>
    <t>التنوير</t>
  </si>
  <si>
    <t>دراسة تعبيد الطرقات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</si>
</sst>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m/d/yy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KufiStandardGK"/>
      <family val="2"/>
    </font>
    <font>
      <sz val="14"/>
      <color theme="1"/>
      <name val="Cambria"/>
      <scheme val="major"/>
    </font>
    <font>
      <sz val="14"/>
      <color theme="1"/>
      <name val="KufiStandardGK"/>
    </font>
    <font>
      <sz val="14"/>
      <color rgb="FF000000"/>
      <name val="Cambria"/>
      <scheme val="major"/>
    </font>
    <font>
      <sz val="14"/>
      <color rgb="FF000000"/>
      <name val="KufiStandardGK"/>
    </font>
    <font>
      <sz val="12"/>
      <color theme="1"/>
      <name val="Cambria"/>
      <scheme val="major"/>
    </font>
    <font>
      <sz val="14"/>
      <color theme="1"/>
      <name val="Abadi MT Condensed Extra Bold"/>
    </font>
    <font>
      <sz val="12"/>
      <color theme="1"/>
      <name val="KufiStandardGK"/>
    </font>
    <font>
      <sz val="11"/>
      <color theme="1"/>
      <name val="Cambria"/>
      <family val="1"/>
      <scheme val="major"/>
    </font>
    <font>
      <sz val="11"/>
      <color theme="1"/>
      <name val="KufiStandardGK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>
      <alignment horizontal="right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8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6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1" fillId="9" borderId="1" xfId="0" applyFont="1" applyFill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164" fontId="21" fillId="4" borderId="1" xfId="1" applyNumberFormat="1" applyFont="1" applyFill="1" applyBorder="1" applyAlignment="1">
      <alignment horizontal="right"/>
    </xf>
    <xf numFmtId="0" fontId="24" fillId="0" borderId="1" xfId="0" applyFont="1" applyBorder="1" applyAlignment="1">
      <alignment horizontal="right" vertical="center" wrapText="1" readingOrder="2"/>
    </xf>
    <xf numFmtId="0" fontId="2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right" vertical="center" wrapText="1" readingOrder="2"/>
    </xf>
    <xf numFmtId="0" fontId="23" fillId="0" borderId="1" xfId="0" applyFont="1" applyFill="1" applyBorder="1" applyAlignment="1">
      <alignment vertical="center"/>
    </xf>
    <xf numFmtId="0" fontId="25" fillId="8" borderId="1" xfId="0" applyFont="1" applyFill="1" applyBorder="1" applyAlignment="1">
      <alignment horizontal="right" vertical="center" wrapText="1" readingOrder="2"/>
    </xf>
    <xf numFmtId="0" fontId="23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right" vertical="center" readingOrder="2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horizontal="right" vertical="center" readingOrder="2"/>
    </xf>
    <xf numFmtId="0" fontId="23" fillId="0" borderId="1" xfId="0" applyFont="1" applyBorder="1" applyAlignment="1">
      <alignment wrapText="1"/>
    </xf>
    <xf numFmtId="167" fontId="0" fillId="0" borderId="1" xfId="0" applyNumberFormat="1" applyBorder="1"/>
    <xf numFmtId="14" fontId="21" fillId="0" borderId="1" xfId="0" applyNumberFormat="1" applyFont="1" applyBorder="1"/>
    <xf numFmtId="0" fontId="21" fillId="0" borderId="2" xfId="0" applyFont="1" applyBorder="1"/>
    <xf numFmtId="14" fontId="21" fillId="0" borderId="1" xfId="0" applyNumberFormat="1" applyFont="1" applyBorder="1" applyAlignment="1">
      <alignment horizontal="right"/>
    </xf>
    <xf numFmtId="0" fontId="26" fillId="0" borderId="4" xfId="0" applyFont="1" applyBorder="1" applyAlignment="1">
      <alignment vertical="center" readingOrder="2"/>
    </xf>
    <xf numFmtId="0" fontId="26" fillId="0" borderId="4" xfId="0" applyFont="1" applyBorder="1" applyAlignment="1">
      <alignment vertical="center" wrapText="1" readingOrder="2"/>
    </xf>
    <xf numFmtId="166" fontId="26" fillId="0" borderId="1" xfId="0" applyNumberFormat="1" applyFont="1" applyBorder="1" applyAlignment="1">
      <alignment horizontal="center" vertical="center"/>
    </xf>
    <xf numFmtId="166" fontId="26" fillId="0" borderId="4" xfId="0" applyNumberFormat="1" applyFont="1" applyBorder="1" applyAlignment="1">
      <alignment horizontal="center" vertical="center"/>
    </xf>
    <xf numFmtId="14" fontId="26" fillId="0" borderId="4" xfId="0" applyNumberFormat="1" applyFont="1" applyBorder="1"/>
    <xf numFmtId="0" fontId="26" fillId="0" borderId="4" xfId="0" applyFont="1" applyBorder="1"/>
    <xf numFmtId="9" fontId="26" fillId="0" borderId="4" xfId="2" applyFont="1" applyBorder="1" applyAlignment="1">
      <alignment vertical="center" readingOrder="2"/>
    </xf>
    <xf numFmtId="14" fontId="26" fillId="0" borderId="4" xfId="2" applyNumberFormat="1" applyFont="1" applyBorder="1" applyAlignment="1">
      <alignment vertical="center" readingOrder="2"/>
    </xf>
    <xf numFmtId="0" fontId="26" fillId="0" borderId="1" xfId="0" applyFont="1" applyBorder="1" applyAlignment="1">
      <alignment vertical="center" readingOrder="2"/>
    </xf>
    <xf numFmtId="0" fontId="26" fillId="0" borderId="1" xfId="0" applyFont="1" applyBorder="1"/>
    <xf numFmtId="166" fontId="26" fillId="0" borderId="1" xfId="0" applyNumberFormat="1" applyFont="1" applyBorder="1"/>
    <xf numFmtId="14" fontId="26" fillId="0" borderId="1" xfId="0" applyNumberFormat="1" applyFont="1" applyBorder="1"/>
    <xf numFmtId="9" fontId="26" fillId="0" borderId="1" xfId="2" applyFont="1" applyBorder="1"/>
    <xf numFmtId="14" fontId="26" fillId="0" borderId="1" xfId="0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vertical="center" readingOrder="2"/>
    </xf>
    <xf numFmtId="14" fontId="28" fillId="0" borderId="4" xfId="2" applyNumberFormat="1" applyFont="1" applyBorder="1" applyAlignment="1">
      <alignment vertical="center" readingOrder="2"/>
    </xf>
    <xf numFmtId="0" fontId="28" fillId="0" borderId="1" xfId="0" applyFont="1" applyBorder="1" applyAlignment="1">
      <alignment vertical="center" readingOrder="2"/>
    </xf>
    <xf numFmtId="0" fontId="28" fillId="0" borderId="1" xfId="0" applyFont="1" applyBorder="1"/>
    <xf numFmtId="0" fontId="28" fillId="0" borderId="1" xfId="0" applyFont="1" applyFill="1" applyBorder="1" applyAlignment="1">
      <alignment vertical="center" readingOrder="2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9" fillId="0" borderId="4" xfId="0" applyFont="1" applyBorder="1" applyAlignment="1">
      <alignment vertical="center" readingOrder="2"/>
    </xf>
    <xf numFmtId="0" fontId="0" fillId="0" borderId="1" xfId="0" applyBorder="1" applyAlignment="1">
      <alignment horizontal="right" vertical="center" wrapText="1" readingOrder="2"/>
    </xf>
    <xf numFmtId="0" fontId="16" fillId="0" borderId="1" xfId="0" applyFont="1" applyBorder="1" applyAlignment="1">
      <alignment horizontal="center" vertical="center" wrapText="1" readingOrder="2"/>
    </xf>
    <xf numFmtId="0" fontId="16" fillId="8" borderId="1" xfId="0" applyFont="1" applyFill="1" applyBorder="1" applyAlignment="1">
      <alignment horizontal="center" vertical="center" wrapText="1" readingOrder="2"/>
    </xf>
    <xf numFmtId="0" fontId="16" fillId="0" borderId="1" xfId="0" applyFont="1" applyFill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6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8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8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1" borderId="1" xfId="0" applyNumberFormat="1" applyFill="1" applyBorder="1"/>
    <xf numFmtId="10" fontId="0" fillId="0" borderId="0" xfId="0" applyNumberFormat="1"/>
    <xf numFmtId="0" fontId="2" fillId="22" borderId="1" xfId="0" applyFont="1" applyFill="1" applyBorder="1"/>
    <xf numFmtId="0" fontId="0" fillId="23" borderId="1" xfId="0" applyFill="1" applyBorder="1"/>
    <xf numFmtId="0" fontId="0" fillId="0" borderId="12" xfId="0" applyBorder="1"/>
    <xf numFmtId="0" fontId="2" fillId="24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2" fillId="24" borderId="4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31" fillId="15" borderId="11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17" fillId="15" borderId="13" xfId="0" applyFont="1" applyFill="1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17" fillId="15" borderId="15" xfId="0" applyFont="1" applyFill="1" applyBorder="1" applyAlignment="1">
      <alignment horizontal="center" vertical="center"/>
    </xf>
    <xf numFmtId="0" fontId="17" fillId="15" borderId="16" xfId="0" applyFont="1" applyFill="1" applyBorder="1" applyAlignment="1">
      <alignment horizontal="center" vertical="center"/>
    </xf>
    <xf numFmtId="0" fontId="17" fillId="15" borderId="17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7" fillId="10" borderId="1" xfId="0" applyFont="1" applyFill="1" applyBorder="1" applyAlignment="1">
      <alignment horizontal="center" vertical="center"/>
    </xf>
  </cellXfs>
  <cellStyles count="22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1" zoomScale="125" zoomScaleNormal="125" zoomScalePageLayoutView="12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44.42578125" customWidth="1"/>
    <col min="3" max="3" width="16.7109375" bestFit="1" customWidth="1"/>
    <col min="4" max="4" width="18.85546875" customWidth="1"/>
    <col min="5" max="5" width="17" customWidth="1"/>
    <col min="7" max="9" width="15.42578125" bestFit="1" customWidth="1"/>
    <col min="10" max="10" width="20.42578125" bestFit="1" customWidth="1"/>
  </cols>
  <sheetData>
    <row r="1" spans="1:14" ht="18.75">
      <c r="A1" s="199" t="s">
        <v>30</v>
      </c>
      <c r="B1" s="199"/>
      <c r="C1" s="199"/>
      <c r="D1" s="109" t="s">
        <v>842</v>
      </c>
      <c r="E1" s="109" t="s">
        <v>841</v>
      </c>
      <c r="G1" s="43" t="s">
        <v>31</v>
      </c>
      <c r="H1" s="44">
        <f>+C2+C114</f>
        <v>512831</v>
      </c>
      <c r="I1" s="45"/>
      <c r="J1" s="46" t="b">
        <f>AND(H1=I1)</f>
        <v>0</v>
      </c>
    </row>
    <row r="2" spans="1:14">
      <c r="A2" s="200" t="s">
        <v>60</v>
      </c>
      <c r="B2" s="200"/>
      <c r="C2" s="26">
        <f>C3+C67</f>
        <v>393520</v>
      </c>
      <c r="D2" s="26">
        <f>D3+D67</f>
        <v>393520</v>
      </c>
      <c r="E2" s="26">
        <f>E3+E67</f>
        <v>393520</v>
      </c>
      <c r="G2" s="39" t="s">
        <v>60</v>
      </c>
      <c r="H2" s="41"/>
      <c r="I2" s="42"/>
      <c r="J2" s="40" t="b">
        <f>AND(H2=I2)</f>
        <v>1</v>
      </c>
    </row>
    <row r="3" spans="1:14">
      <c r="A3" s="201" t="s">
        <v>578</v>
      </c>
      <c r="B3" s="201"/>
      <c r="C3" s="23">
        <f>C4+C11+C38+C61</f>
        <v>170020</v>
      </c>
      <c r="D3" s="23">
        <f>D4+D11+D38+D61</f>
        <v>170020</v>
      </c>
      <c r="E3" s="23">
        <f>E4+E11+E38+E61</f>
        <v>170020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2" t="s">
        <v>124</v>
      </c>
      <c r="B4" s="203"/>
      <c r="C4" s="21">
        <f>SUM(C5:C10)</f>
        <v>42000</v>
      </c>
      <c r="D4" s="21">
        <f>SUM(D5:D10)</f>
        <v>42000</v>
      </c>
      <c r="E4" s="21">
        <f>SUM(E5:E10)</f>
        <v>42000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24000</v>
      </c>
      <c r="D5" s="2">
        <f>C5</f>
        <v>24000</v>
      </c>
      <c r="E5" s="2">
        <f>D5</f>
        <v>24000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2800</v>
      </c>
      <c r="D6" s="2">
        <f t="shared" ref="D6:E10" si="0">C6</f>
        <v>2800</v>
      </c>
      <c r="E6" s="2">
        <f t="shared" si="0"/>
        <v>2800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</v>
      </c>
      <c r="D7" s="2">
        <f t="shared" si="0"/>
        <v>15000</v>
      </c>
      <c r="E7" s="2">
        <f t="shared" si="0"/>
        <v>15000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2" t="s">
        <v>125</v>
      </c>
      <c r="B11" s="203"/>
      <c r="C11" s="21">
        <f>SUM(C12:C37)</f>
        <v>69200</v>
      </c>
      <c r="D11" s="21">
        <f>SUM(D12:D37)</f>
        <v>69200</v>
      </c>
      <c r="E11" s="21">
        <f>SUM(E12:E37)</f>
        <v>69200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46000</v>
      </c>
      <c r="D12" s="2">
        <f>C12</f>
        <v>46000</v>
      </c>
      <c r="E12" s="2">
        <f>D12</f>
        <v>46000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17000</v>
      </c>
      <c r="D32" s="2">
        <f t="shared" si="2"/>
        <v>17000</v>
      </c>
      <c r="E32" s="2">
        <f t="shared" si="2"/>
        <v>17000</v>
      </c>
    </row>
    <row r="33" spans="1:10" outlineLevel="1">
      <c r="A33" s="3">
        <v>2403</v>
      </c>
      <c r="B33" s="1" t="s">
        <v>144</v>
      </c>
      <c r="C33" s="2">
        <v>200</v>
      </c>
      <c r="D33" s="2">
        <f t="shared" si="2"/>
        <v>200</v>
      </c>
      <c r="E33" s="2">
        <f t="shared" si="2"/>
        <v>200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2" t="s">
        <v>145</v>
      </c>
      <c r="B38" s="203"/>
      <c r="C38" s="21">
        <f>SUM(C39:C60)</f>
        <v>58820</v>
      </c>
      <c r="D38" s="21">
        <f>SUM(D39:D60)</f>
        <v>58820</v>
      </c>
      <c r="E38" s="21">
        <f>SUM(E39:E60)</f>
        <v>58820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outlineLevel="1">
      <c r="A40" s="20">
        <v>3102</v>
      </c>
      <c r="B40" s="20" t="s">
        <v>12</v>
      </c>
      <c r="C40" s="2">
        <v>1300</v>
      </c>
      <c r="D40" s="2">
        <f t="shared" ref="D40:E55" si="3">C40</f>
        <v>1300</v>
      </c>
      <c r="E40" s="2">
        <f t="shared" si="3"/>
        <v>1300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3"/>
        <v>2000</v>
      </c>
      <c r="E41" s="2">
        <f t="shared" si="3"/>
        <v>2000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3"/>
        <v>500</v>
      </c>
      <c r="E49" s="2">
        <f t="shared" si="3"/>
        <v>500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20</v>
      </c>
      <c r="D51" s="2">
        <f t="shared" si="3"/>
        <v>20</v>
      </c>
      <c r="E51" s="2">
        <f t="shared" si="3"/>
        <v>20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3"/>
        <v>200</v>
      </c>
      <c r="E52" s="2">
        <f t="shared" si="3"/>
        <v>200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>
        <v>28000</v>
      </c>
      <c r="D56" s="2">
        <f t="shared" ref="D56:E60" si="4">C56</f>
        <v>28000</v>
      </c>
      <c r="E56" s="2">
        <f t="shared" si="4"/>
        <v>28000</v>
      </c>
    </row>
    <row r="57" spans="1:10" outlineLevel="1">
      <c r="A57" s="20">
        <v>3304</v>
      </c>
      <c r="B57" s="20" t="s">
        <v>155</v>
      </c>
      <c r="C57" s="2">
        <v>14000</v>
      </c>
      <c r="D57" s="2">
        <f t="shared" si="4"/>
        <v>14000</v>
      </c>
      <c r="E57" s="2">
        <f t="shared" si="4"/>
        <v>14000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2" t="s">
        <v>158</v>
      </c>
      <c r="B61" s="20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1" t="s">
        <v>579</v>
      </c>
      <c r="B67" s="201"/>
      <c r="C67" s="25">
        <f>C97+C68</f>
        <v>223500</v>
      </c>
      <c r="D67" s="25">
        <f>D97+D68</f>
        <v>223500</v>
      </c>
      <c r="E67" s="25">
        <f>E97+E68</f>
        <v>223500</v>
      </c>
      <c r="G67" s="39" t="s">
        <v>59</v>
      </c>
      <c r="H67" s="41"/>
      <c r="I67" s="42"/>
      <c r="J67" s="40" t="b">
        <f>AND(H67=I67)</f>
        <v>1</v>
      </c>
    </row>
    <row r="68" spans="1:10">
      <c r="A68" s="202" t="s">
        <v>163</v>
      </c>
      <c r="B68" s="203"/>
      <c r="C68" s="21">
        <f>SUM(C69:C96)</f>
        <v>44600</v>
      </c>
      <c r="D68" s="21">
        <f>SUM(D69:D96)</f>
        <v>44600</v>
      </c>
      <c r="E68" s="21">
        <f>SUM(E69:E96)</f>
        <v>44600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32000</v>
      </c>
      <c r="D79" s="2">
        <f t="shared" si="6"/>
        <v>32000</v>
      </c>
      <c r="E79" s="2">
        <f t="shared" si="6"/>
        <v>32000</v>
      </c>
    </row>
    <row r="80" spans="1:10" ht="15" customHeight="1" outlineLevel="1">
      <c r="A80" s="3">
        <v>5202</v>
      </c>
      <c r="B80" s="2" t="s">
        <v>172</v>
      </c>
      <c r="C80" s="2">
        <v>4200</v>
      </c>
      <c r="D80" s="2">
        <f t="shared" si="6"/>
        <v>4200</v>
      </c>
      <c r="E80" s="2">
        <f t="shared" si="6"/>
        <v>4200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4400</v>
      </c>
      <c r="D82" s="2">
        <f t="shared" si="6"/>
        <v>4400</v>
      </c>
      <c r="E82" s="2">
        <f t="shared" si="6"/>
        <v>4400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4000</v>
      </c>
      <c r="D91" s="2">
        <f t="shared" si="7"/>
        <v>4000</v>
      </c>
      <c r="E91" s="2">
        <f t="shared" si="7"/>
        <v>4000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178900</v>
      </c>
      <c r="D97" s="21">
        <f>SUM(D98:D113)</f>
        <v>178900</v>
      </c>
      <c r="E97" s="21">
        <f>SUM(E98:E113)</f>
        <v>178900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177000</v>
      </c>
      <c r="D98" s="2">
        <f>C98</f>
        <v>177000</v>
      </c>
      <c r="E98" s="2">
        <f>D98</f>
        <v>177000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8"/>
        <v>100</v>
      </c>
      <c r="E103" s="2">
        <f t="shared" si="8"/>
        <v>100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6" t="s">
        <v>62</v>
      </c>
      <c r="B114" s="207"/>
      <c r="C114" s="26">
        <f>C115+C152+C177</f>
        <v>119311</v>
      </c>
      <c r="D114" s="26">
        <f>D115+D152+D177</f>
        <v>119311</v>
      </c>
      <c r="E114" s="26">
        <f>E115+E152+E177</f>
        <v>119311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4" t="s">
        <v>580</v>
      </c>
      <c r="B115" s="205"/>
      <c r="C115" s="23">
        <f>C116+C135</f>
        <v>119311</v>
      </c>
      <c r="D115" s="23">
        <f>D116+D135</f>
        <v>119311</v>
      </c>
      <c r="E115" s="23">
        <f>E116+E135</f>
        <v>119311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2" t="s">
        <v>195</v>
      </c>
      <c r="B116" s="20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17"/>
      <c r="B118" s="116" t="s">
        <v>844</v>
      </c>
      <c r="C118" s="115"/>
      <c r="D118" s="115">
        <f>C118</f>
        <v>0</v>
      </c>
      <c r="E118" s="115">
        <f>D118</f>
        <v>0</v>
      </c>
    </row>
    <row r="119" spans="1:10" ht="15" customHeight="1" outlineLevel="2">
      <c r="A119" s="117"/>
      <c r="B119" s="116" t="s">
        <v>849</v>
      </c>
      <c r="C119" s="115"/>
      <c r="D119" s="115">
        <f>C119</f>
        <v>0</v>
      </c>
      <c r="E119" s="115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7"/>
      <c r="B121" s="116" t="s">
        <v>844</v>
      </c>
      <c r="C121" s="115"/>
      <c r="D121" s="115">
        <f>C121</f>
        <v>0</v>
      </c>
      <c r="E121" s="115">
        <f>D121</f>
        <v>0</v>
      </c>
    </row>
    <row r="122" spans="1:10" ht="15" customHeight="1" outlineLevel="2">
      <c r="A122" s="117"/>
      <c r="B122" s="116" t="s">
        <v>849</v>
      </c>
      <c r="C122" s="115"/>
      <c r="D122" s="115">
        <f>C122</f>
        <v>0</v>
      </c>
      <c r="E122" s="11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7"/>
      <c r="B124" s="116" t="s">
        <v>844</v>
      </c>
      <c r="C124" s="115"/>
      <c r="D124" s="115">
        <f>C124</f>
        <v>0</v>
      </c>
      <c r="E124" s="115">
        <f>D124</f>
        <v>0</v>
      </c>
    </row>
    <row r="125" spans="1:10" ht="15" customHeight="1" outlineLevel="2">
      <c r="A125" s="117"/>
      <c r="B125" s="116" t="s">
        <v>849</v>
      </c>
      <c r="C125" s="115"/>
      <c r="D125" s="115">
        <f>C125</f>
        <v>0</v>
      </c>
      <c r="E125" s="11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7"/>
      <c r="B127" s="116" t="s">
        <v>844</v>
      </c>
      <c r="C127" s="115"/>
      <c r="D127" s="115">
        <f>C127</f>
        <v>0</v>
      </c>
      <c r="E127" s="115">
        <f>D127</f>
        <v>0</v>
      </c>
    </row>
    <row r="128" spans="1:10" ht="15" customHeight="1" outlineLevel="2">
      <c r="A128" s="117"/>
      <c r="B128" s="116" t="s">
        <v>849</v>
      </c>
      <c r="C128" s="115"/>
      <c r="D128" s="115">
        <f>C128</f>
        <v>0</v>
      </c>
      <c r="E128" s="11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7"/>
      <c r="B130" s="116" t="s">
        <v>844</v>
      </c>
      <c r="C130" s="115"/>
      <c r="D130" s="115">
        <f>C130</f>
        <v>0</v>
      </c>
      <c r="E130" s="115">
        <f>D130</f>
        <v>0</v>
      </c>
    </row>
    <row r="131" spans="1:10" ht="15" customHeight="1" outlineLevel="2">
      <c r="A131" s="117"/>
      <c r="B131" s="116" t="s">
        <v>849</v>
      </c>
      <c r="C131" s="115"/>
      <c r="D131" s="115">
        <f>C131</f>
        <v>0</v>
      </c>
      <c r="E131" s="11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7"/>
      <c r="B133" s="116" t="s">
        <v>844</v>
      </c>
      <c r="C133" s="115"/>
      <c r="D133" s="115">
        <f>C133</f>
        <v>0</v>
      </c>
      <c r="E133" s="115">
        <f>D133</f>
        <v>0</v>
      </c>
    </row>
    <row r="134" spans="1:10" ht="15" customHeight="1" outlineLevel="2">
      <c r="A134" s="117"/>
      <c r="B134" s="116" t="s">
        <v>849</v>
      </c>
      <c r="C134" s="115"/>
      <c r="D134" s="115">
        <f>C134</f>
        <v>0</v>
      </c>
      <c r="E134" s="115">
        <f>D134</f>
        <v>0</v>
      </c>
    </row>
    <row r="135" spans="1:10">
      <c r="A135" s="202" t="s">
        <v>202</v>
      </c>
      <c r="B135" s="203"/>
      <c r="C135" s="21">
        <f>C136+C140+C143+C146+C149</f>
        <v>119311</v>
      </c>
      <c r="D135" s="21">
        <f>D136+D140+D143+D146+D149</f>
        <v>119311</v>
      </c>
      <c r="E135" s="21">
        <f>E136+E140+E143+E146+E149</f>
        <v>119311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29866</v>
      </c>
      <c r="D136" s="2">
        <f>D137+D138+D139</f>
        <v>29866</v>
      </c>
      <c r="E136" s="2">
        <f>E137+E138+E139</f>
        <v>29866</v>
      </c>
    </row>
    <row r="137" spans="1:10" ht="15" customHeight="1" outlineLevel="2">
      <c r="A137" s="117"/>
      <c r="B137" s="116" t="s">
        <v>844</v>
      </c>
      <c r="C137" s="115"/>
      <c r="D137" s="115">
        <f>C137</f>
        <v>0</v>
      </c>
      <c r="E137" s="115">
        <f>D137</f>
        <v>0</v>
      </c>
    </row>
    <row r="138" spans="1:10" ht="15" customHeight="1" outlineLevel="2">
      <c r="A138" s="117"/>
      <c r="B138" s="116" t="s">
        <v>851</v>
      </c>
      <c r="C138" s="115">
        <v>17500</v>
      </c>
      <c r="D138" s="115">
        <f t="shared" ref="D138:E139" si="9">C138</f>
        <v>17500</v>
      </c>
      <c r="E138" s="115">
        <f t="shared" si="9"/>
        <v>17500</v>
      </c>
    </row>
    <row r="139" spans="1:10" ht="15" customHeight="1" outlineLevel="2">
      <c r="A139" s="117"/>
      <c r="B139" s="116" t="s">
        <v>850</v>
      </c>
      <c r="C139" s="115">
        <v>12366</v>
      </c>
      <c r="D139" s="115">
        <f t="shared" si="9"/>
        <v>12366</v>
      </c>
      <c r="E139" s="115">
        <f t="shared" si="9"/>
        <v>12366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7"/>
      <c r="B141" s="116" t="s">
        <v>844</v>
      </c>
      <c r="C141" s="115"/>
      <c r="D141" s="115">
        <f>C141</f>
        <v>0</v>
      </c>
      <c r="E141" s="115">
        <f>D141</f>
        <v>0</v>
      </c>
    </row>
    <row r="142" spans="1:10" ht="15" customHeight="1" outlineLevel="2">
      <c r="A142" s="117"/>
      <c r="B142" s="116" t="s">
        <v>849</v>
      </c>
      <c r="C142" s="115"/>
      <c r="D142" s="115">
        <f>C142</f>
        <v>0</v>
      </c>
      <c r="E142" s="11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7"/>
      <c r="B144" s="116" t="s">
        <v>844</v>
      </c>
      <c r="C144" s="115"/>
      <c r="D144" s="115">
        <f>C144</f>
        <v>0</v>
      </c>
      <c r="E144" s="115">
        <f>D144</f>
        <v>0</v>
      </c>
    </row>
    <row r="145" spans="1:10" ht="15" customHeight="1" outlineLevel="2">
      <c r="A145" s="117"/>
      <c r="B145" s="116" t="s">
        <v>849</v>
      </c>
      <c r="C145" s="115"/>
      <c r="D145" s="115">
        <f>C145</f>
        <v>0</v>
      </c>
      <c r="E145" s="11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7"/>
      <c r="B147" s="116" t="s">
        <v>844</v>
      </c>
      <c r="C147" s="115"/>
      <c r="D147" s="115">
        <f>C147</f>
        <v>0</v>
      </c>
      <c r="E147" s="115">
        <f>D147</f>
        <v>0</v>
      </c>
    </row>
    <row r="148" spans="1:10" ht="15" customHeight="1" outlineLevel="2">
      <c r="A148" s="117"/>
      <c r="B148" s="116" t="s">
        <v>849</v>
      </c>
      <c r="C148" s="115"/>
      <c r="D148" s="115">
        <f>C148</f>
        <v>0</v>
      </c>
      <c r="E148" s="11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89445</v>
      </c>
      <c r="D149" s="2">
        <f>D150+D151</f>
        <v>89445</v>
      </c>
      <c r="E149" s="2">
        <f>E150+E151</f>
        <v>89445</v>
      </c>
    </row>
    <row r="150" spans="1:10" ht="15" customHeight="1" outlineLevel="2">
      <c r="A150" s="117"/>
      <c r="B150" s="116" t="s">
        <v>844</v>
      </c>
      <c r="C150" s="115">
        <v>89445</v>
      </c>
      <c r="D150" s="115">
        <f>C150</f>
        <v>89445</v>
      </c>
      <c r="E150" s="115">
        <f>D150</f>
        <v>89445</v>
      </c>
    </row>
    <row r="151" spans="1:10" ht="15" customHeight="1" outlineLevel="2">
      <c r="A151" s="117"/>
      <c r="B151" s="116" t="s">
        <v>849</v>
      </c>
      <c r="C151" s="115"/>
      <c r="D151" s="115">
        <f>C151</f>
        <v>0</v>
      </c>
      <c r="E151" s="115">
        <f>D151</f>
        <v>0</v>
      </c>
    </row>
    <row r="152" spans="1:10">
      <c r="A152" s="204" t="s">
        <v>581</v>
      </c>
      <c r="B152" s="20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2" t="s">
        <v>208</v>
      </c>
      <c r="B153" s="20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17"/>
      <c r="B155" s="116" t="s">
        <v>844</v>
      </c>
      <c r="C155" s="115"/>
      <c r="D155" s="115">
        <f>C155</f>
        <v>0</v>
      </c>
      <c r="E155" s="115">
        <f>D155</f>
        <v>0</v>
      </c>
    </row>
    <row r="156" spans="1:10" ht="15" customHeight="1" outlineLevel="2">
      <c r="A156" s="117"/>
      <c r="B156" s="116" t="s">
        <v>849</v>
      </c>
      <c r="C156" s="115"/>
      <c r="D156" s="115">
        <f>C156</f>
        <v>0</v>
      </c>
      <c r="E156" s="115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7"/>
      <c r="B158" s="116" t="s">
        <v>844</v>
      </c>
      <c r="C158" s="115"/>
      <c r="D158" s="115">
        <f>C158</f>
        <v>0</v>
      </c>
      <c r="E158" s="115">
        <f>D158</f>
        <v>0</v>
      </c>
    </row>
    <row r="159" spans="1:10" ht="15" customHeight="1" outlineLevel="2">
      <c r="A159" s="117"/>
      <c r="B159" s="116" t="s">
        <v>849</v>
      </c>
      <c r="C159" s="115"/>
      <c r="D159" s="115">
        <f>C159</f>
        <v>0</v>
      </c>
      <c r="E159" s="11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7"/>
      <c r="B161" s="116" t="s">
        <v>844</v>
      </c>
      <c r="C161" s="115"/>
      <c r="D161" s="115">
        <f>C161</f>
        <v>0</v>
      </c>
      <c r="E161" s="115">
        <f>D161</f>
        <v>0</v>
      </c>
    </row>
    <row r="162" spans="1:10" ht="15" customHeight="1" outlineLevel="2">
      <c r="A162" s="117"/>
      <c r="B162" s="116" t="s">
        <v>849</v>
      </c>
      <c r="C162" s="115"/>
      <c r="D162" s="115">
        <f>C162</f>
        <v>0</v>
      </c>
      <c r="E162" s="115">
        <f>D162</f>
        <v>0</v>
      </c>
    </row>
    <row r="163" spans="1:10">
      <c r="A163" s="202" t="s">
        <v>212</v>
      </c>
      <c r="B163" s="20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7"/>
      <c r="B165" s="116" t="s">
        <v>844</v>
      </c>
      <c r="C165" s="115"/>
      <c r="D165" s="115">
        <f>C165</f>
        <v>0</v>
      </c>
      <c r="E165" s="115">
        <f>D165</f>
        <v>0</v>
      </c>
    </row>
    <row r="166" spans="1:10" ht="15" customHeight="1" outlineLevel="2">
      <c r="A166" s="117"/>
      <c r="B166" s="116" t="s">
        <v>849</v>
      </c>
      <c r="C166" s="115"/>
      <c r="D166" s="115">
        <f>C166</f>
        <v>0</v>
      </c>
      <c r="E166" s="11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7"/>
      <c r="B168" s="116" t="s">
        <v>844</v>
      </c>
      <c r="C168" s="115"/>
      <c r="D168" s="115">
        <f>C168</f>
        <v>0</v>
      </c>
      <c r="E168" s="115">
        <f>D168</f>
        <v>0</v>
      </c>
    </row>
    <row r="169" spans="1:10" ht="15" customHeight="1" outlineLevel="2">
      <c r="A169" s="117"/>
      <c r="B169" s="116" t="s">
        <v>849</v>
      </c>
      <c r="C169" s="115"/>
      <c r="D169" s="115">
        <f>C169</f>
        <v>0</v>
      </c>
      <c r="E169" s="115">
        <f>D169</f>
        <v>0</v>
      </c>
    </row>
    <row r="170" spans="1:10">
      <c r="A170" s="202" t="s">
        <v>214</v>
      </c>
      <c r="B170" s="20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7"/>
      <c r="B172" s="116" t="s">
        <v>844</v>
      </c>
      <c r="C172" s="115"/>
      <c r="D172" s="115">
        <f>C172</f>
        <v>0</v>
      </c>
      <c r="E172" s="115">
        <f>D172</f>
        <v>0</v>
      </c>
    </row>
    <row r="173" spans="1:10" ht="15" customHeight="1" outlineLevel="2">
      <c r="A173" s="117"/>
      <c r="B173" s="116" t="s">
        <v>849</v>
      </c>
      <c r="C173" s="115"/>
      <c r="D173" s="115">
        <f>C173</f>
        <v>0</v>
      </c>
      <c r="E173" s="11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7"/>
      <c r="B175" s="116" t="s">
        <v>844</v>
      </c>
      <c r="C175" s="115"/>
      <c r="D175" s="115">
        <f>C175</f>
        <v>0</v>
      </c>
      <c r="E175" s="115">
        <f>D175</f>
        <v>0</v>
      </c>
    </row>
    <row r="176" spans="1:10" ht="15" customHeight="1" outlineLevel="2">
      <c r="A176" s="117"/>
      <c r="B176" s="116" t="s">
        <v>849</v>
      </c>
      <c r="C176" s="115"/>
      <c r="D176" s="115">
        <f>C176</f>
        <v>0</v>
      </c>
      <c r="E176" s="115">
        <f>D176</f>
        <v>0</v>
      </c>
    </row>
    <row r="177" spans="1:10">
      <c r="A177" s="204" t="s">
        <v>582</v>
      </c>
      <c r="B177" s="20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2" t="s">
        <v>217</v>
      </c>
      <c r="B178" s="20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8" t="s">
        <v>838</v>
      </c>
      <c r="B179" s="20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846</v>
      </c>
      <c r="C180" s="115"/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844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847</v>
      </c>
      <c r="C182" s="115"/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844</v>
      </c>
      <c r="C183" s="114"/>
      <c r="D183" s="114">
        <f>C183</f>
        <v>0</v>
      </c>
      <c r="E183" s="114">
        <f>D183</f>
        <v>0</v>
      </c>
    </row>
    <row r="184" spans="1:10" outlineLevel="1">
      <c r="A184" s="208" t="s">
        <v>837</v>
      </c>
      <c r="B184" s="20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845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844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836</v>
      </c>
      <c r="C187" s="114"/>
      <c r="D187" s="114">
        <f>C187</f>
        <v>0</v>
      </c>
      <c r="E187" s="114">
        <f>D187</f>
        <v>0</v>
      </c>
    </row>
    <row r="188" spans="1:10" outlineLevel="1">
      <c r="A188" s="208" t="s">
        <v>835</v>
      </c>
      <c r="B188" s="20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848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844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 outlineLevel="3">
      <c r="A191" s="75"/>
      <c r="B191" s="74" t="s">
        <v>834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 outlineLevel="3">
      <c r="A192" s="75"/>
      <c r="B192" s="74" t="s">
        <v>833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 outlineLevel="2">
      <c r="A193" s="117">
        <v>3</v>
      </c>
      <c r="B193" s="116" t="s">
        <v>846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844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847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844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208" t="s">
        <v>832</v>
      </c>
      <c r="B197" s="20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7">
        <v>4</v>
      </c>
      <c r="B198" s="116" t="s">
        <v>847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 outlineLevel="3">
      <c r="A199" s="75"/>
      <c r="B199" s="74" t="s">
        <v>844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208" t="s">
        <v>831</v>
      </c>
      <c r="B200" s="20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846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844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208" t="s">
        <v>830</v>
      </c>
      <c r="B203" s="20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848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844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828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845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844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5" outlineLevel="3">
      <c r="A209" s="75"/>
      <c r="B209" s="74" t="s">
        <v>827</v>
      </c>
      <c r="C209" s="114"/>
      <c r="D209" s="114">
        <f t="shared" si="12"/>
        <v>0</v>
      </c>
      <c r="E209" s="114">
        <f t="shared" si="12"/>
        <v>0</v>
      </c>
    </row>
    <row r="210" spans="1:5" outlineLevel="3">
      <c r="A210" s="75"/>
      <c r="B210" s="74" t="s">
        <v>844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5" outlineLevel="2">
      <c r="A211" s="117">
        <v>3</v>
      </c>
      <c r="B211" s="116" t="s">
        <v>846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844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847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844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208" t="s">
        <v>825</v>
      </c>
      <c r="B215" s="20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845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844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5" s="110" customFormat="1" outlineLevel="3">
      <c r="A218" s="120"/>
      <c r="B218" s="119" t="s">
        <v>824</v>
      </c>
      <c r="C218" s="118"/>
      <c r="D218" s="118">
        <f t="shared" si="13"/>
        <v>0</v>
      </c>
      <c r="E218" s="118">
        <f t="shared" si="13"/>
        <v>0</v>
      </c>
    </row>
    <row r="219" spans="1:5" s="110" customFormat="1" outlineLevel="3">
      <c r="A219" s="120"/>
      <c r="B219" s="119" t="s">
        <v>810</v>
      </c>
      <c r="C219" s="118"/>
      <c r="D219" s="118">
        <f t="shared" si="13"/>
        <v>0</v>
      </c>
      <c r="E219" s="118">
        <f t="shared" si="13"/>
        <v>0</v>
      </c>
    </row>
    <row r="220" spans="1:5" outlineLevel="2">
      <c r="A220" s="117">
        <v>3</v>
      </c>
      <c r="B220" s="116" t="s">
        <v>846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844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208" t="s">
        <v>823</v>
      </c>
      <c r="B222" s="20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845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844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822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 outlineLevel="3">
      <c r="A226" s="75"/>
      <c r="B226" s="74" t="s">
        <v>821</v>
      </c>
      <c r="C226" s="114"/>
      <c r="D226" s="114">
        <f t="shared" si="14"/>
        <v>0</v>
      </c>
      <c r="E226" s="114">
        <f t="shared" si="14"/>
        <v>0</v>
      </c>
    </row>
    <row r="227" spans="1:5" outlineLevel="3">
      <c r="A227" s="75"/>
      <c r="B227" s="74" t="s">
        <v>820</v>
      </c>
      <c r="C227" s="114"/>
      <c r="D227" s="114">
        <f t="shared" si="14"/>
        <v>0</v>
      </c>
      <c r="E227" s="114">
        <f t="shared" si="14"/>
        <v>0</v>
      </c>
    </row>
    <row r="228" spans="1:5" outlineLevel="1">
      <c r="A228" s="208" t="s">
        <v>819</v>
      </c>
      <c r="B228" s="20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845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844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818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 outlineLevel="3">
      <c r="A232" s="75"/>
      <c r="B232" s="74" t="s">
        <v>808</v>
      </c>
      <c r="C232" s="114"/>
      <c r="D232" s="114">
        <f t="shared" si="15"/>
        <v>0</v>
      </c>
      <c r="E232" s="114">
        <f t="shared" si="15"/>
        <v>0</v>
      </c>
    </row>
    <row r="233" spans="1:5" outlineLevel="2">
      <c r="A233" s="117">
        <v>3</v>
      </c>
      <c r="B233" s="116" t="s">
        <v>846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844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208" t="s">
        <v>817</v>
      </c>
      <c r="B235" s="20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846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844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208" t="s">
        <v>815</v>
      </c>
      <c r="B238" s="20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845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844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814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 outlineLevel="3">
      <c r="A242" s="75"/>
      <c r="B242" s="74" t="s">
        <v>813</v>
      </c>
      <c r="C242" s="114"/>
      <c r="D242" s="114">
        <f t="shared" si="16"/>
        <v>0</v>
      </c>
      <c r="E242" s="114">
        <f t="shared" si="16"/>
        <v>0</v>
      </c>
    </row>
    <row r="243" spans="1:10" outlineLevel="1">
      <c r="A243" s="208" t="s">
        <v>812</v>
      </c>
      <c r="B243" s="20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845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844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810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 outlineLevel="3">
      <c r="A247" s="75"/>
      <c r="B247" s="74" t="s">
        <v>809</v>
      </c>
      <c r="C247" s="114"/>
      <c r="D247" s="114">
        <f t="shared" si="17"/>
        <v>0</v>
      </c>
      <c r="E247" s="114">
        <f t="shared" si="17"/>
        <v>0</v>
      </c>
    </row>
    <row r="248" spans="1:10" outlineLevel="3">
      <c r="A248" s="75"/>
      <c r="B248" s="74" t="s">
        <v>808</v>
      </c>
      <c r="C248" s="114"/>
      <c r="D248" s="114">
        <f t="shared" si="17"/>
        <v>0</v>
      </c>
      <c r="E248" s="114">
        <f t="shared" si="17"/>
        <v>0</v>
      </c>
    </row>
    <row r="249" spans="1:10" outlineLevel="3">
      <c r="A249" s="75"/>
      <c r="B249" s="74" t="s">
        <v>807</v>
      </c>
      <c r="C249" s="114"/>
      <c r="D249" s="114">
        <f t="shared" si="17"/>
        <v>0</v>
      </c>
      <c r="E249" s="114">
        <f t="shared" si="17"/>
        <v>0</v>
      </c>
    </row>
    <row r="250" spans="1:10" outlineLevel="1">
      <c r="A250" s="208" t="s">
        <v>806</v>
      </c>
      <c r="B250" s="20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844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843</v>
      </c>
      <c r="C252" s="114">
        <v>0</v>
      </c>
      <c r="D252" s="114">
        <f>C252</f>
        <v>0</v>
      </c>
      <c r="E252" s="114">
        <f>D252</f>
        <v>0</v>
      </c>
    </row>
    <row r="256" spans="1:10" ht="18.75">
      <c r="A256" s="199" t="s">
        <v>67</v>
      </c>
      <c r="B256" s="199"/>
      <c r="C256" s="199"/>
      <c r="D256" s="109" t="s">
        <v>842</v>
      </c>
      <c r="E256" s="109" t="s">
        <v>841</v>
      </c>
      <c r="G256" s="47" t="s">
        <v>589</v>
      </c>
      <c r="H256" s="48">
        <f>+C257+C559</f>
        <v>512831</v>
      </c>
      <c r="I256" s="49"/>
      <c r="J256" s="50" t="b">
        <f>AND(H256=I256)</f>
        <v>0</v>
      </c>
    </row>
    <row r="257" spans="1:10">
      <c r="A257" s="214" t="s">
        <v>60</v>
      </c>
      <c r="B257" s="215"/>
      <c r="C257" s="37">
        <f>C258+C550</f>
        <v>384438</v>
      </c>
      <c r="D257" s="37">
        <f>D258+D550</f>
        <v>295535</v>
      </c>
      <c r="E257" s="37">
        <f>E258+E550</f>
        <v>295535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6" t="s">
        <v>266</v>
      </c>
      <c r="B258" s="217"/>
      <c r="C258" s="36">
        <f>C259+C339+C483+C547</f>
        <v>369235</v>
      </c>
      <c r="D258" s="36">
        <f>D259+D339+D483+D547</f>
        <v>280332</v>
      </c>
      <c r="E258" s="36">
        <f>E259+E339+E483+E547</f>
        <v>280332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12" t="s">
        <v>267</v>
      </c>
      <c r="B259" s="213"/>
      <c r="C259" s="33">
        <f>C260+C263+C314</f>
        <v>170000</v>
      </c>
      <c r="D259" s="33">
        <f>D260+D263+D314</f>
        <v>81097</v>
      </c>
      <c r="E259" s="33">
        <f>E260+E263+E314</f>
        <v>81097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10" t="s">
        <v>268</v>
      </c>
      <c r="B260" s="21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10" t="s">
        <v>269</v>
      </c>
      <c r="B263" s="211"/>
      <c r="C263" s="32">
        <f>C264+C265+C289+C296+C298+C302+C305+C308+C313</f>
        <v>170000</v>
      </c>
      <c r="D263" s="32">
        <f>D264+D265+D289+D296+D298+D302+D305+D308+D313</f>
        <v>81097</v>
      </c>
      <c r="E263" s="32">
        <f>E264+E265+E289+E296+E298+E302+E305+E308+E313</f>
        <v>81097</v>
      </c>
    </row>
    <row r="264" spans="1:10" outlineLevel="2">
      <c r="A264" s="6">
        <v>1101</v>
      </c>
      <c r="B264" s="4" t="s">
        <v>34</v>
      </c>
      <c r="C264" s="5">
        <v>81097</v>
      </c>
      <c r="D264" s="5">
        <f>C264</f>
        <v>81097</v>
      </c>
      <c r="E264" s="5">
        <f>D264</f>
        <v>81097</v>
      </c>
    </row>
    <row r="265" spans="1:10" outlineLevel="2">
      <c r="A265" s="6">
        <v>1101</v>
      </c>
      <c r="B265" s="4" t="s">
        <v>35</v>
      </c>
      <c r="C265" s="5">
        <v>56214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 collapsed="1">
      <c r="A289" s="6">
        <v>1101</v>
      </c>
      <c r="B289" s="4" t="s">
        <v>36</v>
      </c>
      <c r="C289" s="5">
        <v>4365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 collapsed="1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 collapsed="1">
      <c r="A298" s="6">
        <v>1101</v>
      </c>
      <c r="B298" s="4" t="s">
        <v>37</v>
      </c>
      <c r="C298" s="5">
        <v>8160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 collapsed="1">
      <c r="A305" s="6">
        <v>1101</v>
      </c>
      <c r="B305" s="4" t="s">
        <v>38</v>
      </c>
      <c r="C305" s="5">
        <v>2818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 collapsed="1">
      <c r="A308" s="6">
        <v>1101</v>
      </c>
      <c r="B308" s="4" t="s">
        <v>39</v>
      </c>
      <c r="C308" s="5">
        <v>17046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10" t="s">
        <v>601</v>
      </c>
      <c r="B314" s="21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12" t="s">
        <v>270</v>
      </c>
      <c r="B339" s="213"/>
      <c r="C339" s="33">
        <f>C340+C444+C482</f>
        <v>188365</v>
      </c>
      <c r="D339" s="33">
        <f>D340+D444+D482</f>
        <v>188365</v>
      </c>
      <c r="E339" s="33">
        <f>E340+E444+E482</f>
        <v>188365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10" t="s">
        <v>271</v>
      </c>
      <c r="B340" s="211"/>
      <c r="C340" s="32">
        <f>C341+C342+C343+C344+C347+C348+C353+C356+C357+C362+C367+BG290668+C371+C372+C373+C376+C377+C378+C382+C388+C391+C392+C395+C398+C399+C404+C407+C408+C409+C412+C415+C416+C419+C420+C421+C422+C429+C443</f>
        <v>143796</v>
      </c>
      <c r="D340" s="32">
        <f>D341+D342+D343+D344+D347+D348+D353+D356+D357+D362+D367+BH290668+D371+D372+D373+D376+D377+D378+D382+D388+D391+D392+D395+D398+D399+D404+D407+D408+D409+D412+D415+D416+D419+D420+D421+D422+D429+D443</f>
        <v>143796</v>
      </c>
      <c r="E340" s="32">
        <f>E341+E342+E343+E344+E347+E348+E353+E356+E357+E362+E367+BI290668+E371+E372+E373+E376+E377+E378+E382+E388+E391+E392+E395+E398+E399+E404+E407+E408+E409+E412+E415+E416+E419+E420+E421+E422+E429+E443</f>
        <v>143796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731</v>
      </c>
      <c r="D342" s="5">
        <f t="shared" ref="D342:E343" si="26">C342</f>
        <v>731</v>
      </c>
      <c r="E342" s="5">
        <f t="shared" si="26"/>
        <v>731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26"/>
        <v>40000</v>
      </c>
      <c r="E343" s="5">
        <f t="shared" si="26"/>
        <v>40000</v>
      </c>
    </row>
    <row r="344" spans="1:10" outlineLevel="2">
      <c r="A344" s="6">
        <v>2201</v>
      </c>
      <c r="B344" s="4" t="s">
        <v>273</v>
      </c>
      <c r="C344" s="5">
        <f>SUM(C345:C346)</f>
        <v>3700</v>
      </c>
      <c r="D344" s="5">
        <f>SUM(D345:D346)</f>
        <v>3700</v>
      </c>
      <c r="E344" s="5">
        <f>SUM(E345:E346)</f>
        <v>3700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1700</v>
      </c>
      <c r="D346" s="30">
        <f t="shared" si="27"/>
        <v>1700</v>
      </c>
      <c r="E346" s="30">
        <f t="shared" si="27"/>
        <v>1700</v>
      </c>
    </row>
    <row r="347" spans="1:10" outlineLevel="2">
      <c r="A347" s="6">
        <v>2201</v>
      </c>
      <c r="B347" s="4" t="s">
        <v>276</v>
      </c>
      <c r="C347" s="5">
        <v>3500</v>
      </c>
      <c r="D347" s="5">
        <f t="shared" si="27"/>
        <v>3500</v>
      </c>
      <c r="E347" s="5">
        <f t="shared" si="27"/>
        <v>3500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</row>
    <row r="349" spans="1:10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28"/>
        <v>3000</v>
      </c>
      <c r="E351" s="30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outlineLevel="2">
      <c r="A357" s="6">
        <v>2201</v>
      </c>
      <c r="B357" s="4" t="s">
        <v>285</v>
      </c>
      <c r="C357" s="5">
        <f>SUM(C358:C361)</f>
        <v>3750</v>
      </c>
      <c r="D357" s="5">
        <f>SUM(D358:D361)</f>
        <v>3750</v>
      </c>
      <c r="E357" s="5">
        <f>SUM(E358:E361)</f>
        <v>3750</v>
      </c>
    </row>
    <row r="358" spans="1:5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</row>
    <row r="359" spans="1:5" outlineLevel="3">
      <c r="A359" s="29"/>
      <c r="B359" s="28" t="s">
        <v>287</v>
      </c>
      <c r="C359" s="30">
        <v>70</v>
      </c>
      <c r="D359" s="30">
        <f t="shared" ref="D359:E361" si="30">C359</f>
        <v>70</v>
      </c>
      <c r="E359" s="30">
        <f t="shared" si="30"/>
        <v>70</v>
      </c>
    </row>
    <row r="360" spans="1:5" outlineLevel="3">
      <c r="A360" s="29"/>
      <c r="B360" s="28" t="s">
        <v>288</v>
      </c>
      <c r="C360" s="30">
        <v>180</v>
      </c>
      <c r="D360" s="30">
        <f t="shared" si="30"/>
        <v>180</v>
      </c>
      <c r="E360" s="30">
        <f t="shared" si="30"/>
        <v>180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8500</v>
      </c>
      <c r="D362" s="5">
        <f>SUM(D363:D366)</f>
        <v>8500</v>
      </c>
      <c r="E362" s="5">
        <f>SUM(E363:E366)</f>
        <v>8500</v>
      </c>
    </row>
    <row r="363" spans="1:5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outlineLevel="3">
      <c r="A364" s="29"/>
      <c r="B364" s="28" t="s">
        <v>292</v>
      </c>
      <c r="C364" s="30">
        <v>6000</v>
      </c>
      <c r="D364" s="30">
        <f t="shared" ref="D364:E366" si="31">C364</f>
        <v>6000</v>
      </c>
      <c r="E364" s="30">
        <f t="shared" si="31"/>
        <v>6000</v>
      </c>
    </row>
    <row r="365" spans="1:5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160</v>
      </c>
      <c r="D376" s="5">
        <f t="shared" si="33"/>
        <v>160</v>
      </c>
      <c r="E376" s="5">
        <f t="shared" si="33"/>
        <v>160</v>
      </c>
    </row>
    <row r="377" spans="1:5" outlineLevel="2" collapsed="1">
      <c r="A377" s="6">
        <v>2201</v>
      </c>
      <c r="B377" s="4" t="s">
        <v>302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 outlineLevel="2">
      <c r="A378" s="6">
        <v>2201</v>
      </c>
      <c r="B378" s="4" t="s">
        <v>303</v>
      </c>
      <c r="C378" s="5">
        <f>SUM(C379:C381)</f>
        <v>5008</v>
      </c>
      <c r="D378" s="5">
        <f>SUM(D379:D381)</f>
        <v>5008</v>
      </c>
      <c r="E378" s="5">
        <f>SUM(E379:E381)</f>
        <v>5008</v>
      </c>
    </row>
    <row r="379" spans="1:5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1008</v>
      </c>
      <c r="D381" s="30">
        <f t="shared" si="34"/>
        <v>1008</v>
      </c>
      <c r="E381" s="30">
        <f t="shared" si="34"/>
        <v>1008</v>
      </c>
    </row>
    <row r="382" spans="1:5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1000</v>
      </c>
      <c r="E382" s="5">
        <f>SUM(E383:E387)</f>
        <v>1000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5"/>
        <v>1000</v>
      </c>
      <c r="E386" s="30">
        <f t="shared" si="35"/>
        <v>1000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173</v>
      </c>
      <c r="D388" s="5">
        <f>SUM(D389:D390)</f>
        <v>173</v>
      </c>
      <c r="E388" s="5">
        <f>SUM(E389:E390)</f>
        <v>173</v>
      </c>
    </row>
    <row r="389" spans="1:5" outlineLevel="3">
      <c r="A389" s="29"/>
      <c r="B389" s="28" t="s">
        <v>48</v>
      </c>
      <c r="C389" s="30">
        <v>173</v>
      </c>
      <c r="D389" s="30">
        <f t="shared" ref="D389:E391" si="36">C389</f>
        <v>173</v>
      </c>
      <c r="E389" s="30">
        <f t="shared" si="36"/>
        <v>173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900</v>
      </c>
      <c r="D392" s="5">
        <f>SUM(D393:D394)</f>
        <v>900</v>
      </c>
      <c r="E392" s="5">
        <f>SUM(E393:E394)</f>
        <v>900</v>
      </c>
    </row>
    <row r="393" spans="1:5" outlineLevel="3">
      <c r="A393" s="29"/>
      <c r="B393" s="28" t="s">
        <v>313</v>
      </c>
      <c r="C393" s="30">
        <v>200</v>
      </c>
      <c r="D393" s="30">
        <f>C393</f>
        <v>200</v>
      </c>
      <c r="E393" s="30">
        <f>D393</f>
        <v>200</v>
      </c>
    </row>
    <row r="394" spans="1:5" outlineLevel="3">
      <c r="A394" s="29"/>
      <c r="B394" s="28" t="s">
        <v>314</v>
      </c>
      <c r="C394" s="30">
        <v>700</v>
      </c>
      <c r="D394" s="30">
        <f>C394</f>
        <v>700</v>
      </c>
      <c r="E394" s="30">
        <f>D394</f>
        <v>700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200</v>
      </c>
      <c r="D406" s="30">
        <f t="shared" si="39"/>
        <v>200</v>
      </c>
      <c r="E406" s="30">
        <f t="shared" si="39"/>
        <v>200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</row>
    <row r="413" spans="1:5" outlineLevel="3" collapsed="1">
      <c r="A413" s="29"/>
      <c r="B413" s="28" t="s">
        <v>328</v>
      </c>
      <c r="C413" s="30">
        <v>500</v>
      </c>
      <c r="D413" s="30">
        <f t="shared" ref="D413:E415" si="40">C413</f>
        <v>500</v>
      </c>
      <c r="E413" s="30">
        <f t="shared" si="40"/>
        <v>500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400</v>
      </c>
      <c r="D415" s="5">
        <f t="shared" si="40"/>
        <v>400</v>
      </c>
      <c r="E415" s="5">
        <f t="shared" si="40"/>
        <v>400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C427</f>
        <v>350</v>
      </c>
      <c r="D422" s="5">
        <f>SUM(D423:D428)</f>
        <v>350</v>
      </c>
      <c r="E422" s="5">
        <f>SUM(E423:E428)</f>
        <v>350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2"/>
        <v>350</v>
      </c>
      <c r="E427" s="30">
        <f t="shared" si="42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38724</v>
      </c>
      <c r="D429" s="5">
        <f>SUM(D430:D442)</f>
        <v>38724</v>
      </c>
      <c r="E429" s="5">
        <f>SUM(E430:E442)</f>
        <v>38724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19807</v>
      </c>
      <c r="D431" s="30">
        <f t="shared" ref="D431:E442" si="43">C431</f>
        <v>19807</v>
      </c>
      <c r="E431" s="30">
        <f t="shared" si="43"/>
        <v>19807</v>
      </c>
    </row>
    <row r="432" spans="1:5" outlineLevel="3">
      <c r="A432" s="29"/>
      <c r="B432" s="28" t="s">
        <v>345</v>
      </c>
      <c r="C432" s="30">
        <v>245</v>
      </c>
      <c r="D432" s="30">
        <f t="shared" si="43"/>
        <v>245</v>
      </c>
      <c r="E432" s="30">
        <f t="shared" si="43"/>
        <v>245</v>
      </c>
    </row>
    <row r="433" spans="1:5" outlineLevel="3">
      <c r="A433" s="29"/>
      <c r="B433" s="28" t="s">
        <v>346</v>
      </c>
      <c r="C433" s="30">
        <v>1885</v>
      </c>
      <c r="D433" s="30">
        <f t="shared" si="43"/>
        <v>1885</v>
      </c>
      <c r="E433" s="30">
        <f t="shared" si="43"/>
        <v>1885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1541</v>
      </c>
      <c r="D439" s="30">
        <f t="shared" si="43"/>
        <v>1541</v>
      </c>
      <c r="E439" s="30">
        <f t="shared" si="43"/>
        <v>1541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1848</v>
      </c>
      <c r="D441" s="30">
        <f t="shared" si="43"/>
        <v>1848</v>
      </c>
      <c r="E441" s="30">
        <f t="shared" si="43"/>
        <v>1848</v>
      </c>
    </row>
    <row r="442" spans="1:5" outlineLevel="3">
      <c r="A442" s="29"/>
      <c r="B442" s="28" t="s">
        <v>355</v>
      </c>
      <c r="C442" s="30">
        <v>13398</v>
      </c>
      <c r="D442" s="30">
        <f t="shared" si="43"/>
        <v>13398</v>
      </c>
      <c r="E442" s="30">
        <f t="shared" si="43"/>
        <v>13398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10" t="s">
        <v>357</v>
      </c>
      <c r="B444" s="211"/>
      <c r="C444" s="32">
        <f>C445+C454+C455+C459+C462+C463+C468+C474+C477+C480+C481+C450</f>
        <v>44569</v>
      </c>
      <c r="D444" s="32">
        <f>D445+D454+D455+D459+D462+D463+D468+D474+D477+D480+D481+D450</f>
        <v>44569</v>
      </c>
      <c r="E444" s="32">
        <f>E445+E454+E455+E459+E462+E463+E468+E474+E477+E480+E481+E450</f>
        <v>44569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6169</v>
      </c>
      <c r="D445" s="5">
        <f>SUM(D446:D449)</f>
        <v>6169</v>
      </c>
      <c r="E445" s="5">
        <f>SUM(E446:E449)</f>
        <v>6169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6169</v>
      </c>
      <c r="D449" s="30">
        <f t="shared" si="44"/>
        <v>6169</v>
      </c>
      <c r="E449" s="30">
        <f t="shared" si="44"/>
        <v>6169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34000</v>
      </c>
      <c r="D450" s="5">
        <f>SUM(D451:D453)</f>
        <v>34000</v>
      </c>
      <c r="E450" s="5">
        <f>SUM(E451:E453)</f>
        <v>34000</v>
      </c>
    </row>
    <row r="451" spans="1:5" ht="15" customHeight="1" outlineLevel="3">
      <c r="A451" s="28"/>
      <c r="B451" s="28" t="s">
        <v>364</v>
      </c>
      <c r="C451" s="30">
        <v>34000</v>
      </c>
      <c r="D451" s="30">
        <f>C451</f>
        <v>34000</v>
      </c>
      <c r="E451" s="30">
        <f>D451</f>
        <v>34000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</row>
    <row r="455" spans="1:5" outlineLevel="2">
      <c r="A455" s="6">
        <v>2202</v>
      </c>
      <c r="B455" s="4" t="s">
        <v>120</v>
      </c>
      <c r="C455" s="5">
        <f>SUM(C456:C458)</f>
        <v>200</v>
      </c>
      <c r="D455" s="5">
        <f>SUM(D456:D458)</f>
        <v>200</v>
      </c>
      <c r="E455" s="5">
        <f>SUM(E456:E458)</f>
        <v>200</v>
      </c>
    </row>
    <row r="456" spans="1:5" ht="15" customHeight="1" outlineLevel="3">
      <c r="A456" s="28"/>
      <c r="B456" s="28" t="s">
        <v>367</v>
      </c>
      <c r="C456" s="30">
        <v>200</v>
      </c>
      <c r="D456" s="30">
        <f>C456</f>
        <v>200</v>
      </c>
      <c r="E456" s="30">
        <f>D456</f>
        <v>200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200</v>
      </c>
      <c r="D459" s="5">
        <f>SUM(D460:D461)</f>
        <v>200</v>
      </c>
      <c r="E459" s="5">
        <f>SUM(E460:E461)</f>
        <v>200</v>
      </c>
    </row>
    <row r="460" spans="1:5" ht="15" customHeight="1" outlineLevel="3">
      <c r="A460" s="28"/>
      <c r="B460" s="28" t="s">
        <v>369</v>
      </c>
      <c r="C460" s="30">
        <v>200</v>
      </c>
      <c r="D460" s="30">
        <f t="shared" ref="D460:E462" si="47">C460</f>
        <v>200</v>
      </c>
      <c r="E460" s="30">
        <f t="shared" si="47"/>
        <v>200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</row>
    <row r="483" spans="1:10">
      <c r="A483" s="220" t="s">
        <v>389</v>
      </c>
      <c r="B483" s="221"/>
      <c r="C483" s="35">
        <f>C484+C504+C509+C522+C528+C538</f>
        <v>10870</v>
      </c>
      <c r="D483" s="35">
        <f>D484+D504+D509+D522+D528+D538</f>
        <v>10870</v>
      </c>
      <c r="E483" s="35">
        <f>E484+E504+E509+E522+E528+E538</f>
        <v>10870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10" t="s">
        <v>390</v>
      </c>
      <c r="B484" s="211"/>
      <c r="C484" s="32">
        <f>C485+C486+C490+C491+C494+C497+C500+C501+C502+C503</f>
        <v>2900</v>
      </c>
      <c r="D484" s="32">
        <f>D485+D486+D490+D491+D494+D497+D500+D501+D502+D503</f>
        <v>2900</v>
      </c>
      <c r="E484" s="32">
        <f>E485+E486+E490+E491+E494+E497+E500+E501+E502+E503</f>
        <v>2900</v>
      </c>
    </row>
    <row r="485" spans="1:10" outlineLevel="2">
      <c r="A485" s="6">
        <v>3302</v>
      </c>
      <c r="B485" s="4" t="s">
        <v>391</v>
      </c>
      <c r="C485" s="5">
        <v>1200</v>
      </c>
      <c r="D485" s="5">
        <f>C485</f>
        <v>1200</v>
      </c>
      <c r="E485" s="5">
        <f>D485</f>
        <v>1200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2">C498</f>
        <v>1500</v>
      </c>
      <c r="E498" s="30">
        <f t="shared" si="52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10" t="s">
        <v>410</v>
      </c>
      <c r="B504" s="211"/>
      <c r="C504" s="32">
        <f>SUM(C505:C508)</f>
        <v>1150</v>
      </c>
      <c r="D504" s="32">
        <f>SUM(D505:D508)</f>
        <v>1150</v>
      </c>
      <c r="E504" s="32">
        <f>SUM(E505:E508)</f>
        <v>1150</v>
      </c>
    </row>
    <row r="505" spans="1:12" outlineLevel="2" collapsed="1">
      <c r="A505" s="6">
        <v>3303</v>
      </c>
      <c r="B505" s="4" t="s">
        <v>411</v>
      </c>
      <c r="C505" s="5">
        <v>850</v>
      </c>
      <c r="D505" s="5">
        <f>C505</f>
        <v>850</v>
      </c>
      <c r="E505" s="5">
        <f>D505</f>
        <v>850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53"/>
        <v>300</v>
      </c>
      <c r="E507" s="5">
        <f t="shared" si="53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10" t="s">
        <v>414</v>
      </c>
      <c r="B509" s="211"/>
      <c r="C509" s="32">
        <f>C510+C511+C512+C513+C517+C518+C519+C520+C521</f>
        <v>6500</v>
      </c>
      <c r="D509" s="32">
        <f>D510+D511+D512+D513+D517+D518+D519+D520+D521</f>
        <v>6500</v>
      </c>
      <c r="E509" s="32">
        <f>E510+E511+E512+E513+E517+E518+E519+E520+E521</f>
        <v>6500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</row>
    <row r="514" spans="1:5" ht="15" customHeight="1" outlineLevel="3">
      <c r="A514" s="29"/>
      <c r="B514" s="28" t="s">
        <v>419</v>
      </c>
      <c r="C514" s="30">
        <v>3000</v>
      </c>
      <c r="D514" s="30">
        <f t="shared" ref="D514:E521" si="55">C514</f>
        <v>3000</v>
      </c>
      <c r="E514" s="30">
        <f t="shared" si="55"/>
        <v>3000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3000</v>
      </c>
      <c r="D520" s="5">
        <f t="shared" si="55"/>
        <v>3000</v>
      </c>
      <c r="E520" s="5">
        <f t="shared" si="55"/>
        <v>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10" t="s">
        <v>441</v>
      </c>
      <c r="B538" s="211"/>
      <c r="C538" s="32">
        <f>SUM(C539:C544)</f>
        <v>320</v>
      </c>
      <c r="D538" s="32">
        <f>SUM(D539:D544)</f>
        <v>320</v>
      </c>
      <c r="E538" s="32">
        <f>SUM(E539:E544)</f>
        <v>320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320</v>
      </c>
      <c r="D540" s="5">
        <f t="shared" ref="D540:E543" si="58">C540</f>
        <v>320</v>
      </c>
      <c r="E540" s="5">
        <f t="shared" si="58"/>
        <v>320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8" t="s">
        <v>449</v>
      </c>
      <c r="B547" s="21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</row>
    <row r="549" spans="1:10" outlineLevel="1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</row>
    <row r="550" spans="1:10">
      <c r="A550" s="216" t="s">
        <v>455</v>
      </c>
      <c r="B550" s="217"/>
      <c r="C550" s="36">
        <f>C551</f>
        <v>15203</v>
      </c>
      <c r="D550" s="36">
        <f>D551</f>
        <v>15203</v>
      </c>
      <c r="E550" s="36">
        <f>E551</f>
        <v>15203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12" t="s">
        <v>456</v>
      </c>
      <c r="B551" s="213"/>
      <c r="C551" s="33">
        <f>C552+C556</f>
        <v>15203</v>
      </c>
      <c r="D551" s="33">
        <f>D552+D556</f>
        <v>15203</v>
      </c>
      <c r="E551" s="33">
        <f>E552+E556</f>
        <v>15203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10" t="s">
        <v>457</v>
      </c>
      <c r="B552" s="211"/>
      <c r="C552" s="32">
        <f>SUM(C553:C555)</f>
        <v>15203</v>
      </c>
      <c r="D552" s="32">
        <f>SUM(D553:D555)</f>
        <v>15203</v>
      </c>
      <c r="E552" s="32">
        <f>SUM(E553:E555)</f>
        <v>15203</v>
      </c>
    </row>
    <row r="553" spans="1:10" outlineLevel="2" collapsed="1">
      <c r="A553" s="6">
        <v>5500</v>
      </c>
      <c r="B553" s="4" t="s">
        <v>458</v>
      </c>
      <c r="C553" s="5">
        <v>15203</v>
      </c>
      <c r="D553" s="5">
        <f t="shared" ref="D553:E555" si="59">C553</f>
        <v>15203</v>
      </c>
      <c r="E553" s="5">
        <f t="shared" si="59"/>
        <v>15203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14" t="s">
        <v>62</v>
      </c>
      <c r="B559" s="215"/>
      <c r="C559" s="37">
        <f>C560+C716+C725</f>
        <v>128393</v>
      </c>
      <c r="D559" s="37">
        <f>D560+D716+D725</f>
        <v>128393</v>
      </c>
      <c r="E559" s="37">
        <f>E560+E716+E725</f>
        <v>128393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16" t="s">
        <v>464</v>
      </c>
      <c r="B560" s="217"/>
      <c r="C560" s="36">
        <f>C561+C638+C642+C645</f>
        <v>111225</v>
      </c>
      <c r="D560" s="36">
        <f>D561+D638+D642+D645</f>
        <v>111225</v>
      </c>
      <c r="E560" s="36">
        <f>E561+E638+E642+E645</f>
        <v>111225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12" t="s">
        <v>465</v>
      </c>
      <c r="B561" s="213"/>
      <c r="C561" s="38">
        <f>C562+C567+C568+C569+C576+C577+C581+C584+C585+C586+C587+C592+C595+C599+C603+C610+C616+C628</f>
        <v>111225</v>
      </c>
      <c r="D561" s="38">
        <f>D562+D567+D568+D569+D576+D577+D581+D584+D585+D586+D587+D592+D595+D599+D603+D610+D616+D628</f>
        <v>111225</v>
      </c>
      <c r="E561" s="38">
        <f>E562+E567+E568+E569+E576+E577+E581+E584+E585+E586+E587+E592+E595+E599+E603+E610+E616+E628</f>
        <v>111225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10" t="s">
        <v>466</v>
      </c>
      <c r="B562" s="21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10" t="s">
        <v>473</v>
      </c>
      <c r="B569" s="21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10" t="s">
        <v>481</v>
      </c>
      <c r="B577" s="211"/>
      <c r="C577" s="32">
        <f>SUM(C578:C580)</f>
        <v>2836</v>
      </c>
      <c r="D577" s="32">
        <f>SUM(D578:D580)</f>
        <v>2836</v>
      </c>
      <c r="E577" s="32">
        <f>SUM(E578:E580)</f>
        <v>2836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2836</v>
      </c>
      <c r="D580" s="5">
        <f t="shared" si="62"/>
        <v>2836</v>
      </c>
      <c r="E580" s="5">
        <f t="shared" si="62"/>
        <v>2836</v>
      </c>
    </row>
    <row r="581" spans="1:5" outlineLevel="1">
      <c r="A581" s="210" t="s">
        <v>485</v>
      </c>
      <c r="B581" s="211"/>
      <c r="C581" s="32">
        <f>SUM(C582:C583)</f>
        <v>8444</v>
      </c>
      <c r="D581" s="32">
        <f>SUM(D582:D583)</f>
        <v>8444</v>
      </c>
      <c r="E581" s="32">
        <f>SUM(E582:E583)</f>
        <v>8444</v>
      </c>
    </row>
    <row r="582" spans="1:5" outlineLevel="2">
      <c r="A582" s="7">
        <v>6606</v>
      </c>
      <c r="B582" s="4" t="s">
        <v>486</v>
      </c>
      <c r="C582" s="5">
        <v>8444</v>
      </c>
      <c r="D582" s="5">
        <f t="shared" ref="D582:E586" si="63">C582</f>
        <v>8444</v>
      </c>
      <c r="E582" s="5">
        <f t="shared" si="63"/>
        <v>8444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10" t="s">
        <v>488</v>
      </c>
      <c r="B584" s="211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10" t="s">
        <v>489</v>
      </c>
      <c r="B585" s="211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10" t="s">
        <v>490</v>
      </c>
      <c r="B586" s="21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10" t="s">
        <v>491</v>
      </c>
      <c r="B587" s="21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10" t="s">
        <v>503</v>
      </c>
      <c r="B599" s="21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10" t="s">
        <v>506</v>
      </c>
      <c r="B603" s="211"/>
      <c r="C603" s="32">
        <f>SUM(C604:C609)</f>
        <v>500</v>
      </c>
      <c r="D603" s="32">
        <f>SUM(D604:D609)</f>
        <v>500</v>
      </c>
      <c r="E603" s="32">
        <f>SUM(E604:E609)</f>
        <v>500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500</v>
      </c>
      <c r="D609" s="5">
        <f t="shared" si="67"/>
        <v>500</v>
      </c>
      <c r="E609" s="5">
        <f t="shared" si="67"/>
        <v>500</v>
      </c>
    </row>
    <row r="610" spans="1:5" outlineLevel="1">
      <c r="A610" s="210" t="s">
        <v>513</v>
      </c>
      <c r="B610" s="21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10" t="s">
        <v>519</v>
      </c>
      <c r="B616" s="211"/>
      <c r="C616" s="32">
        <f>SUM(C617:C627)</f>
        <v>12800</v>
      </c>
      <c r="D616" s="32">
        <f>SUM(D617:D627)</f>
        <v>12800</v>
      </c>
      <c r="E616" s="32">
        <f>SUM(E617:E627)</f>
        <v>12800</v>
      </c>
    </row>
    <row r="617" spans="1:5" outlineLevel="2">
      <c r="A617" s="7">
        <v>6616</v>
      </c>
      <c r="B617" s="4" t="s">
        <v>520</v>
      </c>
      <c r="C617" s="5">
        <v>12800</v>
      </c>
      <c r="D617" s="5">
        <f>C617</f>
        <v>12800</v>
      </c>
      <c r="E617" s="5">
        <f>D617</f>
        <v>12800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10" t="s">
        <v>531</v>
      </c>
      <c r="B628" s="211"/>
      <c r="C628" s="32">
        <f>SUM(C629:C637)</f>
        <v>86645</v>
      </c>
      <c r="D628" s="32">
        <f>SUM(D629:D637)</f>
        <v>86645</v>
      </c>
      <c r="E628" s="32">
        <f>SUM(E629:E637)</f>
        <v>86645</v>
      </c>
    </row>
    <row r="629" spans="1:10" outlineLevel="2">
      <c r="A629" s="7">
        <v>6617</v>
      </c>
      <c r="B629" s="4" t="s">
        <v>532</v>
      </c>
      <c r="C629" s="5">
        <v>86645</v>
      </c>
      <c r="D629" s="5">
        <f>C629</f>
        <v>86645</v>
      </c>
      <c r="E629" s="5">
        <f>D629</f>
        <v>86645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12" t="s">
        <v>541</v>
      </c>
      <c r="B638" s="21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212" t="s">
        <v>545</v>
      </c>
      <c r="B642" s="21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</row>
    <row r="645" spans="1:10">
      <c r="A645" s="212" t="s">
        <v>548</v>
      </c>
      <c r="B645" s="21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10" t="s">
        <v>556</v>
      </c>
      <c r="B668" s="211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10" t="s">
        <v>557</v>
      </c>
      <c r="B669" s="21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10" t="s">
        <v>558</v>
      </c>
      <c r="B670" s="21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16" t="s">
        <v>570</v>
      </c>
      <c r="B716" s="217"/>
      <c r="C716" s="36">
        <f>C717</f>
        <v>17168</v>
      </c>
      <c r="D716" s="36">
        <f>D717</f>
        <v>17168</v>
      </c>
      <c r="E716" s="36">
        <f>E717</f>
        <v>17168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12" t="s">
        <v>571</v>
      </c>
      <c r="B717" s="213"/>
      <c r="C717" s="33">
        <f>C718+C722</f>
        <v>17168</v>
      </c>
      <c r="D717" s="33">
        <f>D718+D722</f>
        <v>17168</v>
      </c>
      <c r="E717" s="33">
        <f>E718+E722</f>
        <v>17168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22" t="s">
        <v>840</v>
      </c>
      <c r="B718" s="223"/>
      <c r="C718" s="31">
        <f>SUM(C719:C721)</f>
        <v>17168</v>
      </c>
      <c r="D718" s="31">
        <f>SUM(D719:D721)</f>
        <v>17168</v>
      </c>
      <c r="E718" s="31">
        <f>SUM(E719:E721)</f>
        <v>17168</v>
      </c>
    </row>
    <row r="719" spans="1:10" ht="15" customHeight="1" outlineLevel="2">
      <c r="A719" s="6">
        <v>10950</v>
      </c>
      <c r="B719" s="4" t="s">
        <v>572</v>
      </c>
      <c r="C719" s="5">
        <v>17168</v>
      </c>
      <c r="D719" s="5">
        <f>C719</f>
        <v>17168</v>
      </c>
      <c r="E719" s="5">
        <f>D719</f>
        <v>17168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22" t="s">
        <v>839</v>
      </c>
      <c r="B722" s="22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16" t="s">
        <v>577</v>
      </c>
      <c r="B725" s="21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12" t="s">
        <v>588</v>
      </c>
      <c r="B726" s="21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22" t="s">
        <v>838</v>
      </c>
      <c r="B727" s="22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>
      <c r="A730" s="222" t="s">
        <v>837</v>
      </c>
      <c r="B730" s="22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222" t="s">
        <v>835</v>
      </c>
      <c r="B733" s="22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22" t="s">
        <v>832</v>
      </c>
      <c r="B739" s="22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222" t="s">
        <v>831</v>
      </c>
      <c r="B741" s="22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222" t="s">
        <v>830</v>
      </c>
      <c r="B743" s="22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22" t="s">
        <v>825</v>
      </c>
      <c r="B750" s="22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824</v>
      </c>
      <c r="C752" s="111"/>
      <c r="D752" s="111">
        <f t="shared" ref="D752:E754" si="87">C752</f>
        <v>0</v>
      </c>
      <c r="E752" s="111">
        <f t="shared" si="87"/>
        <v>0</v>
      </c>
    </row>
    <row r="753" spans="1:5" s="110" customFormat="1" outlineLevel="3">
      <c r="A753" s="113"/>
      <c r="B753" s="112" t="s">
        <v>810</v>
      </c>
      <c r="C753" s="111"/>
      <c r="D753" s="111">
        <f t="shared" si="87"/>
        <v>0</v>
      </c>
      <c r="E753" s="111">
        <f t="shared" si="87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22" t="s">
        <v>823</v>
      </c>
      <c r="B755" s="22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820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22" t="s">
        <v>819</v>
      </c>
      <c r="B760" s="22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818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808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22" t="s">
        <v>817</v>
      </c>
      <c r="B765" s="22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222" t="s">
        <v>815</v>
      </c>
      <c r="B767" s="22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222" t="s">
        <v>812</v>
      </c>
      <c r="B771" s="22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809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808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807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22" t="s">
        <v>806</v>
      </c>
      <c r="B777" s="22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D11"/>
  <sheetViews>
    <sheetView rightToLeft="1" topLeftCell="B1" workbookViewId="0">
      <selection activeCell="B8" sqref="B8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46" t="s">
        <v>970</v>
      </c>
      <c r="B1" s="247"/>
      <c r="C1" s="247"/>
      <c r="D1" s="248"/>
    </row>
    <row r="2" spans="1:4">
      <c r="A2" s="249"/>
      <c r="B2" s="250"/>
      <c r="C2" s="250"/>
      <c r="D2" s="251"/>
    </row>
    <row r="3" spans="1:4">
      <c r="A3" s="175"/>
      <c r="B3" s="176" t="s">
        <v>971</v>
      </c>
      <c r="C3" s="177" t="s">
        <v>972</v>
      </c>
      <c r="D3" s="252" t="s">
        <v>973</v>
      </c>
    </row>
    <row r="4" spans="1:4">
      <c r="A4" s="178" t="s">
        <v>974</v>
      </c>
      <c r="B4" s="179" t="s">
        <v>975</v>
      </c>
      <c r="C4" s="179" t="s">
        <v>976</v>
      </c>
      <c r="D4" s="253"/>
    </row>
    <row r="5" spans="1:4">
      <c r="A5" s="179" t="s">
        <v>977</v>
      </c>
      <c r="B5" s="28">
        <f>B6</f>
        <v>463</v>
      </c>
      <c r="C5" s="28">
        <f>C6</f>
        <v>463</v>
      </c>
      <c r="D5" s="28">
        <f>D6</f>
        <v>0</v>
      </c>
    </row>
    <row r="6" spans="1:4">
      <c r="A6" s="180" t="s">
        <v>978</v>
      </c>
      <c r="B6" s="10">
        <v>463</v>
      </c>
      <c r="C6" s="10">
        <v>463</v>
      </c>
      <c r="D6" s="10"/>
    </row>
    <row r="7" spans="1:4">
      <c r="A7" s="179" t="s">
        <v>979</v>
      </c>
      <c r="B7" s="28">
        <f>B8</f>
        <v>17313</v>
      </c>
      <c r="C7" s="28">
        <f>C8</f>
        <v>17313</v>
      </c>
      <c r="D7" s="28">
        <f>D8</f>
        <v>0</v>
      </c>
    </row>
    <row r="8" spans="1:4">
      <c r="A8" s="180" t="s">
        <v>980</v>
      </c>
      <c r="B8" s="10">
        <v>17313</v>
      </c>
      <c r="C8" s="10">
        <v>17313</v>
      </c>
      <c r="D8" s="10"/>
    </row>
    <row r="9" spans="1:4">
      <c r="A9" s="179" t="s">
        <v>981</v>
      </c>
      <c r="B9" s="181">
        <f>B8+B6</f>
        <v>17776</v>
      </c>
      <c r="C9" s="181">
        <f>C8+C6</f>
        <v>17776</v>
      </c>
      <c r="D9" s="181">
        <f>D8+D6</f>
        <v>0</v>
      </c>
    </row>
    <row r="10" spans="1:4">
      <c r="A10" s="180" t="s">
        <v>982</v>
      </c>
      <c r="B10" s="10"/>
      <c r="C10" s="10"/>
      <c r="D10" s="10"/>
    </row>
    <row r="11" spans="1:4">
      <c r="A11" s="179" t="s">
        <v>983</v>
      </c>
      <c r="B11" s="28">
        <f>B10+B9</f>
        <v>17776</v>
      </c>
      <c r="C11" s="28">
        <f>C10+C9</f>
        <v>17776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25" zoomScaleNormal="125" zoomScalePageLayoutView="125" workbookViewId="0">
      <selection activeCell="B9" sqref="B9"/>
    </sheetView>
  </sheetViews>
  <sheetFormatPr baseColWidth="10" defaultColWidth="9.140625" defaultRowHeight="15"/>
  <cols>
    <col min="1" max="1" width="21.85546875" style="103" customWidth="1"/>
    <col min="2" max="2" width="27.7109375" style="103" customWidth="1"/>
    <col min="3" max="3" width="15" style="103" customWidth="1"/>
    <col min="4" max="4" width="15.28515625" style="103" customWidth="1"/>
    <col min="5" max="25" width="9.140625" style="103"/>
  </cols>
  <sheetData>
    <row r="1" spans="1:4" customFormat="1">
      <c r="A1" s="100" t="s">
        <v>777</v>
      </c>
      <c r="B1" s="100" t="s">
        <v>778</v>
      </c>
      <c r="C1" s="100" t="s">
        <v>779</v>
      </c>
      <c r="D1" s="100" t="s">
        <v>780</v>
      </c>
    </row>
    <row r="2" spans="1:4" customFormat="1" ht="18">
      <c r="A2" s="129" t="s">
        <v>867</v>
      </c>
      <c r="B2" s="132" t="s">
        <v>868</v>
      </c>
      <c r="C2" s="127"/>
      <c r="D2" s="127"/>
    </row>
    <row r="3" spans="1:4" customFormat="1" ht="18">
      <c r="A3" s="126"/>
      <c r="B3" s="132" t="s">
        <v>872</v>
      </c>
      <c r="C3" s="127"/>
      <c r="D3" s="127"/>
    </row>
    <row r="4" spans="1:4" customFormat="1" ht="18">
      <c r="A4" s="126"/>
      <c r="B4" s="132" t="s">
        <v>873</v>
      </c>
      <c r="C4" s="127"/>
      <c r="D4" s="127"/>
    </row>
    <row r="5" spans="1:4" customFormat="1" ht="18">
      <c r="A5" s="130" t="s">
        <v>869</v>
      </c>
      <c r="B5" s="132" t="s">
        <v>874</v>
      </c>
      <c r="C5" s="128"/>
      <c r="D5" s="128"/>
    </row>
    <row r="6" spans="1:4" customFormat="1" ht="18">
      <c r="A6" s="130"/>
      <c r="B6" s="131" t="s">
        <v>875</v>
      </c>
      <c r="C6" s="127"/>
      <c r="D6" s="127"/>
    </row>
    <row r="7" spans="1:4" customFormat="1" ht="18">
      <c r="A7" s="128"/>
      <c r="B7" s="129" t="s">
        <v>876</v>
      </c>
      <c r="C7" s="127"/>
      <c r="D7" s="127"/>
    </row>
    <row r="8" spans="1:4" customFormat="1" ht="18">
      <c r="A8" s="130" t="s">
        <v>870</v>
      </c>
      <c r="B8" s="129" t="s">
        <v>877</v>
      </c>
      <c r="C8" s="127"/>
      <c r="D8" s="127"/>
    </row>
    <row r="9" spans="1:4" customFormat="1" ht="18">
      <c r="A9" s="130" t="s">
        <v>871</v>
      </c>
      <c r="B9" s="126"/>
      <c r="C9" s="128"/>
      <c r="D9" s="127"/>
    </row>
    <row r="10" spans="1:4" customFormat="1" ht="18">
      <c r="A10" s="130"/>
      <c r="B10" s="128"/>
      <c r="C10" s="127"/>
      <c r="D10" s="127"/>
    </row>
    <row r="11" spans="1:4" customFormat="1" ht="18">
      <c r="A11" s="128"/>
      <c r="B11" s="126"/>
      <c r="C11" s="127"/>
      <c r="D11" s="127"/>
    </row>
    <row r="12" spans="1:4" customFormat="1" ht="18">
      <c r="A12" s="128"/>
      <c r="B12" s="128"/>
      <c r="C12" s="127"/>
      <c r="D12" s="127"/>
    </row>
    <row r="13" spans="1:4" customFormat="1" ht="18">
      <c r="A13" s="130"/>
      <c r="B13" s="126"/>
      <c r="C13" s="127"/>
      <c r="D13" s="127"/>
    </row>
    <row r="14" spans="1:4" customFormat="1" ht="18">
      <c r="A14" s="126"/>
      <c r="B14" s="128"/>
      <c r="C14" s="127"/>
      <c r="D14" s="127"/>
    </row>
    <row r="15" spans="1:4" customFormat="1" ht="18">
      <c r="A15" s="128"/>
      <c r="B15" s="126"/>
      <c r="C15" s="127"/>
      <c r="D15" s="127"/>
    </row>
    <row r="16" spans="1:4" customFormat="1" ht="18">
      <c r="A16" s="128"/>
      <c r="B16" s="128"/>
      <c r="C16" s="127"/>
      <c r="D16" s="127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"/>
  <sheetViews>
    <sheetView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03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Q747"/>
  <sheetViews>
    <sheetView rightToLeft="1" topLeftCell="B1" zoomScale="70" zoomScaleNormal="70" zoomScalePageLayoutView="70" workbookViewId="0">
      <selection activeCell="C12" sqref="C12"/>
    </sheetView>
  </sheetViews>
  <sheetFormatPr baseColWidth="10" defaultColWidth="9.140625" defaultRowHeight="15"/>
  <cols>
    <col min="1" max="1" width="24.85546875" style="83" customWidth="1"/>
    <col min="2" max="4" width="15" style="83" customWidth="1"/>
    <col min="5" max="5" width="21.7109375" style="83" customWidth="1"/>
    <col min="6" max="6" width="23.42578125" style="80" bestFit="1" customWidth="1"/>
    <col min="7" max="7" width="18.42578125" style="80" customWidth="1"/>
    <col min="8" max="8" width="17.85546875" style="80" customWidth="1"/>
    <col min="9" max="9" width="15" style="83" customWidth="1"/>
    <col min="10" max="43" width="9.140625" style="99"/>
    <col min="44" max="16384" width="9.140625" style="80"/>
  </cols>
  <sheetData>
    <row r="1" spans="1:9" s="99" customFormat="1" ht="26.25" customHeight="1">
      <c r="A1" s="254" t="s">
        <v>68</v>
      </c>
      <c r="B1" s="254" t="s">
        <v>782</v>
      </c>
      <c r="C1" s="254" t="s">
        <v>783</v>
      </c>
      <c r="D1" s="255" t="s">
        <v>781</v>
      </c>
      <c r="E1" s="254" t="s">
        <v>739</v>
      </c>
      <c r="F1" s="254"/>
      <c r="G1" s="254"/>
      <c r="H1" s="254"/>
      <c r="I1" s="254" t="s">
        <v>788</v>
      </c>
    </row>
    <row r="2" spans="1:9" s="99" customFormat="1" ht="23.25" customHeight="1">
      <c r="A2" s="254"/>
      <c r="B2" s="254"/>
      <c r="C2" s="254"/>
      <c r="D2" s="256"/>
      <c r="E2" s="100" t="s">
        <v>777</v>
      </c>
      <c r="F2" s="100" t="s">
        <v>778</v>
      </c>
      <c r="G2" s="100" t="s">
        <v>779</v>
      </c>
      <c r="H2" s="100" t="s">
        <v>780</v>
      </c>
      <c r="I2" s="254"/>
    </row>
    <row r="3" spans="1:9" s="99" customFormat="1">
      <c r="A3" s="86"/>
      <c r="B3" s="85" t="s">
        <v>955</v>
      </c>
      <c r="C3" s="85" t="s">
        <v>963</v>
      </c>
      <c r="D3" s="87"/>
      <c r="E3" s="88"/>
      <c r="F3" s="81"/>
      <c r="G3" s="81"/>
      <c r="H3" s="81"/>
      <c r="I3" s="87"/>
    </row>
    <row r="4" spans="1:9" s="99" customFormat="1">
      <c r="A4" s="89"/>
      <c r="B4" s="89" t="s">
        <v>956</v>
      </c>
      <c r="C4" s="89" t="s">
        <v>964</v>
      </c>
      <c r="D4" s="89"/>
      <c r="E4" s="88"/>
      <c r="F4" s="81"/>
      <c r="G4" s="81"/>
      <c r="H4" s="81"/>
      <c r="I4" s="89"/>
    </row>
    <row r="5" spans="1:9" s="99" customFormat="1">
      <c r="A5" s="89"/>
      <c r="B5" s="89" t="s">
        <v>957</v>
      </c>
      <c r="C5" s="89" t="s">
        <v>964</v>
      </c>
      <c r="D5" s="89"/>
      <c r="E5" s="88"/>
      <c r="F5" s="81"/>
      <c r="G5" s="81"/>
      <c r="H5" s="81"/>
      <c r="I5" s="89"/>
    </row>
    <row r="6" spans="1:9" s="99" customFormat="1">
      <c r="A6" s="90"/>
      <c r="B6" s="90" t="s">
        <v>958</v>
      </c>
      <c r="C6" s="90" t="s">
        <v>965</v>
      </c>
      <c r="D6" s="90"/>
      <c r="E6" s="91"/>
      <c r="F6" s="81"/>
      <c r="G6" s="91"/>
      <c r="H6" s="91"/>
      <c r="I6" s="90"/>
    </row>
    <row r="7" spans="1:9" s="99" customFormat="1">
      <c r="A7" s="90"/>
      <c r="B7" s="90" t="s">
        <v>959</v>
      </c>
      <c r="C7" s="90" t="s">
        <v>965</v>
      </c>
      <c r="D7" s="90"/>
      <c r="E7" s="91"/>
      <c r="F7" s="92"/>
      <c r="G7" s="81"/>
      <c r="H7" s="81"/>
      <c r="I7" s="90"/>
    </row>
    <row r="8" spans="1:9" s="99" customFormat="1">
      <c r="A8" s="89"/>
      <c r="B8" s="89" t="s">
        <v>960</v>
      </c>
      <c r="C8" s="89" t="s">
        <v>966</v>
      </c>
      <c r="D8" s="89"/>
      <c r="E8" s="91"/>
      <c r="F8" s="88"/>
      <c r="G8" s="81"/>
      <c r="H8" s="81"/>
      <c r="I8" s="89"/>
    </row>
    <row r="9" spans="1:9" s="99" customFormat="1">
      <c r="A9" s="89"/>
      <c r="B9" s="89" t="s">
        <v>961</v>
      </c>
      <c r="C9" s="89" t="s">
        <v>967</v>
      </c>
      <c r="D9" s="89"/>
      <c r="E9" s="88"/>
      <c r="F9" s="88"/>
      <c r="G9" s="81"/>
      <c r="H9" s="81"/>
      <c r="I9" s="89"/>
    </row>
    <row r="10" spans="1:9" s="99" customFormat="1" ht="30">
      <c r="A10" s="89"/>
      <c r="B10" s="89" t="s">
        <v>962</v>
      </c>
      <c r="C10" s="89" t="s">
        <v>968</v>
      </c>
      <c r="D10" s="89"/>
      <c r="E10" s="88"/>
      <c r="F10" s="88"/>
      <c r="G10" s="91"/>
      <c r="H10" s="81"/>
      <c r="I10" s="89"/>
    </row>
    <row r="11" spans="1:9" s="99" customFormat="1">
      <c r="A11" s="89"/>
      <c r="B11" s="89"/>
      <c r="C11" s="89"/>
      <c r="D11" s="89"/>
      <c r="E11" s="91"/>
      <c r="F11" s="91"/>
      <c r="G11" s="81"/>
      <c r="H11" s="81"/>
      <c r="I11" s="89"/>
    </row>
    <row r="12" spans="1:9" s="99" customFormat="1">
      <c r="A12" s="89"/>
      <c r="B12" s="89"/>
      <c r="C12" s="89"/>
      <c r="D12" s="89"/>
      <c r="E12" s="91"/>
      <c r="F12" s="88"/>
      <c r="G12" s="81"/>
      <c r="H12" s="81"/>
      <c r="I12" s="89"/>
    </row>
    <row r="13" spans="1:9" s="99" customFormat="1">
      <c r="A13" s="89"/>
      <c r="B13" s="89"/>
      <c r="C13" s="89"/>
      <c r="D13" s="89"/>
      <c r="E13" s="91"/>
      <c r="F13" s="91"/>
      <c r="G13" s="81"/>
      <c r="H13" s="81"/>
      <c r="I13" s="89"/>
    </row>
    <row r="14" spans="1:9" s="99" customFormat="1">
      <c r="A14" s="89"/>
      <c r="B14" s="89"/>
      <c r="C14" s="89"/>
      <c r="D14" s="89"/>
      <c r="E14" s="91"/>
      <c r="F14" s="88"/>
      <c r="G14" s="81"/>
      <c r="H14" s="81"/>
      <c r="I14" s="89"/>
    </row>
    <row r="15" spans="1:9" s="99" customFormat="1">
      <c r="A15" s="89"/>
      <c r="B15" s="89"/>
      <c r="C15" s="89"/>
      <c r="D15" s="89"/>
      <c r="E15" s="88"/>
      <c r="F15" s="91"/>
      <c r="G15" s="81"/>
      <c r="H15" s="81"/>
      <c r="I15" s="89"/>
    </row>
    <row r="16" spans="1:9" s="99" customFormat="1">
      <c r="A16" s="89"/>
      <c r="B16" s="89"/>
      <c r="C16" s="89"/>
      <c r="D16" s="89"/>
      <c r="E16" s="91"/>
      <c r="F16" s="88"/>
      <c r="G16" s="81"/>
      <c r="H16" s="81"/>
      <c r="I16" s="89"/>
    </row>
    <row r="17" spans="1:9" s="99" customFormat="1">
      <c r="A17" s="89"/>
      <c r="B17" s="89"/>
      <c r="C17" s="89"/>
      <c r="D17" s="89"/>
      <c r="E17" s="91"/>
      <c r="F17" s="91"/>
      <c r="G17" s="81"/>
      <c r="H17" s="81"/>
      <c r="I17" s="89"/>
    </row>
    <row r="18" spans="1:9" s="99" customFormat="1">
      <c r="A18" s="89"/>
      <c r="B18" s="89"/>
      <c r="C18" s="89"/>
      <c r="D18" s="89"/>
      <c r="E18" s="91"/>
      <c r="F18" s="91"/>
      <c r="G18" s="81"/>
      <c r="H18" s="81"/>
      <c r="I18" s="89"/>
    </row>
    <row r="19" spans="1:9" s="99" customFormat="1">
      <c r="A19" s="89"/>
      <c r="B19" s="89"/>
      <c r="C19" s="89"/>
      <c r="D19" s="89"/>
      <c r="E19" s="91"/>
      <c r="F19" s="91"/>
      <c r="G19" s="81"/>
      <c r="H19" s="81"/>
      <c r="I19" s="89"/>
    </row>
    <row r="20" spans="1:9" s="99" customFormat="1">
      <c r="A20" s="89"/>
      <c r="B20" s="89"/>
      <c r="C20" s="89"/>
      <c r="D20" s="89"/>
      <c r="E20" s="91"/>
      <c r="F20" s="91"/>
      <c r="G20" s="81"/>
      <c r="H20" s="81"/>
      <c r="I20" s="89"/>
    </row>
    <row r="21" spans="1:9" s="99" customFormat="1">
      <c r="A21" s="89"/>
      <c r="B21" s="89"/>
      <c r="C21" s="89"/>
      <c r="D21" s="89"/>
      <c r="E21" s="91"/>
      <c r="F21" s="91"/>
      <c r="G21" s="81"/>
      <c r="H21" s="81"/>
      <c r="I21" s="89"/>
    </row>
    <row r="22" spans="1:9" s="99" customFormat="1">
      <c r="A22" s="89"/>
      <c r="B22" s="89"/>
      <c r="C22" s="89"/>
      <c r="D22" s="89"/>
      <c r="E22" s="91"/>
      <c r="F22" s="91"/>
      <c r="G22" s="81"/>
      <c r="H22" s="81"/>
      <c r="I22" s="89"/>
    </row>
    <row r="23" spans="1:9" s="99" customFormat="1">
      <c r="A23" s="89"/>
      <c r="B23" s="89"/>
      <c r="C23" s="89"/>
      <c r="D23" s="89"/>
      <c r="E23" s="91"/>
      <c r="F23" s="91"/>
      <c r="G23" s="81"/>
      <c r="H23" s="81"/>
      <c r="I23" s="89"/>
    </row>
    <row r="24" spans="1:9" s="99" customFormat="1">
      <c r="A24" s="89"/>
      <c r="B24" s="89"/>
      <c r="C24" s="89"/>
      <c r="D24" s="89"/>
      <c r="E24" s="88"/>
      <c r="F24" s="81"/>
      <c r="G24" s="81"/>
      <c r="H24" s="81"/>
      <c r="I24" s="89"/>
    </row>
    <row r="25" spans="1:9" s="99" customFormat="1">
      <c r="A25" s="89"/>
      <c r="B25" s="89"/>
      <c r="C25" s="89"/>
      <c r="D25" s="89"/>
      <c r="E25" s="88"/>
      <c r="F25" s="81"/>
      <c r="G25" s="81"/>
      <c r="H25" s="81"/>
      <c r="I25" s="89"/>
    </row>
    <row r="26" spans="1:9" s="99" customFormat="1">
      <c r="A26" s="89"/>
      <c r="B26" s="89"/>
      <c r="C26" s="89"/>
      <c r="D26" s="89"/>
      <c r="E26" s="88"/>
      <c r="F26" s="81"/>
      <c r="G26" s="81"/>
      <c r="H26" s="81"/>
      <c r="I26" s="89"/>
    </row>
    <row r="27" spans="1:9" s="99" customFormat="1">
      <c r="A27" s="93"/>
      <c r="B27" s="93"/>
      <c r="C27" s="93"/>
      <c r="D27" s="93"/>
      <c r="E27" s="88"/>
      <c r="F27" s="81"/>
      <c r="G27" s="81"/>
      <c r="H27" s="81"/>
      <c r="I27" s="93"/>
    </row>
    <row r="28" spans="1:9" s="99" customFormat="1">
      <c r="A28" s="84"/>
      <c r="B28" s="85"/>
      <c r="C28" s="85"/>
      <c r="D28" s="85"/>
      <c r="E28" s="91"/>
      <c r="F28" s="81"/>
      <c r="G28" s="81"/>
      <c r="H28" s="81"/>
      <c r="I28" s="85"/>
    </row>
    <row r="29" spans="1:9" s="99" customFormat="1">
      <c r="A29" s="84"/>
      <c r="B29" s="85"/>
      <c r="C29" s="85"/>
      <c r="D29" s="85"/>
      <c r="E29" s="88"/>
      <c r="F29" s="81"/>
      <c r="G29" s="81"/>
      <c r="H29" s="81"/>
      <c r="I29" s="85"/>
    </row>
    <row r="30" spans="1:9" s="99" customFormat="1">
      <c r="A30" s="84"/>
      <c r="B30" s="85"/>
      <c r="C30" s="85"/>
      <c r="D30" s="85"/>
      <c r="E30" s="91"/>
      <c r="F30" s="81"/>
      <c r="G30" s="81"/>
      <c r="H30" s="81"/>
      <c r="I30" s="85"/>
    </row>
    <row r="31" spans="1:9" s="99" customFormat="1">
      <c r="A31" s="84"/>
      <c r="B31" s="85"/>
      <c r="C31" s="85"/>
      <c r="D31" s="85"/>
      <c r="E31" s="88"/>
      <c r="F31" s="81"/>
      <c r="G31" s="81"/>
      <c r="H31" s="81"/>
      <c r="I31" s="85"/>
    </row>
    <row r="32" spans="1:9" s="99" customFormat="1">
      <c r="A32" s="84"/>
      <c r="B32" s="85"/>
      <c r="C32" s="85"/>
      <c r="D32" s="85"/>
      <c r="E32" s="91"/>
      <c r="F32" s="81"/>
      <c r="G32" s="81"/>
      <c r="H32" s="81"/>
      <c r="I32" s="85"/>
    </row>
    <row r="33" spans="1:9" s="99" customFormat="1">
      <c r="A33" s="84"/>
      <c r="B33" s="85"/>
      <c r="C33" s="85"/>
      <c r="D33" s="85"/>
      <c r="E33" s="91"/>
      <c r="F33" s="81"/>
      <c r="G33" s="81"/>
      <c r="H33" s="81"/>
      <c r="I33" s="85"/>
    </row>
    <row r="34" spans="1:9" s="99" customFormat="1">
      <c r="A34" s="84"/>
      <c r="B34" s="85"/>
      <c r="C34" s="85"/>
      <c r="D34" s="85"/>
      <c r="E34" s="88"/>
      <c r="F34" s="81"/>
      <c r="G34" s="81"/>
      <c r="H34" s="81"/>
      <c r="I34" s="85"/>
    </row>
    <row r="35" spans="1:9" s="99" customFormat="1">
      <c r="A35" s="84"/>
      <c r="B35" s="85"/>
      <c r="C35" s="85"/>
      <c r="D35" s="85"/>
      <c r="E35" s="91"/>
      <c r="F35" s="81"/>
      <c r="G35" s="81"/>
      <c r="H35" s="81"/>
      <c r="I35" s="85"/>
    </row>
    <row r="36" spans="1:9" s="99" customFormat="1">
      <c r="A36" s="84"/>
      <c r="B36" s="85"/>
      <c r="C36" s="85"/>
      <c r="D36" s="85"/>
      <c r="E36" s="91"/>
      <c r="F36" s="81"/>
      <c r="G36" s="81"/>
      <c r="H36" s="81"/>
      <c r="I36" s="85"/>
    </row>
    <row r="37" spans="1:9" s="99" customFormat="1">
      <c r="A37" s="84"/>
      <c r="B37" s="85"/>
      <c r="C37" s="85"/>
      <c r="D37" s="85"/>
      <c r="E37" s="81"/>
      <c r="F37" s="81"/>
      <c r="G37" s="81"/>
      <c r="H37" s="81"/>
      <c r="I37" s="85"/>
    </row>
    <row r="38" spans="1:9" s="99" customFormat="1">
      <c r="A38" s="84"/>
      <c r="B38" s="85"/>
      <c r="C38" s="85"/>
      <c r="D38" s="85"/>
      <c r="E38" s="88"/>
      <c r="F38" s="81"/>
      <c r="G38" s="81"/>
      <c r="H38" s="81"/>
      <c r="I38" s="85"/>
    </row>
    <row r="39" spans="1:9" s="99" customFormat="1">
      <c r="A39" s="84"/>
      <c r="B39" s="85"/>
      <c r="C39" s="85"/>
      <c r="D39" s="85"/>
      <c r="E39" s="88"/>
      <c r="F39" s="81"/>
      <c r="G39" s="81"/>
      <c r="H39" s="81"/>
      <c r="I39" s="85"/>
    </row>
    <row r="40" spans="1:9" s="99" customFormat="1">
      <c r="A40" s="94"/>
      <c r="B40" s="94"/>
      <c r="C40" s="94"/>
      <c r="D40" s="94"/>
      <c r="E40" s="91"/>
      <c r="F40" s="81"/>
      <c r="G40" s="81"/>
      <c r="H40" s="81"/>
      <c r="I40" s="94"/>
    </row>
    <row r="41" spans="1:9" s="99" customFormat="1">
      <c r="A41" s="94"/>
      <c r="B41" s="94"/>
      <c r="C41" s="94"/>
      <c r="D41" s="94"/>
      <c r="E41" s="88"/>
      <c r="F41" s="81"/>
      <c r="G41" s="81"/>
      <c r="H41" s="81"/>
      <c r="I41" s="94"/>
    </row>
    <row r="42" spans="1:9" s="99" customFormat="1">
      <c r="A42" s="94"/>
      <c r="B42" s="94"/>
      <c r="C42" s="94"/>
      <c r="D42" s="94"/>
      <c r="E42" s="88"/>
      <c r="F42" s="81"/>
      <c r="G42" s="81"/>
      <c r="H42" s="81"/>
      <c r="I42" s="94"/>
    </row>
    <row r="43" spans="1:9" s="99" customFormat="1">
      <c r="A43" s="94"/>
      <c r="B43" s="94"/>
      <c r="C43" s="94"/>
      <c r="D43" s="94"/>
      <c r="E43" s="88"/>
      <c r="F43" s="81"/>
      <c r="G43" s="81"/>
      <c r="H43" s="81"/>
      <c r="I43" s="94"/>
    </row>
    <row r="44" spans="1:9" s="99" customFormat="1">
      <c r="A44" s="94"/>
      <c r="B44" s="94"/>
      <c r="C44" s="94"/>
      <c r="D44" s="94"/>
      <c r="E44" s="88"/>
      <c r="F44" s="81"/>
      <c r="G44" s="81"/>
      <c r="H44" s="81"/>
      <c r="I44" s="94"/>
    </row>
    <row r="45" spans="1:9" s="99" customFormat="1">
      <c r="A45" s="94"/>
      <c r="B45" s="94"/>
      <c r="C45" s="94"/>
      <c r="D45" s="94"/>
      <c r="E45" s="88"/>
      <c r="F45" s="81"/>
      <c r="G45" s="81"/>
      <c r="H45" s="81"/>
      <c r="I45" s="94"/>
    </row>
    <row r="46" spans="1:9" s="99" customFormat="1">
      <c r="A46" s="94"/>
      <c r="B46" s="94"/>
      <c r="C46" s="94"/>
      <c r="D46" s="94"/>
      <c r="E46" s="88"/>
      <c r="F46" s="81"/>
      <c r="G46" s="81"/>
      <c r="H46" s="81"/>
      <c r="I46" s="94"/>
    </row>
    <row r="47" spans="1:9" s="99" customFormat="1">
      <c r="A47" s="94"/>
      <c r="B47" s="94"/>
      <c r="C47" s="94"/>
      <c r="D47" s="94"/>
      <c r="E47" s="88"/>
      <c r="F47" s="81"/>
      <c r="G47" s="81"/>
      <c r="H47" s="81"/>
      <c r="I47" s="94"/>
    </row>
    <row r="48" spans="1:9" s="99" customFormat="1">
      <c r="A48" s="82"/>
      <c r="B48" s="82"/>
      <c r="C48" s="82"/>
      <c r="D48" s="82"/>
      <c r="E48" s="91"/>
      <c r="F48" s="91"/>
      <c r="G48" s="81"/>
      <c r="H48" s="81"/>
      <c r="I48" s="82"/>
    </row>
    <row r="49" spans="1:9" s="99" customFormat="1">
      <c r="A49" s="82"/>
      <c r="B49" s="82"/>
      <c r="C49" s="82"/>
      <c r="D49" s="82"/>
      <c r="E49" s="91"/>
      <c r="F49" s="81"/>
      <c r="G49" s="81"/>
      <c r="H49" s="81"/>
      <c r="I49" s="82"/>
    </row>
    <row r="50" spans="1:9" s="99" customFormat="1">
      <c r="A50" s="76"/>
      <c r="B50" s="81"/>
      <c r="C50" s="81"/>
      <c r="D50" s="81"/>
      <c r="E50" s="91"/>
      <c r="F50" s="81"/>
      <c r="G50" s="81"/>
      <c r="H50" s="81"/>
      <c r="I50" s="81"/>
    </row>
    <row r="51" spans="1:9" s="99" customFormat="1">
      <c r="A51" s="76"/>
      <c r="B51" s="81"/>
      <c r="C51" s="81"/>
      <c r="D51" s="81"/>
      <c r="E51" s="91"/>
      <c r="F51" s="81"/>
      <c r="G51" s="81"/>
      <c r="H51" s="81"/>
      <c r="I51" s="81"/>
    </row>
    <row r="52" spans="1:9" s="99" customFormat="1">
      <c r="A52" s="76"/>
      <c r="B52" s="81"/>
      <c r="C52" s="81"/>
      <c r="D52" s="81"/>
      <c r="E52" s="88"/>
      <c r="F52" s="81"/>
      <c r="G52" s="81"/>
      <c r="H52" s="81"/>
      <c r="I52" s="81"/>
    </row>
    <row r="53" spans="1:9" s="99" customFormat="1">
      <c r="A53" s="76"/>
      <c r="B53" s="81"/>
      <c r="C53" s="81"/>
      <c r="D53" s="81"/>
      <c r="E53" s="88"/>
      <c r="F53" s="81"/>
      <c r="G53" s="81"/>
      <c r="H53" s="81"/>
      <c r="I53" s="81"/>
    </row>
    <row r="54" spans="1:9" s="99" customFormat="1">
      <c r="A54" s="76"/>
      <c r="B54" s="81"/>
      <c r="C54" s="81"/>
      <c r="D54" s="81"/>
      <c r="E54" s="88"/>
      <c r="F54" s="81"/>
      <c r="G54" s="81"/>
      <c r="H54" s="81"/>
      <c r="I54" s="81"/>
    </row>
    <row r="55" spans="1:9" s="99" customFormat="1">
      <c r="A55" s="76"/>
      <c r="B55" s="81"/>
      <c r="C55" s="81"/>
      <c r="D55" s="81"/>
      <c r="E55" s="88"/>
      <c r="F55" s="81"/>
      <c r="G55" s="81"/>
      <c r="H55" s="81"/>
      <c r="I55" s="81"/>
    </row>
    <row r="56" spans="1:9" s="99" customFormat="1">
      <c r="A56" s="76"/>
      <c r="B56" s="81"/>
      <c r="C56" s="81"/>
      <c r="D56" s="81"/>
      <c r="E56" s="88"/>
      <c r="F56" s="81"/>
      <c r="G56" s="81"/>
      <c r="H56" s="81"/>
      <c r="I56" s="81"/>
    </row>
    <row r="57" spans="1:9" s="99" customFormat="1">
      <c r="A57" s="76"/>
      <c r="B57" s="81"/>
      <c r="C57" s="81"/>
      <c r="D57" s="81"/>
      <c r="E57" s="91"/>
      <c r="F57" s="81"/>
      <c r="G57" s="81"/>
      <c r="H57" s="81"/>
      <c r="I57" s="81"/>
    </row>
    <row r="58" spans="1:9" s="99" customFormat="1">
      <c r="A58" s="90"/>
      <c r="B58" s="90"/>
      <c r="C58" s="90"/>
      <c r="D58" s="90"/>
      <c r="E58" s="91"/>
      <c r="F58" s="92"/>
      <c r="G58" s="81"/>
      <c r="H58" s="81"/>
      <c r="I58" s="90"/>
    </row>
    <row r="59" spans="1:9" s="99" customFormat="1">
      <c r="A59" s="89"/>
      <c r="B59" s="89"/>
      <c r="C59" s="89"/>
      <c r="D59" s="89"/>
      <c r="E59" s="91"/>
      <c r="F59" s="88"/>
      <c r="G59" s="81"/>
      <c r="H59" s="81"/>
      <c r="I59" s="89"/>
    </row>
    <row r="60" spans="1:9" s="99" customFormat="1">
      <c r="A60" s="89"/>
      <c r="B60" s="89"/>
      <c r="C60" s="89"/>
      <c r="D60" s="89"/>
      <c r="E60" s="88"/>
      <c r="F60" s="88"/>
      <c r="G60" s="81"/>
      <c r="H60" s="81"/>
      <c r="I60" s="89"/>
    </row>
    <row r="61" spans="1:9" s="99" customFormat="1">
      <c r="A61" s="89"/>
      <c r="B61" s="89"/>
      <c r="C61" s="89"/>
      <c r="D61" s="89"/>
      <c r="E61" s="88"/>
      <c r="F61" s="88"/>
      <c r="G61" s="91"/>
      <c r="H61" s="81"/>
      <c r="I61" s="89"/>
    </row>
    <row r="62" spans="1:9" s="99" customFormat="1">
      <c r="A62" s="89"/>
      <c r="B62" s="89"/>
      <c r="C62" s="89"/>
      <c r="D62" s="89"/>
      <c r="E62" s="91"/>
      <c r="F62" s="91"/>
      <c r="G62" s="81"/>
      <c r="H62" s="81"/>
      <c r="I62" s="89"/>
    </row>
    <row r="63" spans="1:9" s="99" customFormat="1">
      <c r="A63" s="89"/>
      <c r="B63" s="89"/>
      <c r="C63" s="89"/>
      <c r="D63" s="89"/>
      <c r="E63" s="91"/>
      <c r="F63" s="88"/>
      <c r="G63" s="81"/>
      <c r="H63" s="81"/>
      <c r="I63" s="89"/>
    </row>
    <row r="64" spans="1:9" s="99" customFormat="1">
      <c r="A64" s="89"/>
      <c r="B64" s="89"/>
      <c r="C64" s="89"/>
      <c r="D64" s="89"/>
      <c r="E64" s="91"/>
      <c r="F64" s="91"/>
      <c r="G64" s="81"/>
      <c r="H64" s="81"/>
      <c r="I64" s="89"/>
    </row>
    <row r="65" spans="1:9" s="99" customFormat="1">
      <c r="A65" s="89"/>
      <c r="B65" s="89"/>
      <c r="C65" s="89"/>
      <c r="D65" s="89"/>
      <c r="E65" s="91"/>
      <c r="F65" s="88"/>
      <c r="G65" s="81"/>
      <c r="H65" s="81"/>
      <c r="I65" s="89"/>
    </row>
    <row r="66" spans="1:9" s="99" customFormat="1">
      <c r="A66" s="89"/>
      <c r="B66" s="89"/>
      <c r="C66" s="89"/>
      <c r="D66" s="89"/>
      <c r="E66" s="88"/>
      <c r="F66" s="91"/>
      <c r="G66" s="81"/>
      <c r="H66" s="81"/>
      <c r="I66" s="89"/>
    </row>
    <row r="67" spans="1:9" s="99" customFormat="1">
      <c r="A67" s="89"/>
      <c r="B67" s="89"/>
      <c r="C67" s="89"/>
      <c r="D67" s="89"/>
      <c r="E67" s="91"/>
      <c r="F67" s="88"/>
      <c r="G67" s="81"/>
      <c r="H67" s="81"/>
      <c r="I67" s="89"/>
    </row>
    <row r="68" spans="1:9" s="99" customFormat="1">
      <c r="A68" s="89"/>
      <c r="B68" s="89"/>
      <c r="C68" s="89"/>
      <c r="D68" s="89"/>
      <c r="E68" s="91"/>
      <c r="F68" s="91"/>
      <c r="G68" s="81"/>
      <c r="H68" s="81"/>
      <c r="I68" s="89"/>
    </row>
    <row r="69" spans="1:9" s="99" customFormat="1">
      <c r="A69" s="89"/>
      <c r="B69" s="89"/>
      <c r="C69" s="89"/>
      <c r="D69" s="89"/>
      <c r="E69" s="91"/>
      <c r="F69" s="91"/>
      <c r="G69" s="81"/>
      <c r="H69" s="81"/>
      <c r="I69" s="89"/>
    </row>
    <row r="70" spans="1:9" s="99" customFormat="1">
      <c r="A70" s="89"/>
      <c r="B70" s="89"/>
      <c r="C70" s="89"/>
      <c r="D70" s="89"/>
      <c r="E70" s="91"/>
      <c r="F70" s="91"/>
      <c r="G70" s="81"/>
      <c r="H70" s="81"/>
      <c r="I70" s="89"/>
    </row>
    <row r="71" spans="1:9" s="99" customFormat="1">
      <c r="A71" s="89"/>
      <c r="B71" s="89"/>
      <c r="C71" s="89"/>
      <c r="D71" s="89"/>
      <c r="E71" s="91"/>
      <c r="F71" s="91"/>
      <c r="G71" s="81"/>
      <c r="H71" s="81"/>
      <c r="I71" s="89"/>
    </row>
    <row r="72" spans="1:9" s="99" customFormat="1">
      <c r="A72" s="89"/>
      <c r="B72" s="89"/>
      <c r="C72" s="89"/>
      <c r="D72" s="89"/>
      <c r="E72" s="91"/>
      <c r="F72" s="91"/>
      <c r="G72" s="81"/>
      <c r="H72" s="81"/>
      <c r="I72" s="89"/>
    </row>
    <row r="73" spans="1:9" s="99" customFormat="1">
      <c r="A73" s="89"/>
      <c r="B73" s="89"/>
      <c r="C73" s="89"/>
      <c r="D73" s="89"/>
      <c r="E73" s="91"/>
      <c r="F73" s="91"/>
      <c r="G73" s="81"/>
      <c r="H73" s="81"/>
      <c r="I73" s="89"/>
    </row>
    <row r="74" spans="1:9" s="99" customFormat="1">
      <c r="A74" s="89"/>
      <c r="B74" s="89"/>
      <c r="C74" s="89"/>
      <c r="D74" s="89"/>
      <c r="E74" s="91"/>
      <c r="F74" s="91"/>
      <c r="G74" s="81"/>
      <c r="H74" s="81"/>
      <c r="I74" s="89"/>
    </row>
    <row r="75" spans="1:9" s="99" customFormat="1">
      <c r="A75" s="89"/>
      <c r="B75" s="89"/>
      <c r="C75" s="89"/>
      <c r="D75" s="89"/>
      <c r="E75" s="88"/>
      <c r="F75" s="81"/>
      <c r="G75" s="81"/>
      <c r="H75" s="81"/>
      <c r="I75" s="89"/>
    </row>
    <row r="76" spans="1:9" s="99" customFormat="1">
      <c r="A76" s="89"/>
      <c r="B76" s="89"/>
      <c r="C76" s="89"/>
      <c r="D76" s="89"/>
      <c r="E76" s="88"/>
      <c r="F76" s="81"/>
      <c r="G76" s="81"/>
      <c r="H76" s="81"/>
      <c r="I76" s="89"/>
    </row>
    <row r="77" spans="1:9" s="99" customFormat="1">
      <c r="A77" s="89"/>
      <c r="B77" s="89"/>
      <c r="C77" s="89"/>
      <c r="D77" s="89"/>
      <c r="E77" s="88"/>
      <c r="F77" s="81"/>
      <c r="G77" s="81"/>
      <c r="H77" s="81"/>
      <c r="I77" s="89"/>
    </row>
    <row r="78" spans="1:9" s="99" customFormat="1">
      <c r="A78" s="90"/>
      <c r="B78" s="90"/>
      <c r="C78" s="90"/>
      <c r="D78" s="90"/>
      <c r="E78" s="91"/>
      <c r="F78" s="92"/>
      <c r="G78" s="81"/>
      <c r="H78" s="81"/>
      <c r="I78" s="90"/>
    </row>
    <row r="79" spans="1:9" s="99" customFormat="1">
      <c r="A79" s="89"/>
      <c r="B79" s="89"/>
      <c r="C79" s="89"/>
      <c r="D79" s="89"/>
      <c r="E79" s="91"/>
      <c r="F79" s="88"/>
      <c r="G79" s="81"/>
      <c r="H79" s="81"/>
      <c r="I79" s="89"/>
    </row>
    <row r="80" spans="1:9" s="99" customFormat="1">
      <c r="A80" s="89"/>
      <c r="B80" s="89"/>
      <c r="C80" s="89"/>
      <c r="D80" s="89"/>
      <c r="E80" s="88"/>
      <c r="F80" s="88"/>
      <c r="G80" s="81"/>
      <c r="H80" s="81"/>
      <c r="I80" s="89"/>
    </row>
    <row r="81" spans="1:9" s="99" customFormat="1">
      <c r="A81" s="89"/>
      <c r="B81" s="89"/>
      <c r="C81" s="89"/>
      <c r="D81" s="89"/>
      <c r="E81" s="88"/>
      <c r="F81" s="88"/>
      <c r="G81" s="91"/>
      <c r="H81" s="81"/>
      <c r="I81" s="89"/>
    </row>
    <row r="82" spans="1:9" s="99" customFormat="1">
      <c r="A82" s="89"/>
      <c r="B82" s="89"/>
      <c r="C82" s="89"/>
      <c r="D82" s="89"/>
      <c r="E82" s="91"/>
      <c r="F82" s="91"/>
      <c r="G82" s="81"/>
      <c r="H82" s="81"/>
      <c r="I82" s="89"/>
    </row>
    <row r="83" spans="1:9" s="99" customFormat="1">
      <c r="A83" s="89"/>
      <c r="B83" s="89"/>
      <c r="C83" s="89"/>
      <c r="D83" s="89"/>
      <c r="E83" s="91"/>
      <c r="F83" s="88"/>
      <c r="G83" s="81"/>
      <c r="H83" s="81"/>
      <c r="I83" s="89"/>
    </row>
    <row r="84" spans="1:9" s="99" customFormat="1">
      <c r="A84" s="89"/>
      <c r="B84" s="89"/>
      <c r="C84" s="89"/>
      <c r="D84" s="89"/>
      <c r="E84" s="91"/>
      <c r="F84" s="91"/>
      <c r="G84" s="81"/>
      <c r="H84" s="81"/>
      <c r="I84" s="89"/>
    </row>
    <row r="85" spans="1:9" s="99" customFormat="1">
      <c r="A85" s="89"/>
      <c r="B85" s="89"/>
      <c r="C85" s="89"/>
      <c r="D85" s="89"/>
      <c r="E85" s="91"/>
      <c r="F85" s="88"/>
      <c r="G85" s="81"/>
      <c r="H85" s="81"/>
      <c r="I85" s="89"/>
    </row>
    <row r="86" spans="1:9" s="99" customFormat="1">
      <c r="A86" s="89"/>
      <c r="B86" s="89"/>
      <c r="C86" s="89"/>
      <c r="D86" s="89"/>
      <c r="E86" s="88"/>
      <c r="F86" s="91"/>
      <c r="G86" s="81"/>
      <c r="H86" s="81"/>
      <c r="I86" s="89"/>
    </row>
    <row r="87" spans="1:9" s="99" customFormat="1">
      <c r="A87" s="89"/>
      <c r="B87" s="89"/>
      <c r="C87" s="89"/>
      <c r="D87" s="89"/>
      <c r="E87" s="91"/>
      <c r="F87" s="88"/>
      <c r="G87" s="81"/>
      <c r="H87" s="81"/>
      <c r="I87" s="89"/>
    </row>
    <row r="88" spans="1:9" s="99" customFormat="1">
      <c r="A88" s="89"/>
      <c r="B88" s="89"/>
      <c r="C88" s="89"/>
      <c r="D88" s="89"/>
      <c r="E88" s="91"/>
      <c r="F88" s="91"/>
      <c r="G88" s="81"/>
      <c r="H88" s="81"/>
      <c r="I88" s="89"/>
    </row>
    <row r="89" spans="1:9" s="99" customFormat="1">
      <c r="A89" s="89"/>
      <c r="B89" s="89"/>
      <c r="C89" s="89"/>
      <c r="D89" s="89"/>
      <c r="E89" s="91"/>
      <c r="F89" s="91"/>
      <c r="G89" s="81"/>
      <c r="H89" s="81"/>
      <c r="I89" s="89"/>
    </row>
    <row r="90" spans="1:9" s="99" customFormat="1">
      <c r="A90" s="89"/>
      <c r="B90" s="89"/>
      <c r="C90" s="89"/>
      <c r="D90" s="89"/>
      <c r="E90" s="91"/>
      <c r="F90" s="91"/>
      <c r="G90" s="81"/>
      <c r="H90" s="81"/>
      <c r="I90" s="89"/>
    </row>
    <row r="91" spans="1:9" s="99" customFormat="1">
      <c r="A91" s="89"/>
      <c r="B91" s="89"/>
      <c r="C91" s="89"/>
      <c r="D91" s="89"/>
      <c r="E91" s="91"/>
      <c r="F91" s="91"/>
      <c r="G91" s="81"/>
      <c r="H91" s="81"/>
      <c r="I91" s="89"/>
    </row>
    <row r="92" spans="1:9" s="99" customFormat="1">
      <c r="A92" s="89"/>
      <c r="B92" s="89"/>
      <c r="C92" s="89"/>
      <c r="D92" s="89"/>
      <c r="E92" s="91"/>
      <c r="F92" s="91"/>
      <c r="G92" s="81"/>
      <c r="H92" s="81"/>
      <c r="I92" s="89"/>
    </row>
    <row r="93" spans="1:9" s="99" customFormat="1">
      <c r="A93" s="89"/>
      <c r="B93" s="89"/>
      <c r="C93" s="89"/>
      <c r="D93" s="89"/>
      <c r="E93" s="91"/>
      <c r="F93" s="91"/>
      <c r="G93" s="81"/>
      <c r="H93" s="81"/>
      <c r="I93" s="89"/>
    </row>
    <row r="94" spans="1:9" s="99" customFormat="1">
      <c r="A94" s="89"/>
      <c r="B94" s="89"/>
      <c r="C94" s="89"/>
      <c r="D94" s="89"/>
      <c r="E94" s="91"/>
      <c r="F94" s="91"/>
      <c r="G94" s="81"/>
      <c r="H94" s="81"/>
      <c r="I94" s="89"/>
    </row>
    <row r="95" spans="1:9" s="99" customFormat="1">
      <c r="A95" s="89"/>
      <c r="B95" s="89"/>
      <c r="C95" s="89"/>
      <c r="D95" s="89"/>
      <c r="E95" s="88"/>
      <c r="F95" s="81"/>
      <c r="G95" s="81"/>
      <c r="H95" s="81"/>
      <c r="I95" s="89"/>
    </row>
    <row r="96" spans="1:9" s="99" customFormat="1">
      <c r="A96" s="89"/>
      <c r="B96" s="89"/>
      <c r="C96" s="89"/>
      <c r="D96" s="89"/>
      <c r="E96" s="88"/>
      <c r="F96" s="81"/>
      <c r="G96" s="81"/>
      <c r="H96" s="81"/>
      <c r="I96" s="89"/>
    </row>
    <row r="97" spans="1:9" s="99" customFormat="1">
      <c r="A97" s="89"/>
      <c r="B97" s="89"/>
      <c r="C97" s="89"/>
      <c r="D97" s="89"/>
      <c r="E97" s="88"/>
      <c r="F97" s="81"/>
      <c r="G97" s="81"/>
      <c r="H97" s="81"/>
      <c r="I97" s="89"/>
    </row>
    <row r="98" spans="1:9" s="99" customFormat="1">
      <c r="A98" s="90"/>
      <c r="B98" s="90"/>
      <c r="C98" s="90"/>
      <c r="D98" s="90"/>
      <c r="E98" s="91"/>
      <c r="F98" s="92"/>
      <c r="G98" s="81"/>
      <c r="H98" s="81"/>
      <c r="I98" s="90"/>
    </row>
    <row r="99" spans="1:9" s="99" customFormat="1">
      <c r="A99" s="89"/>
      <c r="B99" s="89"/>
      <c r="C99" s="89"/>
      <c r="D99" s="89"/>
      <c r="E99" s="91"/>
      <c r="F99" s="88"/>
      <c r="G99" s="81"/>
      <c r="H99" s="81"/>
      <c r="I99" s="89"/>
    </row>
    <row r="100" spans="1:9" s="99" customFormat="1">
      <c r="A100" s="89"/>
      <c r="B100" s="89"/>
      <c r="C100" s="89"/>
      <c r="D100" s="89"/>
      <c r="E100" s="88"/>
      <c r="F100" s="88"/>
      <c r="G100" s="81"/>
      <c r="H100" s="81"/>
      <c r="I100" s="89"/>
    </row>
    <row r="101" spans="1:9" s="99" customFormat="1">
      <c r="A101" s="89"/>
      <c r="B101" s="89"/>
      <c r="C101" s="89"/>
      <c r="D101" s="89"/>
      <c r="E101" s="88"/>
      <c r="F101" s="88"/>
      <c r="G101" s="91"/>
      <c r="H101" s="81"/>
      <c r="I101" s="89"/>
    </row>
    <row r="102" spans="1:9" s="99" customFormat="1">
      <c r="A102" s="89"/>
      <c r="B102" s="89"/>
      <c r="C102" s="89"/>
      <c r="D102" s="89"/>
      <c r="E102" s="91"/>
      <c r="F102" s="91"/>
      <c r="G102" s="81"/>
      <c r="H102" s="81"/>
      <c r="I102" s="89"/>
    </row>
    <row r="103" spans="1:9" s="99" customFormat="1">
      <c r="A103" s="89"/>
      <c r="B103" s="89"/>
      <c r="C103" s="89"/>
      <c r="D103" s="89"/>
      <c r="E103" s="91"/>
      <c r="F103" s="88"/>
      <c r="G103" s="81"/>
      <c r="H103" s="81"/>
      <c r="I103" s="89"/>
    </row>
    <row r="104" spans="1:9" s="99" customFormat="1">
      <c r="A104" s="89"/>
      <c r="B104" s="89"/>
      <c r="C104" s="89"/>
      <c r="D104" s="89"/>
      <c r="E104" s="91"/>
      <c r="F104" s="91"/>
      <c r="G104" s="81"/>
      <c r="H104" s="81"/>
      <c r="I104" s="89"/>
    </row>
    <row r="105" spans="1:9" s="99" customFormat="1">
      <c r="A105" s="89"/>
      <c r="B105" s="89"/>
      <c r="C105" s="89"/>
      <c r="D105" s="89"/>
      <c r="E105" s="91"/>
      <c r="F105" s="88"/>
      <c r="G105" s="81"/>
      <c r="H105" s="81"/>
      <c r="I105" s="89"/>
    </row>
    <row r="106" spans="1:9" s="99" customFormat="1">
      <c r="A106" s="89"/>
      <c r="B106" s="89"/>
      <c r="C106" s="89"/>
      <c r="D106" s="89"/>
      <c r="E106" s="88"/>
      <c r="F106" s="91"/>
      <c r="G106" s="81"/>
      <c r="H106" s="81"/>
      <c r="I106" s="89"/>
    </row>
    <row r="107" spans="1:9" s="99" customFormat="1">
      <c r="A107" s="89"/>
      <c r="B107" s="89"/>
      <c r="C107" s="89"/>
      <c r="D107" s="89"/>
      <c r="E107" s="91"/>
      <c r="F107" s="88"/>
      <c r="G107" s="81"/>
      <c r="H107" s="81"/>
      <c r="I107" s="89"/>
    </row>
    <row r="108" spans="1:9" s="99" customFormat="1">
      <c r="A108" s="89"/>
      <c r="B108" s="89"/>
      <c r="C108" s="89"/>
      <c r="D108" s="89"/>
      <c r="E108" s="91"/>
      <c r="F108" s="91"/>
      <c r="G108" s="81"/>
      <c r="H108" s="81"/>
      <c r="I108" s="89"/>
    </row>
    <row r="109" spans="1:9" s="99" customFormat="1">
      <c r="A109" s="89"/>
      <c r="B109" s="89"/>
      <c r="C109" s="89"/>
      <c r="D109" s="89"/>
      <c r="E109" s="91"/>
      <c r="F109" s="91"/>
      <c r="G109" s="81"/>
      <c r="H109" s="81"/>
      <c r="I109" s="89"/>
    </row>
    <row r="110" spans="1:9" s="99" customFormat="1">
      <c r="A110" s="89"/>
      <c r="B110" s="89"/>
      <c r="C110" s="89"/>
      <c r="D110" s="89"/>
      <c r="E110" s="91"/>
      <c r="F110" s="91"/>
      <c r="G110" s="81"/>
      <c r="H110" s="81"/>
      <c r="I110" s="89"/>
    </row>
    <row r="111" spans="1:9" s="99" customFormat="1">
      <c r="A111" s="89"/>
      <c r="B111" s="89"/>
      <c r="C111" s="89"/>
      <c r="D111" s="89"/>
      <c r="E111" s="91"/>
      <c r="F111" s="91"/>
      <c r="G111" s="81"/>
      <c r="H111" s="81"/>
      <c r="I111" s="89"/>
    </row>
    <row r="112" spans="1:9" s="99" customFormat="1">
      <c r="A112" s="89"/>
      <c r="B112" s="89"/>
      <c r="C112" s="89"/>
      <c r="D112" s="89"/>
      <c r="E112" s="91"/>
      <c r="F112" s="91"/>
      <c r="G112" s="81"/>
      <c r="H112" s="81"/>
      <c r="I112" s="89"/>
    </row>
    <row r="113" spans="1:9" s="99" customFormat="1">
      <c r="A113" s="89"/>
      <c r="B113" s="89"/>
      <c r="C113" s="89"/>
      <c r="D113" s="89"/>
      <c r="E113" s="91"/>
      <c r="F113" s="91"/>
      <c r="G113" s="81"/>
      <c r="H113" s="81"/>
      <c r="I113" s="89"/>
    </row>
    <row r="114" spans="1:9" s="99" customFormat="1">
      <c r="A114" s="89"/>
      <c r="B114" s="89"/>
      <c r="C114" s="89"/>
      <c r="D114" s="89"/>
      <c r="E114" s="91"/>
      <c r="F114" s="91"/>
      <c r="G114" s="81"/>
      <c r="H114" s="81"/>
      <c r="I114" s="89"/>
    </row>
    <row r="115" spans="1:9" s="99" customFormat="1">
      <c r="A115" s="89"/>
      <c r="B115" s="89"/>
      <c r="C115" s="89"/>
      <c r="D115" s="89"/>
      <c r="E115" s="88"/>
      <c r="F115" s="81"/>
      <c r="G115" s="81"/>
      <c r="H115" s="81"/>
      <c r="I115" s="89"/>
    </row>
    <row r="116" spans="1:9" s="99" customFormat="1">
      <c r="A116" s="89"/>
      <c r="B116" s="89"/>
      <c r="C116" s="89"/>
      <c r="D116" s="89"/>
      <c r="E116" s="88"/>
      <c r="F116" s="81"/>
      <c r="G116" s="81"/>
      <c r="H116" s="81"/>
      <c r="I116" s="89"/>
    </row>
    <row r="117" spans="1:9" s="99" customFormat="1">
      <c r="A117" s="89"/>
      <c r="B117" s="89"/>
      <c r="C117" s="89"/>
      <c r="D117" s="89"/>
      <c r="E117" s="88"/>
      <c r="F117" s="81"/>
      <c r="G117" s="81"/>
      <c r="H117" s="81"/>
      <c r="I117" s="89"/>
    </row>
    <row r="118" spans="1:9" s="99" customFormat="1">
      <c r="A118" s="90"/>
      <c r="B118" s="90"/>
      <c r="C118" s="90"/>
      <c r="D118" s="90"/>
      <c r="E118" s="91"/>
      <c r="F118" s="92"/>
      <c r="G118" s="81"/>
      <c r="H118" s="81"/>
      <c r="I118" s="90"/>
    </row>
    <row r="119" spans="1:9" s="99" customFormat="1">
      <c r="A119" s="89"/>
      <c r="B119" s="89"/>
      <c r="C119" s="89"/>
      <c r="D119" s="89"/>
      <c r="E119" s="91"/>
      <c r="F119" s="88"/>
      <c r="G119" s="81"/>
      <c r="H119" s="81"/>
      <c r="I119" s="89"/>
    </row>
    <row r="120" spans="1:9" s="99" customFormat="1">
      <c r="A120" s="89"/>
      <c r="B120" s="89"/>
      <c r="C120" s="89"/>
      <c r="D120" s="89"/>
      <c r="E120" s="88"/>
      <c r="F120" s="88"/>
      <c r="G120" s="81"/>
      <c r="H120" s="81"/>
      <c r="I120" s="89"/>
    </row>
    <row r="121" spans="1:9" s="99" customFormat="1">
      <c r="A121" s="89"/>
      <c r="B121" s="89"/>
      <c r="C121" s="89"/>
      <c r="D121" s="89"/>
      <c r="E121" s="88"/>
      <c r="F121" s="88"/>
      <c r="G121" s="91"/>
      <c r="H121" s="81"/>
      <c r="I121" s="89"/>
    </row>
    <row r="122" spans="1:9" s="99" customFormat="1">
      <c r="A122" s="89"/>
      <c r="B122" s="89"/>
      <c r="C122" s="89"/>
      <c r="D122" s="89"/>
      <c r="E122" s="91"/>
      <c r="F122" s="91"/>
      <c r="G122" s="81"/>
      <c r="H122" s="81"/>
      <c r="I122" s="89"/>
    </row>
    <row r="123" spans="1:9" s="99" customFormat="1">
      <c r="A123" s="89"/>
      <c r="B123" s="89"/>
      <c r="C123" s="89"/>
      <c r="D123" s="89"/>
      <c r="E123" s="91"/>
      <c r="F123" s="88"/>
      <c r="G123" s="81"/>
      <c r="H123" s="81"/>
      <c r="I123" s="89"/>
    </row>
    <row r="124" spans="1:9" s="99" customFormat="1">
      <c r="A124" s="89"/>
      <c r="B124" s="89"/>
      <c r="C124" s="89"/>
      <c r="D124" s="89"/>
      <c r="E124" s="91"/>
      <c r="F124" s="91"/>
      <c r="G124" s="81"/>
      <c r="H124" s="81"/>
      <c r="I124" s="89"/>
    </row>
    <row r="125" spans="1:9" s="99" customFormat="1">
      <c r="A125" s="89"/>
      <c r="B125" s="89"/>
      <c r="C125" s="89"/>
      <c r="D125" s="89"/>
      <c r="E125" s="91"/>
      <c r="F125" s="88"/>
      <c r="G125" s="81"/>
      <c r="H125" s="81"/>
      <c r="I125" s="89"/>
    </row>
    <row r="126" spans="1:9" s="99" customFormat="1">
      <c r="A126" s="89"/>
      <c r="B126" s="89"/>
      <c r="C126" s="89"/>
      <c r="D126" s="89"/>
      <c r="E126" s="88"/>
      <c r="F126" s="91"/>
      <c r="G126" s="81"/>
      <c r="H126" s="81"/>
      <c r="I126" s="89"/>
    </row>
    <row r="127" spans="1:9" s="99" customFormat="1">
      <c r="A127" s="89"/>
      <c r="B127" s="89"/>
      <c r="C127" s="89"/>
      <c r="D127" s="89"/>
      <c r="E127" s="91"/>
      <c r="F127" s="88"/>
      <c r="G127" s="81"/>
      <c r="H127" s="81"/>
      <c r="I127" s="89"/>
    </row>
    <row r="128" spans="1:9" s="99" customFormat="1">
      <c r="A128" s="89"/>
      <c r="B128" s="89"/>
      <c r="C128" s="89"/>
      <c r="D128" s="89"/>
      <c r="E128" s="91"/>
      <c r="F128" s="91"/>
      <c r="G128" s="81"/>
      <c r="H128" s="81"/>
      <c r="I128" s="89"/>
    </row>
    <row r="129" spans="1:9" s="99" customFormat="1">
      <c r="A129" s="89"/>
      <c r="B129" s="89"/>
      <c r="C129" s="89"/>
      <c r="D129" s="89"/>
      <c r="E129" s="91"/>
      <c r="F129" s="91"/>
      <c r="G129" s="81"/>
      <c r="H129" s="81"/>
      <c r="I129" s="89"/>
    </row>
    <row r="130" spans="1:9" s="99" customFormat="1">
      <c r="A130" s="89"/>
      <c r="B130" s="89"/>
      <c r="C130" s="89"/>
      <c r="D130" s="89"/>
      <c r="E130" s="91"/>
      <c r="F130" s="91"/>
      <c r="G130" s="81"/>
      <c r="H130" s="81"/>
      <c r="I130" s="89"/>
    </row>
    <row r="131" spans="1:9" s="99" customFormat="1">
      <c r="A131" s="89"/>
      <c r="B131" s="89"/>
      <c r="C131" s="89"/>
      <c r="D131" s="89"/>
      <c r="E131" s="91"/>
      <c r="F131" s="91"/>
      <c r="G131" s="81"/>
      <c r="H131" s="81"/>
      <c r="I131" s="89"/>
    </row>
    <row r="132" spans="1:9" s="99" customFormat="1">
      <c r="A132" s="89"/>
      <c r="B132" s="89"/>
      <c r="C132" s="89"/>
      <c r="D132" s="89"/>
      <c r="E132" s="91"/>
      <c r="F132" s="91"/>
      <c r="G132" s="81"/>
      <c r="H132" s="81"/>
      <c r="I132" s="89"/>
    </row>
    <row r="133" spans="1:9" s="99" customFormat="1">
      <c r="A133" s="89"/>
      <c r="B133" s="89"/>
      <c r="C133" s="89"/>
      <c r="D133" s="89"/>
      <c r="E133" s="91"/>
      <c r="F133" s="91"/>
      <c r="G133" s="81"/>
      <c r="H133" s="81"/>
      <c r="I133" s="89"/>
    </row>
    <row r="134" spans="1:9" s="99" customFormat="1">
      <c r="A134" s="89"/>
      <c r="B134" s="89"/>
      <c r="C134" s="89"/>
      <c r="D134" s="89"/>
      <c r="E134" s="91"/>
      <c r="F134" s="91"/>
      <c r="G134" s="81"/>
      <c r="H134" s="81"/>
      <c r="I134" s="89"/>
    </row>
    <row r="135" spans="1:9" s="99" customFormat="1">
      <c r="A135" s="89"/>
      <c r="B135" s="89"/>
      <c r="C135" s="89"/>
      <c r="D135" s="89"/>
      <c r="E135" s="88"/>
      <c r="F135" s="81"/>
      <c r="G135" s="81"/>
      <c r="H135" s="81"/>
      <c r="I135" s="89"/>
    </row>
    <row r="136" spans="1:9" s="99" customFormat="1">
      <c r="A136" s="89"/>
      <c r="B136" s="89"/>
      <c r="C136" s="89"/>
      <c r="D136" s="89"/>
      <c r="E136" s="88"/>
      <c r="F136" s="81"/>
      <c r="G136" s="81"/>
      <c r="H136" s="81"/>
      <c r="I136" s="89"/>
    </row>
    <row r="137" spans="1:9" s="99" customFormat="1">
      <c r="A137" s="89"/>
      <c r="B137" s="89"/>
      <c r="C137" s="89"/>
      <c r="D137" s="89"/>
      <c r="E137" s="88"/>
      <c r="F137" s="81"/>
      <c r="G137" s="81"/>
      <c r="H137" s="81"/>
      <c r="I137" s="89"/>
    </row>
    <row r="138" spans="1:9" s="99" customFormat="1">
      <c r="A138" s="90"/>
      <c r="B138" s="90"/>
      <c r="C138" s="90"/>
      <c r="D138" s="90"/>
      <c r="E138" s="91"/>
      <c r="F138" s="92"/>
      <c r="G138" s="81"/>
      <c r="H138" s="81"/>
      <c r="I138" s="90"/>
    </row>
    <row r="139" spans="1:9" s="99" customFormat="1">
      <c r="A139" s="89"/>
      <c r="B139" s="89"/>
      <c r="C139" s="89"/>
      <c r="D139" s="89"/>
      <c r="E139" s="91"/>
      <c r="F139" s="88"/>
      <c r="G139" s="81"/>
      <c r="H139" s="81"/>
      <c r="I139" s="89"/>
    </row>
    <row r="140" spans="1:9" s="99" customFormat="1">
      <c r="A140" s="89"/>
      <c r="B140" s="89"/>
      <c r="C140" s="89"/>
      <c r="D140" s="89"/>
      <c r="E140" s="88"/>
      <c r="F140" s="88"/>
      <c r="G140" s="81"/>
      <c r="H140" s="81"/>
      <c r="I140" s="89"/>
    </row>
    <row r="141" spans="1:9" s="99" customFormat="1">
      <c r="A141" s="89"/>
      <c r="B141" s="89"/>
      <c r="C141" s="89"/>
      <c r="D141" s="89"/>
      <c r="E141" s="88"/>
      <c r="F141" s="88"/>
      <c r="G141" s="91"/>
      <c r="H141" s="81"/>
      <c r="I141" s="89"/>
    </row>
    <row r="142" spans="1:9" s="99" customFormat="1">
      <c r="A142" s="89"/>
      <c r="B142" s="89"/>
      <c r="C142" s="89"/>
      <c r="D142" s="89"/>
      <c r="E142" s="91"/>
      <c r="F142" s="91"/>
      <c r="G142" s="81"/>
      <c r="H142" s="81"/>
      <c r="I142" s="89"/>
    </row>
    <row r="143" spans="1:9" s="99" customFormat="1">
      <c r="A143" s="89"/>
      <c r="B143" s="89"/>
      <c r="C143" s="89"/>
      <c r="D143" s="89"/>
      <c r="E143" s="91"/>
      <c r="F143" s="88"/>
      <c r="G143" s="81"/>
      <c r="H143" s="81"/>
      <c r="I143" s="89"/>
    </row>
    <row r="144" spans="1:9" s="99" customFormat="1">
      <c r="A144" s="89"/>
      <c r="B144" s="89"/>
      <c r="C144" s="89"/>
      <c r="D144" s="89"/>
      <c r="E144" s="91"/>
      <c r="F144" s="91"/>
      <c r="G144" s="81"/>
      <c r="H144" s="81"/>
      <c r="I144" s="89"/>
    </row>
    <row r="145" spans="1:9" s="99" customFormat="1">
      <c r="A145" s="89"/>
      <c r="B145" s="89"/>
      <c r="C145" s="89"/>
      <c r="D145" s="89"/>
      <c r="E145" s="91"/>
      <c r="F145" s="88"/>
      <c r="G145" s="81"/>
      <c r="H145" s="81"/>
      <c r="I145" s="89"/>
    </row>
    <row r="146" spans="1:9" s="99" customFormat="1">
      <c r="A146" s="89"/>
      <c r="B146" s="89"/>
      <c r="C146" s="89"/>
      <c r="D146" s="89"/>
      <c r="E146" s="88"/>
      <c r="F146" s="91"/>
      <c r="G146" s="81"/>
      <c r="H146" s="81"/>
      <c r="I146" s="89"/>
    </row>
    <row r="147" spans="1:9" s="99" customFormat="1">
      <c r="A147" s="89"/>
      <c r="B147" s="89"/>
      <c r="C147" s="89"/>
      <c r="D147" s="89"/>
      <c r="E147" s="91"/>
      <c r="F147" s="88"/>
      <c r="G147" s="81"/>
      <c r="H147" s="81"/>
      <c r="I147" s="89"/>
    </row>
    <row r="148" spans="1:9" s="99" customFormat="1">
      <c r="A148" s="89"/>
      <c r="B148" s="89"/>
      <c r="C148" s="89"/>
      <c r="D148" s="89"/>
      <c r="E148" s="91"/>
      <c r="F148" s="91"/>
      <c r="G148" s="81"/>
      <c r="H148" s="81"/>
      <c r="I148" s="89"/>
    </row>
    <row r="149" spans="1:9" s="99" customFormat="1">
      <c r="A149" s="89"/>
      <c r="B149" s="89"/>
      <c r="C149" s="89"/>
      <c r="D149" s="89"/>
      <c r="E149" s="91"/>
      <c r="F149" s="91"/>
      <c r="G149" s="81"/>
      <c r="H149" s="81"/>
      <c r="I149" s="89"/>
    </row>
    <row r="150" spans="1:9" s="99" customFormat="1">
      <c r="A150" s="89"/>
      <c r="B150" s="89"/>
      <c r="C150" s="89"/>
      <c r="D150" s="89"/>
      <c r="E150" s="91"/>
      <c r="F150" s="91"/>
      <c r="G150" s="81"/>
      <c r="H150" s="81"/>
      <c r="I150" s="89"/>
    </row>
    <row r="151" spans="1:9" s="99" customFormat="1">
      <c r="A151" s="89"/>
      <c r="B151" s="89"/>
      <c r="C151" s="89"/>
      <c r="D151" s="89"/>
      <c r="E151" s="91"/>
      <c r="F151" s="91"/>
      <c r="G151" s="81"/>
      <c r="H151" s="81"/>
      <c r="I151" s="89"/>
    </row>
    <row r="152" spans="1:9" s="99" customFormat="1">
      <c r="A152" s="89"/>
      <c r="B152" s="89"/>
      <c r="C152" s="89"/>
      <c r="D152" s="89"/>
      <c r="E152" s="91"/>
      <c r="F152" s="91"/>
      <c r="G152" s="81"/>
      <c r="H152" s="81"/>
      <c r="I152" s="89"/>
    </row>
    <row r="153" spans="1:9" s="99" customFormat="1">
      <c r="A153" s="89"/>
      <c r="B153" s="89"/>
      <c r="C153" s="89"/>
      <c r="D153" s="89"/>
      <c r="E153" s="91"/>
      <c r="F153" s="91"/>
      <c r="G153" s="81"/>
      <c r="H153" s="81"/>
      <c r="I153" s="89"/>
    </row>
    <row r="154" spans="1:9" s="99" customFormat="1">
      <c r="A154" s="89"/>
      <c r="B154" s="89"/>
      <c r="C154" s="89"/>
      <c r="D154" s="89"/>
      <c r="E154" s="91"/>
      <c r="F154" s="91"/>
      <c r="G154" s="81"/>
      <c r="H154" s="81"/>
      <c r="I154" s="89"/>
    </row>
    <row r="155" spans="1:9" s="99" customFormat="1">
      <c r="A155" s="89"/>
      <c r="B155" s="89"/>
      <c r="C155" s="89"/>
      <c r="D155" s="89"/>
      <c r="E155" s="88"/>
      <c r="F155" s="81"/>
      <c r="G155" s="81"/>
      <c r="H155" s="81"/>
      <c r="I155" s="89"/>
    </row>
    <row r="156" spans="1:9" s="99" customFormat="1">
      <c r="A156" s="89"/>
      <c r="B156" s="89"/>
      <c r="C156" s="89"/>
      <c r="D156" s="89"/>
      <c r="E156" s="88"/>
      <c r="F156" s="81"/>
      <c r="G156" s="81"/>
      <c r="H156" s="81"/>
      <c r="I156" s="89"/>
    </row>
    <row r="157" spans="1:9" s="99" customFormat="1">
      <c r="A157" s="89"/>
      <c r="B157" s="89"/>
      <c r="C157" s="89"/>
      <c r="D157" s="89"/>
      <c r="E157" s="88"/>
      <c r="F157" s="81"/>
      <c r="G157" s="81"/>
      <c r="H157" s="81"/>
      <c r="I157" s="89"/>
    </row>
    <row r="158" spans="1:9" s="99" customFormat="1">
      <c r="A158" s="90"/>
      <c r="B158" s="90"/>
      <c r="C158" s="90"/>
      <c r="D158" s="90"/>
      <c r="E158" s="91"/>
      <c r="F158" s="92"/>
      <c r="G158" s="81"/>
      <c r="H158" s="81"/>
      <c r="I158" s="90"/>
    </row>
    <row r="159" spans="1:9" s="99" customFormat="1">
      <c r="A159" s="89"/>
      <c r="B159" s="89"/>
      <c r="C159" s="89"/>
      <c r="D159" s="89"/>
      <c r="E159" s="91"/>
      <c r="F159" s="88"/>
      <c r="G159" s="81"/>
      <c r="H159" s="81"/>
      <c r="I159" s="89"/>
    </row>
    <row r="160" spans="1:9" s="99" customFormat="1">
      <c r="A160" s="89"/>
      <c r="B160" s="89"/>
      <c r="C160" s="89"/>
      <c r="D160" s="89"/>
      <c r="E160" s="88"/>
      <c r="F160" s="88"/>
      <c r="G160" s="81"/>
      <c r="H160" s="81"/>
      <c r="I160" s="89"/>
    </row>
    <row r="161" spans="1:9" s="99" customFormat="1">
      <c r="A161" s="89"/>
      <c r="B161" s="89"/>
      <c r="C161" s="89"/>
      <c r="D161" s="89"/>
      <c r="E161" s="88"/>
      <c r="F161" s="88"/>
      <c r="G161" s="91"/>
      <c r="H161" s="81"/>
      <c r="I161" s="89"/>
    </row>
    <row r="162" spans="1:9" s="99" customFormat="1">
      <c r="A162" s="89"/>
      <c r="B162" s="89"/>
      <c r="C162" s="89"/>
      <c r="D162" s="89"/>
      <c r="E162" s="91"/>
      <c r="F162" s="91"/>
      <c r="G162" s="81"/>
      <c r="H162" s="81"/>
      <c r="I162" s="89"/>
    </row>
    <row r="163" spans="1:9" s="99" customFormat="1">
      <c r="A163" s="89"/>
      <c r="B163" s="89"/>
      <c r="C163" s="89"/>
      <c r="D163" s="89"/>
      <c r="E163" s="91"/>
      <c r="F163" s="88"/>
      <c r="G163" s="81"/>
      <c r="H163" s="81"/>
      <c r="I163" s="89"/>
    </row>
    <row r="164" spans="1:9" s="99" customFormat="1">
      <c r="A164" s="89"/>
      <c r="B164" s="89"/>
      <c r="C164" s="89"/>
      <c r="D164" s="89"/>
      <c r="E164" s="91"/>
      <c r="F164" s="91"/>
      <c r="G164" s="81"/>
      <c r="H164" s="81"/>
      <c r="I164" s="89"/>
    </row>
    <row r="165" spans="1:9" s="99" customFormat="1">
      <c r="A165" s="89"/>
      <c r="B165" s="89"/>
      <c r="C165" s="89"/>
      <c r="D165" s="89"/>
      <c r="E165" s="91"/>
      <c r="F165" s="88"/>
      <c r="G165" s="81"/>
      <c r="H165" s="81"/>
      <c r="I165" s="89"/>
    </row>
    <row r="166" spans="1:9" s="99" customFormat="1">
      <c r="A166" s="89"/>
      <c r="B166" s="89"/>
      <c r="C166" s="89"/>
      <c r="D166" s="89"/>
      <c r="E166" s="88"/>
      <c r="F166" s="91"/>
      <c r="G166" s="81"/>
      <c r="H166" s="81"/>
      <c r="I166" s="89"/>
    </row>
    <row r="167" spans="1:9" s="99" customFormat="1">
      <c r="A167" s="89"/>
      <c r="B167" s="89"/>
      <c r="C167" s="89"/>
      <c r="D167" s="89"/>
      <c r="E167" s="91"/>
      <c r="F167" s="88"/>
      <c r="G167" s="81"/>
      <c r="H167" s="81"/>
      <c r="I167" s="89"/>
    </row>
    <row r="168" spans="1:9" s="99" customFormat="1">
      <c r="A168" s="89"/>
      <c r="B168" s="89"/>
      <c r="C168" s="89"/>
      <c r="D168" s="89"/>
      <c r="E168" s="91"/>
      <c r="F168" s="91"/>
      <c r="G168" s="81"/>
      <c r="H168" s="81"/>
      <c r="I168" s="89"/>
    </row>
    <row r="169" spans="1:9" s="99" customFormat="1">
      <c r="A169" s="89"/>
      <c r="B169" s="89"/>
      <c r="C169" s="89"/>
      <c r="D169" s="89"/>
      <c r="E169" s="91"/>
      <c r="F169" s="91"/>
      <c r="G169" s="81"/>
      <c r="H169" s="81"/>
      <c r="I169" s="89"/>
    </row>
    <row r="170" spans="1:9" s="99" customFormat="1">
      <c r="A170" s="89"/>
      <c r="B170" s="89"/>
      <c r="C170" s="89"/>
      <c r="D170" s="89"/>
      <c r="E170" s="91"/>
      <c r="F170" s="91"/>
      <c r="G170" s="81"/>
      <c r="H170" s="81"/>
      <c r="I170" s="89"/>
    </row>
    <row r="171" spans="1:9" s="99" customFormat="1">
      <c r="A171" s="89"/>
      <c r="B171" s="89"/>
      <c r="C171" s="89"/>
      <c r="D171" s="89"/>
      <c r="E171" s="91"/>
      <c r="F171" s="91"/>
      <c r="G171" s="81"/>
      <c r="H171" s="81"/>
      <c r="I171" s="89"/>
    </row>
    <row r="172" spans="1:9" s="99" customFormat="1">
      <c r="A172" s="89"/>
      <c r="B172" s="89"/>
      <c r="C172" s="89"/>
      <c r="D172" s="89"/>
      <c r="E172" s="91"/>
      <c r="F172" s="91"/>
      <c r="G172" s="81"/>
      <c r="H172" s="81"/>
      <c r="I172" s="89"/>
    </row>
    <row r="173" spans="1:9" s="99" customFormat="1">
      <c r="A173" s="89"/>
      <c r="B173" s="89"/>
      <c r="C173" s="89"/>
      <c r="D173" s="89"/>
      <c r="E173" s="91"/>
      <c r="F173" s="91"/>
      <c r="G173" s="81"/>
      <c r="H173" s="81"/>
      <c r="I173" s="89"/>
    </row>
    <row r="174" spans="1:9" s="99" customFormat="1">
      <c r="A174" s="89"/>
      <c r="B174" s="89"/>
      <c r="C174" s="89"/>
      <c r="D174" s="89"/>
      <c r="E174" s="91"/>
      <c r="F174" s="91"/>
      <c r="G174" s="81"/>
      <c r="H174" s="81"/>
      <c r="I174" s="89"/>
    </row>
    <row r="175" spans="1:9" s="99" customFormat="1">
      <c r="A175" s="89"/>
      <c r="B175" s="89"/>
      <c r="C175" s="89"/>
      <c r="D175" s="89"/>
      <c r="E175" s="88"/>
      <c r="F175" s="81"/>
      <c r="G175" s="81"/>
      <c r="H175" s="81"/>
      <c r="I175" s="89"/>
    </row>
    <row r="176" spans="1:9" s="99" customFormat="1">
      <c r="A176" s="89"/>
      <c r="B176" s="89"/>
      <c r="C176" s="89"/>
      <c r="D176" s="89"/>
      <c r="E176" s="88"/>
      <c r="F176" s="81"/>
      <c r="G176" s="81"/>
      <c r="H176" s="81"/>
      <c r="I176" s="89"/>
    </row>
    <row r="177" spans="1:9" s="99" customFormat="1">
      <c r="A177" s="89"/>
      <c r="B177" s="89"/>
      <c r="C177" s="89"/>
      <c r="D177" s="89"/>
      <c r="E177" s="88"/>
      <c r="F177" s="81"/>
      <c r="G177" s="81"/>
      <c r="H177" s="81"/>
      <c r="I177" s="89"/>
    </row>
    <row r="178" spans="1:9" s="99" customFormat="1">
      <c r="A178" s="90"/>
      <c r="B178" s="90"/>
      <c r="C178" s="90"/>
      <c r="D178" s="90"/>
      <c r="E178" s="91"/>
      <c r="F178" s="92"/>
      <c r="G178" s="81"/>
      <c r="H178" s="81"/>
      <c r="I178" s="90"/>
    </row>
    <row r="179" spans="1:9" s="99" customFormat="1">
      <c r="A179" s="89"/>
      <c r="B179" s="89"/>
      <c r="C179" s="89"/>
      <c r="D179" s="89"/>
      <c r="E179" s="91"/>
      <c r="F179" s="88"/>
      <c r="G179" s="81"/>
      <c r="H179" s="81"/>
      <c r="I179" s="89"/>
    </row>
    <row r="180" spans="1:9" s="99" customFormat="1">
      <c r="A180" s="89"/>
      <c r="B180" s="89"/>
      <c r="C180" s="89"/>
      <c r="D180" s="89"/>
      <c r="E180" s="88"/>
      <c r="F180" s="88"/>
      <c r="G180" s="81"/>
      <c r="H180" s="81"/>
      <c r="I180" s="89"/>
    </row>
    <row r="181" spans="1:9" s="99" customFormat="1">
      <c r="A181" s="89"/>
      <c r="B181" s="89"/>
      <c r="C181" s="89"/>
      <c r="D181" s="89"/>
      <c r="E181" s="88"/>
      <c r="F181" s="88"/>
      <c r="G181" s="91"/>
      <c r="H181" s="81"/>
      <c r="I181" s="89"/>
    </row>
    <row r="182" spans="1:9" s="99" customFormat="1">
      <c r="A182" s="89"/>
      <c r="B182" s="89"/>
      <c r="C182" s="89"/>
      <c r="D182" s="89"/>
      <c r="E182" s="91"/>
      <c r="F182" s="91"/>
      <c r="G182" s="81"/>
      <c r="H182" s="81"/>
      <c r="I182" s="89"/>
    </row>
    <row r="183" spans="1:9" s="99" customFormat="1">
      <c r="A183" s="89"/>
      <c r="B183" s="89"/>
      <c r="C183" s="89"/>
      <c r="D183" s="89"/>
      <c r="E183" s="91"/>
      <c r="F183" s="88"/>
      <c r="G183" s="81"/>
      <c r="H183" s="81"/>
      <c r="I183" s="89"/>
    </row>
    <row r="184" spans="1:9" s="99" customFormat="1">
      <c r="A184" s="89"/>
      <c r="B184" s="89"/>
      <c r="C184" s="89"/>
      <c r="D184" s="89"/>
      <c r="E184" s="91"/>
      <c r="F184" s="91"/>
      <c r="G184" s="81"/>
      <c r="H184" s="81"/>
      <c r="I184" s="89"/>
    </row>
    <row r="185" spans="1:9" s="99" customFormat="1">
      <c r="A185" s="89"/>
      <c r="B185" s="89"/>
      <c r="C185" s="89"/>
      <c r="D185" s="89"/>
      <c r="E185" s="91"/>
      <c r="F185" s="88"/>
      <c r="G185" s="81"/>
      <c r="H185" s="81"/>
      <c r="I185" s="89"/>
    </row>
    <row r="186" spans="1:9" s="99" customFormat="1">
      <c r="A186" s="89"/>
      <c r="B186" s="89"/>
      <c r="C186" s="89"/>
      <c r="D186" s="89"/>
      <c r="E186" s="88"/>
      <c r="F186" s="91"/>
      <c r="G186" s="81"/>
      <c r="H186" s="81"/>
      <c r="I186" s="89"/>
    </row>
    <row r="187" spans="1:9" s="99" customFormat="1">
      <c r="A187" s="89"/>
      <c r="B187" s="89"/>
      <c r="C187" s="89"/>
      <c r="D187" s="89"/>
      <c r="E187" s="91"/>
      <c r="F187" s="88"/>
      <c r="G187" s="81"/>
      <c r="H187" s="81"/>
      <c r="I187" s="89"/>
    </row>
    <row r="188" spans="1:9" s="99" customFormat="1">
      <c r="A188" s="89"/>
      <c r="B188" s="89"/>
      <c r="C188" s="89"/>
      <c r="D188" s="89"/>
      <c r="E188" s="91"/>
      <c r="F188" s="91"/>
      <c r="G188" s="81"/>
      <c r="H188" s="81"/>
      <c r="I188" s="89"/>
    </row>
    <row r="189" spans="1:9" s="99" customFormat="1">
      <c r="A189" s="89"/>
      <c r="B189" s="89"/>
      <c r="C189" s="89"/>
      <c r="D189" s="89"/>
      <c r="E189" s="91"/>
      <c r="F189" s="91"/>
      <c r="G189" s="81"/>
      <c r="H189" s="81"/>
      <c r="I189" s="89"/>
    </row>
    <row r="190" spans="1:9" s="99" customFormat="1">
      <c r="A190" s="89"/>
      <c r="B190" s="89"/>
      <c r="C190" s="89"/>
      <c r="D190" s="89"/>
      <c r="E190" s="91"/>
      <c r="F190" s="91"/>
      <c r="G190" s="81"/>
      <c r="H190" s="81"/>
      <c r="I190" s="89"/>
    </row>
    <row r="191" spans="1:9" s="99" customFormat="1">
      <c r="A191" s="89"/>
      <c r="B191" s="89"/>
      <c r="C191" s="89"/>
      <c r="D191" s="89"/>
      <c r="E191" s="91"/>
      <c r="F191" s="91"/>
      <c r="G191" s="81"/>
      <c r="H191" s="81"/>
      <c r="I191" s="89"/>
    </row>
    <row r="192" spans="1:9" s="99" customFormat="1">
      <c r="A192" s="89"/>
      <c r="B192" s="89"/>
      <c r="C192" s="89"/>
      <c r="D192" s="89"/>
      <c r="E192" s="91"/>
      <c r="F192" s="91"/>
      <c r="G192" s="81"/>
      <c r="H192" s="81"/>
      <c r="I192" s="89"/>
    </row>
    <row r="193" spans="1:9" s="99" customFormat="1">
      <c r="A193" s="89"/>
      <c r="B193" s="89"/>
      <c r="C193" s="89"/>
      <c r="D193" s="89"/>
      <c r="E193" s="91"/>
      <c r="F193" s="91"/>
      <c r="G193" s="81"/>
      <c r="H193" s="81"/>
      <c r="I193" s="89"/>
    </row>
    <row r="194" spans="1:9" s="99" customFormat="1">
      <c r="A194" s="89"/>
      <c r="B194" s="89"/>
      <c r="C194" s="89"/>
      <c r="D194" s="89"/>
      <c r="E194" s="91"/>
      <c r="F194" s="91"/>
      <c r="G194" s="81"/>
      <c r="H194" s="81"/>
      <c r="I194" s="89"/>
    </row>
    <row r="195" spans="1:9" s="99" customFormat="1">
      <c r="A195" s="89"/>
      <c r="B195" s="89"/>
      <c r="C195" s="89"/>
      <c r="D195" s="89"/>
      <c r="E195" s="88"/>
      <c r="F195" s="81"/>
      <c r="G195" s="81"/>
      <c r="H195" s="81"/>
      <c r="I195" s="89"/>
    </row>
    <row r="196" spans="1:9" s="99" customFormat="1">
      <c r="A196" s="89"/>
      <c r="B196" s="89"/>
      <c r="C196" s="89"/>
      <c r="D196" s="89"/>
      <c r="E196" s="88"/>
      <c r="F196" s="81"/>
      <c r="G196" s="81"/>
      <c r="H196" s="81"/>
      <c r="I196" s="89"/>
    </row>
    <row r="197" spans="1:9" s="99" customFormat="1">
      <c r="A197" s="89"/>
      <c r="B197" s="89"/>
      <c r="C197" s="89"/>
      <c r="D197" s="89"/>
      <c r="E197" s="88"/>
      <c r="F197" s="81"/>
      <c r="G197" s="81"/>
      <c r="H197" s="81"/>
      <c r="I197" s="89"/>
    </row>
    <row r="198" spans="1:9" s="99" customFormat="1">
      <c r="A198" s="90"/>
      <c r="B198" s="90"/>
      <c r="C198" s="90"/>
      <c r="D198" s="90"/>
      <c r="E198" s="91"/>
      <c r="F198" s="92"/>
      <c r="G198" s="81"/>
      <c r="H198" s="81"/>
      <c r="I198" s="90"/>
    </row>
    <row r="199" spans="1:9" s="99" customFormat="1">
      <c r="A199" s="89"/>
      <c r="B199" s="89"/>
      <c r="C199" s="89"/>
      <c r="D199" s="89"/>
      <c r="E199" s="91"/>
      <c r="F199" s="88"/>
      <c r="G199" s="81"/>
      <c r="H199" s="81"/>
      <c r="I199" s="89"/>
    </row>
    <row r="200" spans="1:9" s="99" customFormat="1">
      <c r="A200" s="89"/>
      <c r="B200" s="89"/>
      <c r="C200" s="89"/>
      <c r="D200" s="89"/>
      <c r="E200" s="88"/>
      <c r="F200" s="88"/>
      <c r="G200" s="81"/>
      <c r="H200" s="81"/>
      <c r="I200" s="89"/>
    </row>
    <row r="201" spans="1:9" s="99" customFormat="1">
      <c r="A201" s="89"/>
      <c r="B201" s="89"/>
      <c r="C201" s="89"/>
      <c r="D201" s="89"/>
      <c r="E201" s="88"/>
      <c r="F201" s="88"/>
      <c r="G201" s="91"/>
      <c r="H201" s="81"/>
      <c r="I201" s="89"/>
    </row>
    <row r="202" spans="1:9" s="99" customFormat="1">
      <c r="A202" s="89"/>
      <c r="B202" s="89"/>
      <c r="C202" s="89"/>
      <c r="D202" s="89"/>
      <c r="E202" s="91"/>
      <c r="F202" s="91"/>
      <c r="G202" s="81"/>
      <c r="H202" s="81"/>
      <c r="I202" s="89"/>
    </row>
    <row r="203" spans="1:9" s="99" customFormat="1">
      <c r="A203" s="89"/>
      <c r="B203" s="89"/>
      <c r="C203" s="89"/>
      <c r="D203" s="89"/>
      <c r="E203" s="91"/>
      <c r="F203" s="88"/>
      <c r="G203" s="81"/>
      <c r="H203" s="81"/>
      <c r="I203" s="89"/>
    </row>
    <row r="204" spans="1:9" s="99" customFormat="1">
      <c r="A204" s="89"/>
      <c r="B204" s="89"/>
      <c r="C204" s="89"/>
      <c r="D204" s="89"/>
      <c r="E204" s="91"/>
      <c r="F204" s="91"/>
      <c r="G204" s="81"/>
      <c r="H204" s="81"/>
      <c r="I204" s="89"/>
    </row>
    <row r="205" spans="1:9" s="99" customFormat="1">
      <c r="A205" s="89"/>
      <c r="B205" s="89"/>
      <c r="C205" s="89"/>
      <c r="D205" s="89"/>
      <c r="E205" s="91"/>
      <c r="F205" s="88"/>
      <c r="G205" s="81"/>
      <c r="H205" s="81"/>
      <c r="I205" s="89"/>
    </row>
    <row r="206" spans="1:9" s="99" customFormat="1">
      <c r="A206" s="89"/>
      <c r="B206" s="89"/>
      <c r="C206" s="89"/>
      <c r="D206" s="89"/>
      <c r="E206" s="88"/>
      <c r="F206" s="91"/>
      <c r="G206" s="81"/>
      <c r="H206" s="81"/>
      <c r="I206" s="89"/>
    </row>
    <row r="207" spans="1:9" s="99" customFormat="1">
      <c r="A207" s="89"/>
      <c r="B207" s="89"/>
      <c r="C207" s="89"/>
      <c r="D207" s="89"/>
      <c r="E207" s="91"/>
      <c r="F207" s="88"/>
      <c r="G207" s="81"/>
      <c r="H207" s="81"/>
      <c r="I207" s="89"/>
    </row>
    <row r="208" spans="1:9" s="99" customFormat="1">
      <c r="A208" s="89"/>
      <c r="B208" s="89"/>
      <c r="C208" s="89"/>
      <c r="D208" s="89"/>
      <c r="E208" s="91"/>
      <c r="F208" s="91"/>
      <c r="G208" s="81"/>
      <c r="H208" s="81"/>
      <c r="I208" s="89"/>
    </row>
    <row r="209" spans="1:9" s="99" customFormat="1">
      <c r="A209" s="89"/>
      <c r="B209" s="89"/>
      <c r="C209" s="89"/>
      <c r="D209" s="89"/>
      <c r="E209" s="91"/>
      <c r="F209" s="91"/>
      <c r="G209" s="81"/>
      <c r="H209" s="81"/>
      <c r="I209" s="89"/>
    </row>
    <row r="210" spans="1:9" s="99" customFormat="1">
      <c r="A210" s="89"/>
      <c r="B210" s="89"/>
      <c r="C210" s="89"/>
      <c r="D210" s="89"/>
      <c r="E210" s="91"/>
      <c r="F210" s="91"/>
      <c r="G210" s="81"/>
      <c r="H210" s="81"/>
      <c r="I210" s="89"/>
    </row>
    <row r="211" spans="1:9" s="99" customFormat="1">
      <c r="A211" s="89"/>
      <c r="B211" s="89"/>
      <c r="C211" s="89"/>
      <c r="D211" s="89"/>
      <c r="E211" s="91"/>
      <c r="F211" s="91"/>
      <c r="G211" s="81"/>
      <c r="H211" s="81"/>
      <c r="I211" s="89"/>
    </row>
    <row r="212" spans="1:9" s="99" customFormat="1">
      <c r="A212" s="89"/>
      <c r="B212" s="89"/>
      <c r="C212" s="89"/>
      <c r="D212" s="89"/>
      <c r="E212" s="91"/>
      <c r="F212" s="91"/>
      <c r="G212" s="81"/>
      <c r="H212" s="81"/>
      <c r="I212" s="89"/>
    </row>
    <row r="213" spans="1:9" s="99" customFormat="1">
      <c r="A213" s="89"/>
      <c r="B213" s="89"/>
      <c r="C213" s="89"/>
      <c r="D213" s="89"/>
      <c r="E213" s="91"/>
      <c r="F213" s="91"/>
      <c r="G213" s="81"/>
      <c r="H213" s="81"/>
      <c r="I213" s="89"/>
    </row>
    <row r="214" spans="1:9" s="99" customFormat="1">
      <c r="A214" s="89"/>
      <c r="B214" s="89"/>
      <c r="C214" s="89"/>
      <c r="D214" s="89"/>
      <c r="E214" s="91"/>
      <c r="F214" s="91"/>
      <c r="G214" s="81"/>
      <c r="H214" s="81"/>
      <c r="I214" s="89"/>
    </row>
    <row r="215" spans="1:9" s="99" customFormat="1">
      <c r="A215" s="89"/>
      <c r="B215" s="89"/>
      <c r="C215" s="89"/>
      <c r="D215" s="89"/>
      <c r="E215" s="88"/>
      <c r="F215" s="81"/>
      <c r="G215" s="81"/>
      <c r="H215" s="81"/>
      <c r="I215" s="89"/>
    </row>
    <row r="216" spans="1:9" s="99" customFormat="1">
      <c r="A216" s="89"/>
      <c r="B216" s="89"/>
      <c r="C216" s="89"/>
      <c r="D216" s="89"/>
      <c r="E216" s="88"/>
      <c r="F216" s="81"/>
      <c r="G216" s="81"/>
      <c r="H216" s="81"/>
      <c r="I216" s="89"/>
    </row>
    <row r="217" spans="1:9" s="99" customFormat="1">
      <c r="A217" s="89"/>
      <c r="B217" s="89"/>
      <c r="C217" s="89"/>
      <c r="D217" s="89"/>
      <c r="E217" s="88"/>
      <c r="F217" s="81"/>
      <c r="G217" s="81"/>
      <c r="H217" s="81"/>
      <c r="I217" s="89"/>
    </row>
    <row r="218" spans="1:9" s="99" customFormat="1">
      <c r="A218" s="90"/>
      <c r="B218" s="90"/>
      <c r="C218" s="90"/>
      <c r="D218" s="90"/>
      <c r="E218" s="91"/>
      <c r="F218" s="92"/>
      <c r="G218" s="81"/>
      <c r="H218" s="81"/>
      <c r="I218" s="90"/>
    </row>
    <row r="219" spans="1:9" s="99" customFormat="1">
      <c r="A219" s="89"/>
      <c r="B219" s="89"/>
      <c r="C219" s="89"/>
      <c r="D219" s="89"/>
      <c r="E219" s="91"/>
      <c r="F219" s="88"/>
      <c r="G219" s="81"/>
      <c r="H219" s="81"/>
      <c r="I219" s="89"/>
    </row>
    <row r="220" spans="1:9" s="99" customFormat="1">
      <c r="A220" s="89"/>
      <c r="B220" s="89"/>
      <c r="C220" s="89"/>
      <c r="D220" s="89"/>
      <c r="E220" s="88"/>
      <c r="F220" s="88"/>
      <c r="G220" s="81"/>
      <c r="H220" s="81"/>
      <c r="I220" s="89"/>
    </row>
    <row r="221" spans="1:9" s="99" customFormat="1">
      <c r="A221" s="89"/>
      <c r="B221" s="89"/>
      <c r="C221" s="89"/>
      <c r="D221" s="89"/>
      <c r="E221" s="88"/>
      <c r="F221" s="88"/>
      <c r="G221" s="91"/>
      <c r="H221" s="81"/>
      <c r="I221" s="89"/>
    </row>
    <row r="222" spans="1:9" s="99" customFormat="1">
      <c r="A222" s="89"/>
      <c r="B222" s="89"/>
      <c r="C222" s="89"/>
      <c r="D222" s="89"/>
      <c r="E222" s="91"/>
      <c r="F222" s="91"/>
      <c r="G222" s="81"/>
      <c r="H222" s="81"/>
      <c r="I222" s="89"/>
    </row>
    <row r="223" spans="1:9" s="99" customFormat="1">
      <c r="A223" s="89"/>
      <c r="B223" s="89"/>
      <c r="C223" s="89"/>
      <c r="D223" s="89"/>
      <c r="E223" s="91"/>
      <c r="F223" s="88"/>
      <c r="G223" s="81"/>
      <c r="H223" s="81"/>
      <c r="I223" s="89"/>
    </row>
    <row r="224" spans="1:9" s="99" customFormat="1">
      <c r="A224" s="89"/>
      <c r="B224" s="89"/>
      <c r="C224" s="89"/>
      <c r="D224" s="89"/>
      <c r="E224" s="91"/>
      <c r="F224" s="91"/>
      <c r="G224" s="81"/>
      <c r="H224" s="81"/>
      <c r="I224" s="89"/>
    </row>
    <row r="225" spans="1:9" s="99" customFormat="1">
      <c r="A225" s="89"/>
      <c r="B225" s="89"/>
      <c r="C225" s="89"/>
      <c r="D225" s="89"/>
      <c r="E225" s="91"/>
      <c r="F225" s="88"/>
      <c r="G225" s="81"/>
      <c r="H225" s="81"/>
      <c r="I225" s="89"/>
    </row>
    <row r="226" spans="1:9" s="99" customFormat="1">
      <c r="A226" s="89"/>
      <c r="B226" s="89"/>
      <c r="C226" s="89"/>
      <c r="D226" s="89"/>
      <c r="E226" s="88"/>
      <c r="F226" s="91"/>
      <c r="G226" s="81"/>
      <c r="H226" s="81"/>
      <c r="I226" s="89"/>
    </row>
    <row r="227" spans="1:9" s="99" customFormat="1">
      <c r="A227" s="89"/>
      <c r="B227" s="89"/>
      <c r="C227" s="89"/>
      <c r="D227" s="89"/>
      <c r="E227" s="91"/>
      <c r="F227" s="88"/>
      <c r="G227" s="81"/>
      <c r="H227" s="81"/>
      <c r="I227" s="89"/>
    </row>
    <row r="228" spans="1:9" s="99" customFormat="1">
      <c r="A228" s="89"/>
      <c r="B228" s="89"/>
      <c r="C228" s="89"/>
      <c r="D228" s="89"/>
      <c r="E228" s="91"/>
      <c r="F228" s="91"/>
      <c r="G228" s="81"/>
      <c r="H228" s="81"/>
      <c r="I228" s="89"/>
    </row>
    <row r="229" spans="1:9" s="99" customFormat="1">
      <c r="A229" s="89"/>
      <c r="B229" s="89"/>
      <c r="C229" s="89"/>
      <c r="D229" s="89"/>
      <c r="E229" s="91"/>
      <c r="F229" s="91"/>
      <c r="G229" s="81"/>
      <c r="H229" s="81"/>
      <c r="I229" s="89"/>
    </row>
    <row r="230" spans="1:9" s="99" customFormat="1">
      <c r="A230" s="89"/>
      <c r="B230" s="89"/>
      <c r="C230" s="89"/>
      <c r="D230" s="89"/>
      <c r="E230" s="91"/>
      <c r="F230" s="91"/>
      <c r="G230" s="81"/>
      <c r="H230" s="81"/>
      <c r="I230" s="89"/>
    </row>
    <row r="231" spans="1:9" s="99" customFormat="1">
      <c r="A231" s="89"/>
      <c r="B231" s="89"/>
      <c r="C231" s="89"/>
      <c r="D231" s="89"/>
      <c r="E231" s="91"/>
      <c r="F231" s="91"/>
      <c r="G231" s="81"/>
      <c r="H231" s="81"/>
      <c r="I231" s="89"/>
    </row>
    <row r="232" spans="1:9" s="99" customFormat="1">
      <c r="A232" s="89"/>
      <c r="B232" s="89"/>
      <c r="C232" s="89"/>
      <c r="D232" s="89"/>
      <c r="E232" s="91"/>
      <c r="F232" s="91"/>
      <c r="G232" s="81"/>
      <c r="H232" s="81"/>
      <c r="I232" s="89"/>
    </row>
    <row r="233" spans="1:9" s="99" customFormat="1">
      <c r="A233" s="89"/>
      <c r="B233" s="89"/>
      <c r="C233" s="89"/>
      <c r="D233" s="89"/>
      <c r="E233" s="91"/>
      <c r="F233" s="91"/>
      <c r="G233" s="81"/>
      <c r="H233" s="81"/>
      <c r="I233" s="89"/>
    </row>
    <row r="234" spans="1:9" s="99" customFormat="1">
      <c r="A234" s="89"/>
      <c r="B234" s="89"/>
      <c r="C234" s="89"/>
      <c r="D234" s="89"/>
      <c r="E234" s="91"/>
      <c r="F234" s="91"/>
      <c r="G234" s="81"/>
      <c r="H234" s="81"/>
      <c r="I234" s="89"/>
    </row>
    <row r="235" spans="1:9" s="99" customFormat="1">
      <c r="A235" s="89"/>
      <c r="B235" s="89"/>
      <c r="C235" s="89"/>
      <c r="D235" s="89"/>
      <c r="E235" s="88"/>
      <c r="F235" s="81"/>
      <c r="G235" s="81"/>
      <c r="H235" s="81"/>
      <c r="I235" s="89"/>
    </row>
    <row r="236" spans="1:9" s="99" customFormat="1">
      <c r="A236" s="89"/>
      <c r="B236" s="89"/>
      <c r="C236" s="89"/>
      <c r="D236" s="89"/>
      <c r="E236" s="88"/>
      <c r="F236" s="81"/>
      <c r="G236" s="81"/>
      <c r="H236" s="81"/>
      <c r="I236" s="89"/>
    </row>
    <row r="237" spans="1:9" s="99" customFormat="1">
      <c r="A237" s="89"/>
      <c r="B237" s="89"/>
      <c r="C237" s="89"/>
      <c r="D237" s="89"/>
      <c r="E237" s="88"/>
      <c r="F237" s="81"/>
      <c r="G237" s="81"/>
      <c r="H237" s="81"/>
      <c r="I237" s="89"/>
    </row>
    <row r="238" spans="1:9" s="99" customFormat="1">
      <c r="A238" s="90"/>
      <c r="B238" s="90"/>
      <c r="C238" s="90"/>
      <c r="D238" s="90"/>
      <c r="E238" s="91"/>
      <c r="F238" s="92"/>
      <c r="G238" s="81"/>
      <c r="H238" s="81"/>
      <c r="I238" s="90"/>
    </row>
    <row r="239" spans="1:9" s="99" customFormat="1">
      <c r="A239" s="89"/>
      <c r="B239" s="89"/>
      <c r="C239" s="89"/>
      <c r="D239" s="89"/>
      <c r="E239" s="91"/>
      <c r="F239" s="88"/>
      <c r="G239" s="81"/>
      <c r="H239" s="81"/>
      <c r="I239" s="89"/>
    </row>
    <row r="240" spans="1:9" s="99" customFormat="1">
      <c r="A240" s="89"/>
      <c r="B240" s="89"/>
      <c r="C240" s="89"/>
      <c r="D240" s="89"/>
      <c r="E240" s="88"/>
      <c r="F240" s="88"/>
      <c r="G240" s="81"/>
      <c r="H240" s="81"/>
      <c r="I240" s="89"/>
    </row>
    <row r="241" spans="1:9" s="99" customFormat="1">
      <c r="A241" s="89"/>
      <c r="B241" s="89"/>
      <c r="C241" s="89"/>
      <c r="D241" s="89"/>
      <c r="E241" s="88"/>
      <c r="F241" s="88"/>
      <c r="G241" s="91"/>
      <c r="H241" s="81"/>
      <c r="I241" s="89"/>
    </row>
    <row r="242" spans="1:9" s="99" customFormat="1">
      <c r="A242" s="89"/>
      <c r="B242" s="89"/>
      <c r="C242" s="89"/>
      <c r="D242" s="89"/>
      <c r="E242" s="91"/>
      <c r="F242" s="91"/>
      <c r="G242" s="81"/>
      <c r="H242" s="81"/>
      <c r="I242" s="89"/>
    </row>
    <row r="243" spans="1:9" s="99" customFormat="1">
      <c r="A243" s="89"/>
      <c r="B243" s="89"/>
      <c r="C243" s="89"/>
      <c r="D243" s="89"/>
      <c r="E243" s="91"/>
      <c r="F243" s="88"/>
      <c r="G243" s="81"/>
      <c r="H243" s="81"/>
      <c r="I243" s="89"/>
    </row>
    <row r="244" spans="1:9" s="99" customFormat="1">
      <c r="A244" s="89"/>
      <c r="B244" s="89"/>
      <c r="C244" s="89"/>
      <c r="D244" s="89"/>
      <c r="E244" s="91"/>
      <c r="F244" s="91"/>
      <c r="G244" s="81"/>
      <c r="H244" s="81"/>
      <c r="I244" s="89"/>
    </row>
    <row r="245" spans="1:9" s="99" customFormat="1">
      <c r="A245" s="89"/>
      <c r="B245" s="89"/>
      <c r="C245" s="89"/>
      <c r="D245" s="89"/>
      <c r="E245" s="91"/>
      <c r="F245" s="88"/>
      <c r="G245" s="81"/>
      <c r="H245" s="81"/>
      <c r="I245" s="89"/>
    </row>
    <row r="246" spans="1:9" s="99" customFormat="1">
      <c r="A246" s="89"/>
      <c r="B246" s="89"/>
      <c r="C246" s="89"/>
      <c r="D246" s="89"/>
      <c r="E246" s="88"/>
      <c r="F246" s="91"/>
      <c r="G246" s="81"/>
      <c r="H246" s="81"/>
      <c r="I246" s="89"/>
    </row>
    <row r="247" spans="1:9" s="99" customFormat="1">
      <c r="A247" s="89"/>
      <c r="B247" s="89"/>
      <c r="C247" s="89"/>
      <c r="D247" s="89"/>
      <c r="E247" s="91"/>
      <c r="F247" s="88"/>
      <c r="G247" s="81"/>
      <c r="H247" s="81"/>
      <c r="I247" s="89"/>
    </row>
    <row r="248" spans="1:9" s="99" customFormat="1">
      <c r="A248" s="89"/>
      <c r="B248" s="89"/>
      <c r="C248" s="89"/>
      <c r="D248" s="89"/>
      <c r="E248" s="91"/>
      <c r="F248" s="91"/>
      <c r="G248" s="81"/>
      <c r="H248" s="81"/>
      <c r="I248" s="89"/>
    </row>
    <row r="249" spans="1:9" s="99" customFormat="1">
      <c r="A249" s="89"/>
      <c r="B249" s="89"/>
      <c r="C249" s="89"/>
      <c r="D249" s="89"/>
      <c r="E249" s="91"/>
      <c r="F249" s="91"/>
      <c r="G249" s="81"/>
      <c r="H249" s="81"/>
      <c r="I249" s="89"/>
    </row>
    <row r="250" spans="1:9" s="99" customFormat="1">
      <c r="A250" s="89"/>
      <c r="B250" s="89"/>
      <c r="C250" s="89"/>
      <c r="D250" s="89"/>
      <c r="E250" s="91"/>
      <c r="F250" s="91"/>
      <c r="G250" s="81"/>
      <c r="H250" s="81"/>
      <c r="I250" s="89"/>
    </row>
    <row r="251" spans="1:9" s="99" customFormat="1">
      <c r="A251" s="89"/>
      <c r="B251" s="89"/>
      <c r="C251" s="89"/>
      <c r="D251" s="89"/>
      <c r="E251" s="91"/>
      <c r="F251" s="91"/>
      <c r="G251" s="81"/>
      <c r="H251" s="81"/>
      <c r="I251" s="89"/>
    </row>
    <row r="252" spans="1:9" s="99" customFormat="1">
      <c r="A252" s="89"/>
      <c r="B252" s="89"/>
      <c r="C252" s="89"/>
      <c r="D252" s="89"/>
      <c r="E252" s="91"/>
      <c r="F252" s="91"/>
      <c r="G252" s="81"/>
      <c r="H252" s="81"/>
      <c r="I252" s="89"/>
    </row>
    <row r="253" spans="1:9" s="99" customFormat="1">
      <c r="A253" s="89"/>
      <c r="B253" s="89"/>
      <c r="C253" s="89"/>
      <c r="D253" s="89"/>
      <c r="E253" s="91"/>
      <c r="F253" s="91"/>
      <c r="G253" s="81"/>
      <c r="H253" s="81"/>
      <c r="I253" s="89"/>
    </row>
    <row r="254" spans="1:9" s="99" customFormat="1">
      <c r="A254" s="89"/>
      <c r="B254" s="89"/>
      <c r="C254" s="89"/>
      <c r="D254" s="89"/>
      <c r="E254" s="91"/>
      <c r="F254" s="91"/>
      <c r="G254" s="81"/>
      <c r="H254" s="81"/>
      <c r="I254" s="89"/>
    </row>
    <row r="255" spans="1:9" s="99" customFormat="1">
      <c r="A255" s="89"/>
      <c r="B255" s="89"/>
      <c r="C255" s="89"/>
      <c r="D255" s="89"/>
      <c r="E255" s="88"/>
      <c r="F255" s="81"/>
      <c r="G255" s="81"/>
      <c r="H255" s="81"/>
      <c r="I255" s="89"/>
    </row>
    <row r="256" spans="1:9" s="99" customFormat="1">
      <c r="A256" s="89"/>
      <c r="B256" s="89"/>
      <c r="C256" s="89"/>
      <c r="D256" s="89"/>
      <c r="E256" s="88"/>
      <c r="F256" s="81"/>
      <c r="G256" s="81"/>
      <c r="H256" s="81"/>
      <c r="I256" s="89"/>
    </row>
    <row r="257" spans="1:9" s="99" customFormat="1">
      <c r="A257" s="89"/>
      <c r="B257" s="89"/>
      <c r="C257" s="89"/>
      <c r="D257" s="89"/>
      <c r="E257" s="88"/>
      <c r="F257" s="81"/>
      <c r="G257" s="81"/>
      <c r="H257" s="81"/>
      <c r="I257" s="89"/>
    </row>
    <row r="258" spans="1:9" s="99" customFormat="1">
      <c r="A258" s="90"/>
      <c r="B258" s="90"/>
      <c r="C258" s="90"/>
      <c r="D258" s="90"/>
      <c r="E258" s="91"/>
      <c r="F258" s="92"/>
      <c r="G258" s="81"/>
      <c r="H258" s="81"/>
      <c r="I258" s="90"/>
    </row>
    <row r="259" spans="1:9" s="99" customFormat="1">
      <c r="A259" s="89"/>
      <c r="B259" s="89"/>
      <c r="C259" s="89"/>
      <c r="D259" s="89"/>
      <c r="E259" s="91"/>
      <c r="F259" s="88"/>
      <c r="G259" s="81"/>
      <c r="H259" s="81"/>
      <c r="I259" s="89"/>
    </row>
    <row r="260" spans="1:9" s="99" customFormat="1">
      <c r="A260" s="89"/>
      <c r="B260" s="89"/>
      <c r="C260" s="89"/>
      <c r="D260" s="89"/>
      <c r="E260" s="88"/>
      <c r="F260" s="88"/>
      <c r="G260" s="81"/>
      <c r="H260" s="81"/>
      <c r="I260" s="89"/>
    </row>
    <row r="261" spans="1:9" s="99" customFormat="1">
      <c r="A261" s="89"/>
      <c r="B261" s="89"/>
      <c r="C261" s="89"/>
      <c r="D261" s="89"/>
      <c r="E261" s="88"/>
      <c r="F261" s="88"/>
      <c r="G261" s="91"/>
      <c r="H261" s="81"/>
      <c r="I261" s="89"/>
    </row>
    <row r="262" spans="1:9" s="99" customFormat="1">
      <c r="A262" s="89"/>
      <c r="B262" s="89"/>
      <c r="C262" s="89"/>
      <c r="D262" s="89"/>
      <c r="E262" s="91"/>
      <c r="F262" s="91"/>
      <c r="G262" s="81"/>
      <c r="H262" s="81"/>
      <c r="I262" s="89"/>
    </row>
    <row r="263" spans="1:9" s="99" customFormat="1">
      <c r="A263" s="89"/>
      <c r="B263" s="89"/>
      <c r="C263" s="89"/>
      <c r="D263" s="89"/>
      <c r="E263" s="91"/>
      <c r="F263" s="88"/>
      <c r="G263" s="81"/>
      <c r="H263" s="81"/>
      <c r="I263" s="89"/>
    </row>
    <row r="264" spans="1:9" s="99" customFormat="1">
      <c r="A264" s="89"/>
      <c r="B264" s="89"/>
      <c r="C264" s="89"/>
      <c r="D264" s="89"/>
      <c r="E264" s="91"/>
      <c r="F264" s="91"/>
      <c r="G264" s="81"/>
      <c r="H264" s="81"/>
      <c r="I264" s="89"/>
    </row>
    <row r="265" spans="1:9" s="99" customFormat="1">
      <c r="A265" s="89"/>
      <c r="B265" s="89"/>
      <c r="C265" s="89"/>
      <c r="D265" s="89"/>
      <c r="E265" s="91"/>
      <c r="F265" s="88"/>
      <c r="G265" s="81"/>
      <c r="H265" s="81"/>
      <c r="I265" s="89"/>
    </row>
    <row r="266" spans="1:9" s="99" customFormat="1">
      <c r="A266" s="89"/>
      <c r="B266" s="89"/>
      <c r="C266" s="89"/>
      <c r="D266" s="89"/>
      <c r="E266" s="88"/>
      <c r="F266" s="91"/>
      <c r="G266" s="81"/>
      <c r="H266" s="81"/>
      <c r="I266" s="89"/>
    </row>
    <row r="267" spans="1:9" s="99" customFormat="1">
      <c r="A267" s="89"/>
      <c r="B267" s="89"/>
      <c r="C267" s="89"/>
      <c r="D267" s="89"/>
      <c r="E267" s="91"/>
      <c r="F267" s="88"/>
      <c r="G267" s="81"/>
      <c r="H267" s="81"/>
      <c r="I267" s="89"/>
    </row>
    <row r="268" spans="1:9" s="99" customFormat="1">
      <c r="A268" s="89"/>
      <c r="B268" s="89"/>
      <c r="C268" s="89"/>
      <c r="D268" s="89"/>
      <c r="E268" s="91"/>
      <c r="F268" s="91"/>
      <c r="G268" s="81"/>
      <c r="H268" s="81"/>
      <c r="I268" s="89"/>
    </row>
    <row r="269" spans="1:9" s="99" customFormat="1">
      <c r="A269" s="89"/>
      <c r="B269" s="89"/>
      <c r="C269" s="89"/>
      <c r="D269" s="89"/>
      <c r="E269" s="91"/>
      <c r="F269" s="91"/>
      <c r="G269" s="81"/>
      <c r="H269" s="81"/>
      <c r="I269" s="89"/>
    </row>
    <row r="270" spans="1:9" s="99" customFormat="1">
      <c r="A270" s="89"/>
      <c r="B270" s="89"/>
      <c r="C270" s="89"/>
      <c r="D270" s="89"/>
      <c r="E270" s="91"/>
      <c r="F270" s="91"/>
      <c r="G270" s="81"/>
      <c r="H270" s="81"/>
      <c r="I270" s="89"/>
    </row>
    <row r="271" spans="1:9" s="99" customFormat="1">
      <c r="A271" s="89"/>
      <c r="B271" s="89"/>
      <c r="C271" s="89"/>
      <c r="D271" s="89"/>
      <c r="E271" s="91"/>
      <c r="F271" s="91"/>
      <c r="G271" s="81"/>
      <c r="H271" s="81"/>
      <c r="I271" s="89"/>
    </row>
    <row r="272" spans="1:9" s="99" customFormat="1">
      <c r="A272" s="89"/>
      <c r="B272" s="89"/>
      <c r="C272" s="89"/>
      <c r="D272" s="89"/>
      <c r="E272" s="91"/>
      <c r="F272" s="91"/>
      <c r="G272" s="81"/>
      <c r="H272" s="81"/>
      <c r="I272" s="89"/>
    </row>
    <row r="273" spans="1:9" s="99" customFormat="1">
      <c r="A273" s="89"/>
      <c r="B273" s="89"/>
      <c r="C273" s="89"/>
      <c r="D273" s="89"/>
      <c r="E273" s="91"/>
      <c r="F273" s="91"/>
      <c r="G273" s="81"/>
      <c r="H273" s="81"/>
      <c r="I273" s="89"/>
    </row>
    <row r="274" spans="1:9" s="99" customFormat="1">
      <c r="A274" s="89"/>
      <c r="B274" s="89"/>
      <c r="C274" s="89"/>
      <c r="D274" s="89"/>
      <c r="E274" s="91"/>
      <c r="F274" s="91"/>
      <c r="G274" s="81"/>
      <c r="H274" s="81"/>
      <c r="I274" s="89"/>
    </row>
    <row r="275" spans="1:9" s="99" customFormat="1">
      <c r="A275" s="89"/>
      <c r="B275" s="89"/>
      <c r="C275" s="89"/>
      <c r="D275" s="89"/>
      <c r="E275" s="88"/>
      <c r="F275" s="81"/>
      <c r="G275" s="81"/>
      <c r="H275" s="81"/>
      <c r="I275" s="89"/>
    </row>
    <row r="276" spans="1:9" s="99" customFormat="1">
      <c r="A276" s="89"/>
      <c r="B276" s="89"/>
      <c r="C276" s="89"/>
      <c r="D276" s="89"/>
      <c r="E276" s="88"/>
      <c r="F276" s="81"/>
      <c r="G276" s="81"/>
      <c r="H276" s="81"/>
      <c r="I276" s="89"/>
    </row>
    <row r="277" spans="1:9" s="99" customFormat="1">
      <c r="A277" s="89"/>
      <c r="B277" s="89"/>
      <c r="C277" s="89"/>
      <c r="D277" s="89"/>
      <c r="E277" s="88"/>
      <c r="F277" s="81"/>
      <c r="G277" s="81"/>
      <c r="H277" s="81"/>
      <c r="I277" s="89"/>
    </row>
    <row r="278" spans="1:9" s="99" customFormat="1">
      <c r="A278" s="90"/>
      <c r="B278" s="90"/>
      <c r="C278" s="90"/>
      <c r="D278" s="90"/>
      <c r="E278" s="91"/>
      <c r="F278" s="92"/>
      <c r="G278" s="81"/>
      <c r="H278" s="81"/>
      <c r="I278" s="90"/>
    </row>
    <row r="279" spans="1:9" s="99" customFormat="1">
      <c r="A279" s="89"/>
      <c r="B279" s="89"/>
      <c r="C279" s="89"/>
      <c r="D279" s="89"/>
      <c r="E279" s="91"/>
      <c r="F279" s="88"/>
      <c r="G279" s="81"/>
      <c r="H279" s="81"/>
      <c r="I279" s="89"/>
    </row>
    <row r="280" spans="1:9" s="99" customFormat="1">
      <c r="A280" s="89"/>
      <c r="B280" s="89"/>
      <c r="C280" s="89"/>
      <c r="D280" s="89"/>
      <c r="E280" s="88"/>
      <c r="F280" s="88"/>
      <c r="G280" s="81"/>
      <c r="H280" s="81"/>
      <c r="I280" s="89"/>
    </row>
    <row r="281" spans="1:9" s="99" customFormat="1">
      <c r="A281" s="89"/>
      <c r="B281" s="89"/>
      <c r="C281" s="89"/>
      <c r="D281" s="89"/>
      <c r="E281" s="88"/>
      <c r="F281" s="88"/>
      <c r="G281" s="91"/>
      <c r="H281" s="81"/>
      <c r="I281" s="89"/>
    </row>
    <row r="282" spans="1:9" s="99" customFormat="1">
      <c r="A282" s="89"/>
      <c r="B282" s="89"/>
      <c r="C282" s="89"/>
      <c r="D282" s="89"/>
      <c r="E282" s="91"/>
      <c r="F282" s="91"/>
      <c r="G282" s="81"/>
      <c r="H282" s="81"/>
      <c r="I282" s="89"/>
    </row>
    <row r="283" spans="1:9" s="99" customFormat="1">
      <c r="A283" s="89"/>
      <c r="B283" s="89"/>
      <c r="C283" s="89"/>
      <c r="D283" s="89"/>
      <c r="E283" s="91"/>
      <c r="F283" s="88"/>
      <c r="G283" s="81"/>
      <c r="H283" s="81"/>
      <c r="I283" s="89"/>
    </row>
    <row r="284" spans="1:9" s="99" customFormat="1">
      <c r="A284" s="89"/>
      <c r="B284" s="89"/>
      <c r="C284" s="89"/>
      <c r="D284" s="89"/>
      <c r="E284" s="91"/>
      <c r="F284" s="91"/>
      <c r="G284" s="81"/>
      <c r="H284" s="81"/>
      <c r="I284" s="89"/>
    </row>
    <row r="285" spans="1:9" s="99" customFormat="1">
      <c r="A285" s="89"/>
      <c r="B285" s="89"/>
      <c r="C285" s="89"/>
      <c r="D285" s="89"/>
      <c r="E285" s="91"/>
      <c r="F285" s="88"/>
      <c r="G285" s="81"/>
      <c r="H285" s="81"/>
      <c r="I285" s="89"/>
    </row>
    <row r="286" spans="1:9" s="99" customFormat="1">
      <c r="A286" s="89"/>
      <c r="B286" s="89"/>
      <c r="C286" s="89"/>
      <c r="D286" s="89"/>
      <c r="E286" s="88"/>
      <c r="F286" s="91"/>
      <c r="G286" s="81"/>
      <c r="H286" s="81"/>
      <c r="I286" s="89"/>
    </row>
    <row r="287" spans="1:9" s="99" customFormat="1">
      <c r="A287" s="89"/>
      <c r="B287" s="89"/>
      <c r="C287" s="89"/>
      <c r="D287" s="89"/>
      <c r="E287" s="91"/>
      <c r="F287" s="88"/>
      <c r="G287" s="81"/>
      <c r="H287" s="81"/>
      <c r="I287" s="89"/>
    </row>
    <row r="288" spans="1:9" s="99" customFormat="1">
      <c r="A288" s="89"/>
      <c r="B288" s="89"/>
      <c r="C288" s="89"/>
      <c r="D288" s="89"/>
      <c r="E288" s="91"/>
      <c r="F288" s="91"/>
      <c r="G288" s="81"/>
      <c r="H288" s="81"/>
      <c r="I288" s="89"/>
    </row>
    <row r="289" spans="1:9" s="99" customFormat="1">
      <c r="A289" s="89"/>
      <c r="B289" s="89"/>
      <c r="C289" s="89"/>
      <c r="D289" s="89"/>
      <c r="E289" s="91"/>
      <c r="F289" s="91"/>
      <c r="G289" s="81"/>
      <c r="H289" s="81"/>
      <c r="I289" s="89"/>
    </row>
    <row r="290" spans="1:9" s="99" customFormat="1">
      <c r="A290" s="89"/>
      <c r="B290" s="89"/>
      <c r="C290" s="89"/>
      <c r="D290" s="89"/>
      <c r="E290" s="91"/>
      <c r="F290" s="91"/>
      <c r="G290" s="81"/>
      <c r="H290" s="81"/>
      <c r="I290" s="89"/>
    </row>
    <row r="291" spans="1:9" s="99" customFormat="1">
      <c r="A291" s="89"/>
      <c r="B291" s="89"/>
      <c r="C291" s="89"/>
      <c r="D291" s="89"/>
      <c r="E291" s="91"/>
      <c r="F291" s="91"/>
      <c r="G291" s="81"/>
      <c r="H291" s="81"/>
      <c r="I291" s="89"/>
    </row>
    <row r="292" spans="1:9" s="99" customFormat="1">
      <c r="A292" s="89"/>
      <c r="B292" s="89"/>
      <c r="C292" s="89"/>
      <c r="D292" s="89"/>
      <c r="E292" s="91"/>
      <c r="F292" s="91"/>
      <c r="G292" s="81"/>
      <c r="H292" s="81"/>
      <c r="I292" s="89"/>
    </row>
    <row r="293" spans="1:9" s="99" customFormat="1">
      <c r="A293" s="89"/>
      <c r="B293" s="89"/>
      <c r="C293" s="89"/>
      <c r="D293" s="89"/>
      <c r="E293" s="91"/>
      <c r="F293" s="91"/>
      <c r="G293" s="81"/>
      <c r="H293" s="81"/>
      <c r="I293" s="89"/>
    </row>
    <row r="294" spans="1:9" s="99" customFormat="1">
      <c r="A294" s="89"/>
      <c r="B294" s="89"/>
      <c r="C294" s="89"/>
      <c r="D294" s="89"/>
      <c r="E294" s="91"/>
      <c r="F294" s="91"/>
      <c r="G294" s="81"/>
      <c r="H294" s="81"/>
      <c r="I294" s="89"/>
    </row>
    <row r="295" spans="1:9" s="99" customFormat="1">
      <c r="A295" s="89"/>
      <c r="B295" s="89"/>
      <c r="C295" s="89"/>
      <c r="D295" s="89"/>
      <c r="E295" s="88"/>
      <c r="F295" s="81"/>
      <c r="G295" s="81"/>
      <c r="H295" s="81"/>
      <c r="I295" s="89"/>
    </row>
    <row r="296" spans="1:9" s="99" customFormat="1">
      <c r="A296" s="89"/>
      <c r="B296" s="89"/>
      <c r="C296" s="89"/>
      <c r="D296" s="89"/>
      <c r="E296" s="88"/>
      <c r="F296" s="81"/>
      <c r="G296" s="81"/>
      <c r="H296" s="81"/>
      <c r="I296" s="89"/>
    </row>
    <row r="297" spans="1:9" s="99" customFormat="1">
      <c r="A297" s="89"/>
      <c r="B297" s="89"/>
      <c r="C297" s="89"/>
      <c r="D297" s="89"/>
      <c r="E297" s="88"/>
      <c r="F297" s="81"/>
      <c r="G297" s="81"/>
      <c r="H297" s="81"/>
      <c r="I297" s="89"/>
    </row>
    <row r="298" spans="1:9" s="99" customFormat="1">
      <c r="A298" s="90"/>
      <c r="B298" s="90"/>
      <c r="C298" s="90"/>
      <c r="D298" s="90"/>
      <c r="E298" s="91"/>
      <c r="F298" s="92"/>
      <c r="G298" s="81"/>
      <c r="H298" s="81"/>
      <c r="I298" s="90"/>
    </row>
    <row r="299" spans="1:9" s="99" customFormat="1">
      <c r="A299" s="89"/>
      <c r="B299" s="89"/>
      <c r="C299" s="89"/>
      <c r="D299" s="89"/>
      <c r="E299" s="91"/>
      <c r="F299" s="88"/>
      <c r="G299" s="81"/>
      <c r="H299" s="81"/>
      <c r="I299" s="89"/>
    </row>
    <row r="300" spans="1:9" s="99" customFormat="1">
      <c r="A300" s="89"/>
      <c r="B300" s="89"/>
      <c r="C300" s="89"/>
      <c r="D300" s="89"/>
      <c r="E300" s="88"/>
      <c r="F300" s="88"/>
      <c r="G300" s="81"/>
      <c r="H300" s="81"/>
      <c r="I300" s="89"/>
    </row>
    <row r="301" spans="1:9" s="99" customFormat="1">
      <c r="A301" s="89"/>
      <c r="B301" s="89"/>
      <c r="C301" s="89"/>
      <c r="D301" s="89"/>
      <c r="E301" s="88"/>
      <c r="F301" s="88"/>
      <c r="G301" s="91"/>
      <c r="H301" s="81"/>
      <c r="I301" s="89"/>
    </row>
    <row r="302" spans="1:9" s="99" customFormat="1">
      <c r="A302" s="89"/>
      <c r="B302" s="89"/>
      <c r="C302" s="89"/>
      <c r="D302" s="89"/>
      <c r="E302" s="91"/>
      <c r="F302" s="91"/>
      <c r="G302" s="81"/>
      <c r="H302" s="81"/>
      <c r="I302" s="89"/>
    </row>
    <row r="303" spans="1:9" s="99" customFormat="1">
      <c r="A303" s="89"/>
      <c r="B303" s="89"/>
      <c r="C303" s="89"/>
      <c r="D303" s="89"/>
      <c r="E303" s="91"/>
      <c r="F303" s="88"/>
      <c r="G303" s="81"/>
      <c r="H303" s="81"/>
      <c r="I303" s="89"/>
    </row>
    <row r="304" spans="1:9" s="99" customFormat="1">
      <c r="A304" s="89"/>
      <c r="B304" s="89"/>
      <c r="C304" s="89"/>
      <c r="D304" s="89"/>
      <c r="E304" s="91"/>
      <c r="F304" s="91"/>
      <c r="G304" s="81"/>
      <c r="H304" s="81"/>
      <c r="I304" s="89"/>
    </row>
    <row r="305" spans="1:9" s="99" customFormat="1">
      <c r="A305" s="89"/>
      <c r="B305" s="89"/>
      <c r="C305" s="89"/>
      <c r="D305" s="89"/>
      <c r="E305" s="91"/>
      <c r="F305" s="88"/>
      <c r="G305" s="81"/>
      <c r="H305" s="81"/>
      <c r="I305" s="89"/>
    </row>
    <row r="306" spans="1:9" s="99" customFormat="1">
      <c r="A306" s="89"/>
      <c r="B306" s="89"/>
      <c r="C306" s="89"/>
      <c r="D306" s="89"/>
      <c r="E306" s="88"/>
      <c r="F306" s="91"/>
      <c r="G306" s="81"/>
      <c r="H306" s="81"/>
      <c r="I306" s="89"/>
    </row>
    <row r="307" spans="1:9" s="99" customFormat="1">
      <c r="A307" s="89"/>
      <c r="B307" s="89"/>
      <c r="C307" s="89"/>
      <c r="D307" s="89"/>
      <c r="E307" s="91"/>
      <c r="F307" s="88"/>
      <c r="G307" s="81"/>
      <c r="H307" s="81"/>
      <c r="I307" s="89"/>
    </row>
    <row r="308" spans="1:9" s="99" customFormat="1">
      <c r="A308" s="89"/>
      <c r="B308" s="89"/>
      <c r="C308" s="89"/>
      <c r="D308" s="89"/>
      <c r="E308" s="91"/>
      <c r="F308" s="91"/>
      <c r="G308" s="81"/>
      <c r="H308" s="81"/>
      <c r="I308" s="89"/>
    </row>
    <row r="309" spans="1:9" s="99" customFormat="1">
      <c r="A309" s="89"/>
      <c r="B309" s="89"/>
      <c r="C309" s="89"/>
      <c r="D309" s="89"/>
      <c r="E309" s="91"/>
      <c r="F309" s="91"/>
      <c r="G309" s="81"/>
      <c r="H309" s="81"/>
      <c r="I309" s="89"/>
    </row>
    <row r="310" spans="1:9" s="99" customFormat="1">
      <c r="A310" s="89"/>
      <c r="B310" s="89"/>
      <c r="C310" s="89"/>
      <c r="D310" s="89"/>
      <c r="E310" s="91"/>
      <c r="F310" s="91"/>
      <c r="G310" s="81"/>
      <c r="H310" s="81"/>
      <c r="I310" s="89"/>
    </row>
    <row r="311" spans="1:9" s="99" customFormat="1">
      <c r="A311" s="89"/>
      <c r="B311" s="89"/>
      <c r="C311" s="89"/>
      <c r="D311" s="89"/>
      <c r="E311" s="91"/>
      <c r="F311" s="91"/>
      <c r="G311" s="81"/>
      <c r="H311" s="81"/>
      <c r="I311" s="89"/>
    </row>
    <row r="312" spans="1:9" s="99" customFormat="1">
      <c r="A312" s="89"/>
      <c r="B312" s="89"/>
      <c r="C312" s="89"/>
      <c r="D312" s="89"/>
      <c r="E312" s="91"/>
      <c r="F312" s="91"/>
      <c r="G312" s="81"/>
      <c r="H312" s="81"/>
      <c r="I312" s="89"/>
    </row>
    <row r="313" spans="1:9" s="99" customFormat="1">
      <c r="A313" s="89"/>
      <c r="B313" s="89"/>
      <c r="C313" s="89"/>
      <c r="D313" s="89"/>
      <c r="E313" s="91"/>
      <c r="F313" s="91"/>
      <c r="G313" s="81"/>
      <c r="H313" s="81"/>
      <c r="I313" s="89"/>
    </row>
    <row r="314" spans="1:9" s="99" customFormat="1">
      <c r="A314" s="89"/>
      <c r="B314" s="89"/>
      <c r="C314" s="89"/>
      <c r="D314" s="89"/>
      <c r="E314" s="91"/>
      <c r="F314" s="91"/>
      <c r="G314" s="81"/>
      <c r="H314" s="81"/>
      <c r="I314" s="89"/>
    </row>
    <row r="315" spans="1:9" s="99" customFormat="1">
      <c r="A315" s="89"/>
      <c r="B315" s="89"/>
      <c r="C315" s="89"/>
      <c r="D315" s="89"/>
      <c r="E315" s="88"/>
      <c r="F315" s="81"/>
      <c r="G315" s="81"/>
      <c r="H315" s="81"/>
      <c r="I315" s="89"/>
    </row>
    <row r="316" spans="1:9" s="99" customFormat="1">
      <c r="A316" s="89"/>
      <c r="B316" s="89"/>
      <c r="C316" s="89"/>
      <c r="D316" s="89"/>
      <c r="E316" s="88"/>
      <c r="F316" s="81"/>
      <c r="G316" s="81"/>
      <c r="H316" s="81"/>
      <c r="I316" s="89"/>
    </row>
    <row r="317" spans="1:9" s="99" customFormat="1">
      <c r="A317" s="89"/>
      <c r="B317" s="89"/>
      <c r="C317" s="89"/>
      <c r="D317" s="89"/>
      <c r="E317" s="88"/>
      <c r="F317" s="81"/>
      <c r="G317" s="81"/>
      <c r="H317" s="81"/>
      <c r="I317" s="89"/>
    </row>
    <row r="318" spans="1:9" s="99" customFormat="1">
      <c r="A318" s="102"/>
      <c r="B318" s="102"/>
      <c r="C318" s="102"/>
      <c r="D318" s="102"/>
      <c r="E318" s="102"/>
      <c r="I318" s="102"/>
    </row>
    <row r="319" spans="1:9" s="99" customFormat="1">
      <c r="A319" s="102"/>
      <c r="B319" s="102"/>
      <c r="C319" s="102"/>
      <c r="D319" s="102"/>
      <c r="E319" s="102"/>
      <c r="I319" s="102"/>
    </row>
    <row r="320" spans="1:9" s="99" customFormat="1">
      <c r="A320" s="102"/>
      <c r="B320" s="102"/>
      <c r="C320" s="102"/>
      <c r="D320" s="102"/>
      <c r="E320" s="102"/>
      <c r="I320" s="102"/>
    </row>
    <row r="321" spans="1:9" s="99" customFormat="1">
      <c r="A321" s="102"/>
      <c r="B321" s="102"/>
      <c r="C321" s="102"/>
      <c r="D321" s="102"/>
      <c r="E321" s="102"/>
      <c r="I321" s="102"/>
    </row>
    <row r="322" spans="1:9" s="99" customFormat="1">
      <c r="A322" s="102"/>
      <c r="B322" s="102"/>
      <c r="C322" s="102"/>
      <c r="D322" s="102"/>
      <c r="E322" s="102"/>
      <c r="I322" s="102"/>
    </row>
    <row r="323" spans="1:9" s="99" customFormat="1">
      <c r="A323" s="102"/>
      <c r="B323" s="102"/>
      <c r="C323" s="102"/>
      <c r="D323" s="102"/>
      <c r="E323" s="102"/>
      <c r="I323" s="102"/>
    </row>
    <row r="324" spans="1:9" s="99" customFormat="1">
      <c r="A324" s="102"/>
      <c r="B324" s="102"/>
      <c r="C324" s="102"/>
      <c r="D324" s="102"/>
      <c r="E324" s="102"/>
      <c r="I324" s="102"/>
    </row>
    <row r="325" spans="1:9" s="99" customFormat="1">
      <c r="A325" s="102"/>
      <c r="B325" s="102"/>
      <c r="C325" s="102"/>
      <c r="D325" s="102"/>
      <c r="E325" s="102"/>
      <c r="I325" s="102"/>
    </row>
    <row r="326" spans="1:9" s="99" customFormat="1">
      <c r="A326" s="102"/>
      <c r="B326" s="102"/>
      <c r="C326" s="102"/>
      <c r="D326" s="102"/>
      <c r="E326" s="102"/>
      <c r="I326" s="102"/>
    </row>
    <row r="327" spans="1:9" s="99" customFormat="1">
      <c r="A327" s="102"/>
      <c r="B327" s="102"/>
      <c r="C327" s="102"/>
      <c r="D327" s="102"/>
      <c r="E327" s="102"/>
      <c r="I327" s="102"/>
    </row>
    <row r="328" spans="1:9" s="99" customFormat="1">
      <c r="A328" s="102"/>
      <c r="B328" s="102"/>
      <c r="C328" s="102"/>
      <c r="D328" s="102"/>
      <c r="E328" s="102"/>
      <c r="I328" s="102"/>
    </row>
    <row r="329" spans="1:9" s="99" customFormat="1">
      <c r="A329" s="102"/>
      <c r="B329" s="102"/>
      <c r="C329" s="102"/>
      <c r="D329" s="102"/>
      <c r="E329" s="102"/>
      <c r="I329" s="102"/>
    </row>
    <row r="330" spans="1:9" s="99" customFormat="1">
      <c r="A330" s="102"/>
      <c r="B330" s="102"/>
      <c r="C330" s="102"/>
      <c r="D330" s="102"/>
      <c r="E330" s="102"/>
      <c r="I330" s="102"/>
    </row>
    <row r="331" spans="1:9" s="99" customFormat="1">
      <c r="A331" s="102"/>
      <c r="B331" s="102"/>
      <c r="C331" s="102"/>
      <c r="D331" s="102"/>
      <c r="E331" s="102"/>
      <c r="I331" s="102"/>
    </row>
    <row r="332" spans="1:9" s="99" customFormat="1">
      <c r="A332" s="102"/>
      <c r="B332" s="102"/>
      <c r="C332" s="102"/>
      <c r="D332" s="102"/>
      <c r="E332" s="102"/>
      <c r="I332" s="102"/>
    </row>
    <row r="333" spans="1:9" s="99" customFormat="1">
      <c r="A333" s="102"/>
      <c r="B333" s="102"/>
      <c r="C333" s="102"/>
      <c r="D333" s="102"/>
      <c r="E333" s="102"/>
      <c r="I333" s="102"/>
    </row>
    <row r="334" spans="1:9" s="99" customFormat="1">
      <c r="A334" s="102"/>
      <c r="B334" s="102"/>
      <c r="C334" s="102"/>
      <c r="D334" s="102"/>
      <c r="E334" s="102"/>
      <c r="I334" s="102"/>
    </row>
    <row r="335" spans="1:9" s="99" customFormat="1">
      <c r="A335" s="102"/>
      <c r="B335" s="102"/>
      <c r="C335" s="102"/>
      <c r="D335" s="102"/>
      <c r="E335" s="102"/>
      <c r="I335" s="102"/>
    </row>
    <row r="336" spans="1:9" s="99" customFormat="1">
      <c r="A336" s="102"/>
      <c r="B336" s="102"/>
      <c r="C336" s="102"/>
      <c r="D336" s="102"/>
      <c r="E336" s="102"/>
      <c r="I336" s="102"/>
    </row>
    <row r="337" spans="1:9" s="99" customFormat="1">
      <c r="A337" s="102"/>
      <c r="B337" s="102"/>
      <c r="C337" s="102"/>
      <c r="D337" s="102"/>
      <c r="E337" s="102"/>
      <c r="I337" s="102"/>
    </row>
    <row r="338" spans="1:9" s="99" customFormat="1">
      <c r="A338" s="102"/>
      <c r="B338" s="102"/>
      <c r="C338" s="102"/>
      <c r="D338" s="102"/>
      <c r="E338" s="102"/>
      <c r="I338" s="102"/>
    </row>
    <row r="339" spans="1:9" s="99" customFormat="1">
      <c r="A339" s="102"/>
      <c r="B339" s="102"/>
      <c r="C339" s="102"/>
      <c r="D339" s="102"/>
      <c r="E339" s="102"/>
      <c r="I339" s="102"/>
    </row>
    <row r="340" spans="1:9" s="99" customFormat="1">
      <c r="A340" s="102"/>
      <c r="B340" s="102"/>
      <c r="C340" s="102"/>
      <c r="D340" s="102"/>
      <c r="E340" s="102"/>
      <c r="I340" s="102"/>
    </row>
    <row r="341" spans="1:9" s="99" customFormat="1">
      <c r="A341" s="102"/>
      <c r="B341" s="102"/>
      <c r="C341" s="102"/>
      <c r="D341" s="102"/>
      <c r="E341" s="102"/>
      <c r="I341" s="102"/>
    </row>
    <row r="342" spans="1:9" s="99" customFormat="1">
      <c r="A342" s="102"/>
      <c r="B342" s="102"/>
      <c r="C342" s="102"/>
      <c r="D342" s="102"/>
      <c r="E342" s="102"/>
      <c r="I342" s="102"/>
    </row>
    <row r="343" spans="1:9" s="99" customFormat="1">
      <c r="A343" s="102"/>
      <c r="B343" s="102"/>
      <c r="C343" s="102"/>
      <c r="D343" s="102"/>
      <c r="E343" s="102"/>
      <c r="I343" s="102"/>
    </row>
    <row r="344" spans="1:9" s="99" customFormat="1">
      <c r="A344" s="102"/>
      <c r="B344" s="102"/>
      <c r="C344" s="102"/>
      <c r="D344" s="102"/>
      <c r="E344" s="102"/>
      <c r="I344" s="102"/>
    </row>
    <row r="345" spans="1:9" s="99" customFormat="1">
      <c r="A345" s="102"/>
      <c r="B345" s="102"/>
      <c r="C345" s="102"/>
      <c r="D345" s="102"/>
      <c r="E345" s="102"/>
      <c r="I345" s="102"/>
    </row>
    <row r="346" spans="1:9" s="99" customFormat="1">
      <c r="A346" s="102"/>
      <c r="B346" s="102"/>
      <c r="C346" s="102"/>
      <c r="D346" s="102"/>
      <c r="E346" s="102"/>
      <c r="I346" s="102"/>
    </row>
    <row r="347" spans="1:9" s="99" customFormat="1">
      <c r="A347" s="102"/>
      <c r="B347" s="102"/>
      <c r="C347" s="102"/>
      <c r="D347" s="102"/>
      <c r="E347" s="102"/>
      <c r="I347" s="102"/>
    </row>
    <row r="348" spans="1:9" s="99" customFormat="1">
      <c r="A348" s="102"/>
      <c r="B348" s="102"/>
      <c r="C348" s="102"/>
      <c r="D348" s="102"/>
      <c r="E348" s="102"/>
      <c r="I348" s="102"/>
    </row>
    <row r="349" spans="1:9" s="99" customFormat="1">
      <c r="A349" s="102"/>
      <c r="B349" s="102"/>
      <c r="C349" s="102"/>
      <c r="D349" s="102"/>
      <c r="E349" s="102"/>
      <c r="I349" s="102"/>
    </row>
    <row r="350" spans="1:9" s="99" customFormat="1">
      <c r="A350" s="102"/>
      <c r="B350" s="102"/>
      <c r="C350" s="102"/>
      <c r="D350" s="102"/>
      <c r="E350" s="102"/>
      <c r="I350" s="102"/>
    </row>
    <row r="351" spans="1:9" s="99" customFormat="1">
      <c r="A351" s="102"/>
      <c r="B351" s="102"/>
      <c r="C351" s="102"/>
      <c r="D351" s="102"/>
      <c r="E351" s="102"/>
      <c r="I351" s="102"/>
    </row>
    <row r="352" spans="1:9" s="99" customFormat="1">
      <c r="A352" s="102"/>
      <c r="B352" s="102"/>
      <c r="C352" s="102"/>
      <c r="D352" s="102"/>
      <c r="E352" s="102"/>
      <c r="I352" s="102"/>
    </row>
    <row r="353" spans="1:9" s="99" customFormat="1">
      <c r="A353" s="102"/>
      <c r="B353" s="102"/>
      <c r="C353" s="102"/>
      <c r="D353" s="102"/>
      <c r="E353" s="102"/>
      <c r="I353" s="102"/>
    </row>
    <row r="354" spans="1:9" s="99" customFormat="1">
      <c r="A354" s="102"/>
      <c r="B354" s="102"/>
      <c r="C354" s="102"/>
      <c r="D354" s="102"/>
      <c r="E354" s="102"/>
      <c r="I354" s="102"/>
    </row>
    <row r="355" spans="1:9" s="99" customFormat="1">
      <c r="A355" s="102"/>
      <c r="B355" s="102"/>
      <c r="C355" s="102"/>
      <c r="D355" s="102"/>
      <c r="E355" s="102"/>
      <c r="I355" s="102"/>
    </row>
    <row r="356" spans="1:9" s="99" customFormat="1">
      <c r="A356" s="102"/>
      <c r="B356" s="102"/>
      <c r="C356" s="102"/>
      <c r="D356" s="102"/>
      <c r="E356" s="102"/>
      <c r="I356" s="102"/>
    </row>
    <row r="357" spans="1:9" s="99" customFormat="1">
      <c r="A357" s="102"/>
      <c r="B357" s="102"/>
      <c r="C357" s="102"/>
      <c r="D357" s="102"/>
      <c r="E357" s="102"/>
      <c r="I357" s="102"/>
    </row>
    <row r="358" spans="1:9" s="99" customFormat="1">
      <c r="A358" s="102"/>
      <c r="B358" s="102"/>
      <c r="C358" s="102"/>
      <c r="D358" s="102"/>
      <c r="E358" s="102"/>
      <c r="I358" s="102"/>
    </row>
    <row r="359" spans="1:9" s="99" customFormat="1">
      <c r="A359" s="102"/>
      <c r="B359" s="102"/>
      <c r="C359" s="102"/>
      <c r="D359" s="102"/>
      <c r="E359" s="102"/>
      <c r="I359" s="102"/>
    </row>
    <row r="360" spans="1:9" s="99" customFormat="1">
      <c r="A360" s="102"/>
      <c r="B360" s="102"/>
      <c r="C360" s="102"/>
      <c r="D360" s="102"/>
      <c r="E360" s="102"/>
      <c r="I360" s="102"/>
    </row>
    <row r="361" spans="1:9" s="99" customFormat="1">
      <c r="A361" s="102"/>
      <c r="B361" s="102"/>
      <c r="C361" s="102"/>
      <c r="D361" s="102"/>
      <c r="E361" s="102"/>
      <c r="I361" s="102"/>
    </row>
    <row r="362" spans="1:9" s="99" customFormat="1">
      <c r="A362" s="102"/>
      <c r="B362" s="102"/>
      <c r="C362" s="102"/>
      <c r="D362" s="102"/>
      <c r="E362" s="102"/>
      <c r="I362" s="102"/>
    </row>
    <row r="363" spans="1:9" s="99" customFormat="1">
      <c r="A363" s="102"/>
      <c r="B363" s="102"/>
      <c r="C363" s="102"/>
      <c r="D363" s="102"/>
      <c r="E363" s="102"/>
      <c r="I363" s="102"/>
    </row>
    <row r="364" spans="1:9" s="99" customFormat="1">
      <c r="A364" s="102"/>
      <c r="B364" s="102"/>
      <c r="C364" s="102"/>
      <c r="D364" s="102"/>
      <c r="E364" s="102"/>
      <c r="I364" s="102"/>
    </row>
    <row r="365" spans="1:9" s="99" customFormat="1">
      <c r="A365" s="102"/>
      <c r="B365" s="102"/>
      <c r="C365" s="102"/>
      <c r="D365" s="102"/>
      <c r="E365" s="102"/>
      <c r="I365" s="102"/>
    </row>
    <row r="366" spans="1:9" s="99" customFormat="1">
      <c r="A366" s="102"/>
      <c r="B366" s="102"/>
      <c r="C366" s="102"/>
      <c r="D366" s="102"/>
      <c r="E366" s="102"/>
      <c r="I366" s="102"/>
    </row>
    <row r="367" spans="1:9" s="99" customFormat="1">
      <c r="A367" s="102"/>
      <c r="B367" s="102"/>
      <c r="C367" s="102"/>
      <c r="D367" s="102"/>
      <c r="E367" s="102"/>
      <c r="I367" s="102"/>
    </row>
    <row r="368" spans="1:9" s="99" customFormat="1">
      <c r="A368" s="102"/>
      <c r="B368" s="102"/>
      <c r="C368" s="102"/>
      <c r="D368" s="102"/>
      <c r="E368" s="102"/>
      <c r="I368" s="102"/>
    </row>
    <row r="369" spans="1:9" s="99" customFormat="1">
      <c r="A369" s="102"/>
      <c r="B369" s="102"/>
      <c r="C369" s="102"/>
      <c r="D369" s="102"/>
      <c r="E369" s="102"/>
      <c r="I369" s="102"/>
    </row>
    <row r="370" spans="1:9" s="99" customFormat="1">
      <c r="A370" s="102"/>
      <c r="B370" s="102"/>
      <c r="C370" s="102"/>
      <c r="D370" s="102"/>
      <c r="E370" s="102"/>
      <c r="I370" s="102"/>
    </row>
    <row r="371" spans="1:9" s="99" customFormat="1">
      <c r="A371" s="102"/>
      <c r="B371" s="102"/>
      <c r="C371" s="102"/>
      <c r="D371" s="102"/>
      <c r="E371" s="102"/>
      <c r="I371" s="102"/>
    </row>
    <row r="372" spans="1:9" s="99" customFormat="1">
      <c r="A372" s="102"/>
      <c r="B372" s="102"/>
      <c r="C372" s="102"/>
      <c r="D372" s="102"/>
      <c r="E372" s="102"/>
      <c r="I372" s="102"/>
    </row>
    <row r="373" spans="1:9" s="99" customFormat="1">
      <c r="A373" s="102"/>
      <c r="B373" s="102"/>
      <c r="C373" s="102"/>
      <c r="D373" s="102"/>
      <c r="E373" s="102"/>
      <c r="I373" s="102"/>
    </row>
    <row r="374" spans="1:9" s="99" customFormat="1">
      <c r="A374" s="102"/>
      <c r="B374" s="102"/>
      <c r="C374" s="102"/>
      <c r="D374" s="102"/>
      <c r="E374" s="102"/>
      <c r="I374" s="102"/>
    </row>
    <row r="375" spans="1:9" s="99" customFormat="1">
      <c r="A375" s="102"/>
      <c r="B375" s="102"/>
      <c r="C375" s="102"/>
      <c r="D375" s="102"/>
      <c r="E375" s="102"/>
      <c r="I375" s="102"/>
    </row>
    <row r="376" spans="1:9" s="99" customFormat="1">
      <c r="A376" s="102"/>
      <c r="B376" s="102"/>
      <c r="C376" s="102"/>
      <c r="D376" s="102"/>
      <c r="E376" s="102"/>
      <c r="I376" s="102"/>
    </row>
    <row r="377" spans="1:9" s="99" customFormat="1">
      <c r="A377" s="102"/>
      <c r="B377" s="102"/>
      <c r="C377" s="102"/>
      <c r="D377" s="102"/>
      <c r="E377" s="102"/>
      <c r="I377" s="102"/>
    </row>
    <row r="378" spans="1:9" s="99" customFormat="1">
      <c r="A378" s="102"/>
      <c r="B378" s="102"/>
      <c r="C378" s="102"/>
      <c r="D378" s="102"/>
      <c r="E378" s="102"/>
      <c r="I378" s="102"/>
    </row>
    <row r="379" spans="1:9" s="99" customFormat="1">
      <c r="A379" s="102"/>
      <c r="B379" s="102"/>
      <c r="C379" s="102"/>
      <c r="D379" s="102"/>
      <c r="E379" s="102"/>
      <c r="I379" s="102"/>
    </row>
    <row r="380" spans="1:9" s="99" customFormat="1">
      <c r="A380" s="102"/>
      <c r="B380" s="102"/>
      <c r="C380" s="102"/>
      <c r="D380" s="102"/>
      <c r="E380" s="102"/>
      <c r="I380" s="102"/>
    </row>
    <row r="381" spans="1:9" s="99" customFormat="1">
      <c r="A381" s="102"/>
      <c r="B381" s="102"/>
      <c r="C381" s="102"/>
      <c r="D381" s="102"/>
      <c r="E381" s="102"/>
      <c r="I381" s="102"/>
    </row>
    <row r="382" spans="1:9" s="99" customFormat="1">
      <c r="A382" s="102"/>
      <c r="B382" s="102"/>
      <c r="C382" s="102"/>
      <c r="D382" s="102"/>
      <c r="E382" s="102"/>
      <c r="I382" s="102"/>
    </row>
    <row r="383" spans="1:9" s="99" customFormat="1">
      <c r="A383" s="102"/>
      <c r="B383" s="102"/>
      <c r="C383" s="102"/>
      <c r="D383" s="102"/>
      <c r="E383" s="102"/>
      <c r="I383" s="102"/>
    </row>
    <row r="384" spans="1:9" s="99" customFormat="1">
      <c r="A384" s="102"/>
      <c r="B384" s="102"/>
      <c r="C384" s="102"/>
      <c r="D384" s="102"/>
      <c r="E384" s="102"/>
      <c r="I384" s="102"/>
    </row>
    <row r="385" spans="1:9" s="99" customFormat="1">
      <c r="A385" s="102"/>
      <c r="B385" s="102"/>
      <c r="C385" s="102"/>
      <c r="D385" s="102"/>
      <c r="E385" s="102"/>
      <c r="I385" s="102"/>
    </row>
    <row r="386" spans="1:9" s="99" customFormat="1">
      <c r="A386" s="102"/>
      <c r="B386" s="102"/>
      <c r="C386" s="102"/>
      <c r="D386" s="102"/>
      <c r="E386" s="102"/>
      <c r="I386" s="102"/>
    </row>
    <row r="387" spans="1:9" s="99" customFormat="1">
      <c r="A387" s="102"/>
      <c r="B387" s="102"/>
      <c r="C387" s="102"/>
      <c r="D387" s="102"/>
      <c r="E387" s="102"/>
      <c r="I387" s="102"/>
    </row>
    <row r="388" spans="1:9" s="99" customFormat="1">
      <c r="A388" s="102"/>
      <c r="B388" s="102"/>
      <c r="C388" s="102"/>
      <c r="D388" s="102"/>
      <c r="E388" s="102"/>
      <c r="I388" s="102"/>
    </row>
    <row r="389" spans="1:9" s="99" customFormat="1">
      <c r="A389" s="102"/>
      <c r="B389" s="102"/>
      <c r="C389" s="102"/>
      <c r="D389" s="102"/>
      <c r="E389" s="102"/>
      <c r="I389" s="102"/>
    </row>
    <row r="390" spans="1:9" s="99" customFormat="1">
      <c r="A390" s="102"/>
      <c r="B390" s="102"/>
      <c r="C390" s="102"/>
      <c r="D390" s="102"/>
      <c r="E390" s="102"/>
      <c r="I390" s="102"/>
    </row>
    <row r="391" spans="1:9" s="99" customFormat="1">
      <c r="A391" s="102"/>
      <c r="B391" s="102"/>
      <c r="C391" s="102"/>
      <c r="D391" s="102"/>
      <c r="E391" s="102"/>
      <c r="I391" s="102"/>
    </row>
    <row r="392" spans="1:9" s="99" customFormat="1">
      <c r="A392" s="102"/>
      <c r="B392" s="102"/>
      <c r="C392" s="102"/>
      <c r="D392" s="102"/>
      <c r="E392" s="102"/>
      <c r="I392" s="102"/>
    </row>
    <row r="393" spans="1:9" s="99" customFormat="1">
      <c r="A393" s="102"/>
      <c r="B393" s="102"/>
      <c r="C393" s="102"/>
      <c r="D393" s="102"/>
      <c r="E393" s="102"/>
      <c r="I393" s="102"/>
    </row>
    <row r="394" spans="1:9" s="99" customFormat="1">
      <c r="A394" s="102"/>
      <c r="B394" s="102"/>
      <c r="C394" s="102"/>
      <c r="D394" s="102"/>
      <c r="E394" s="102"/>
      <c r="I394" s="102"/>
    </row>
    <row r="395" spans="1:9" s="99" customFormat="1">
      <c r="A395" s="102"/>
      <c r="B395" s="102"/>
      <c r="C395" s="102"/>
      <c r="D395" s="102"/>
      <c r="E395" s="102"/>
      <c r="I395" s="102"/>
    </row>
    <row r="396" spans="1:9" s="99" customFormat="1">
      <c r="A396" s="102"/>
      <c r="B396" s="102"/>
      <c r="C396" s="102"/>
      <c r="D396" s="102"/>
      <c r="E396" s="102"/>
      <c r="I396" s="102"/>
    </row>
    <row r="397" spans="1:9" s="99" customFormat="1">
      <c r="A397" s="102"/>
      <c r="B397" s="102"/>
      <c r="C397" s="102"/>
      <c r="D397" s="102"/>
      <c r="E397" s="102"/>
      <c r="I397" s="102"/>
    </row>
    <row r="398" spans="1:9" s="99" customFormat="1">
      <c r="A398" s="102"/>
      <c r="B398" s="102"/>
      <c r="C398" s="102"/>
      <c r="D398" s="102"/>
      <c r="E398" s="102"/>
      <c r="I398" s="102"/>
    </row>
    <row r="399" spans="1:9" s="99" customFormat="1">
      <c r="A399" s="102"/>
      <c r="B399" s="102"/>
      <c r="C399" s="102"/>
      <c r="D399" s="102"/>
      <c r="E399" s="102"/>
      <c r="I399" s="102"/>
    </row>
    <row r="400" spans="1:9" s="99" customFormat="1">
      <c r="A400" s="102"/>
      <c r="B400" s="102"/>
      <c r="C400" s="102"/>
      <c r="D400" s="102"/>
      <c r="E400" s="102"/>
      <c r="I400" s="102"/>
    </row>
    <row r="401" spans="1:9" s="99" customFormat="1">
      <c r="A401" s="102"/>
      <c r="B401" s="102"/>
      <c r="C401" s="102"/>
      <c r="D401" s="102"/>
      <c r="E401" s="102"/>
      <c r="I401" s="102"/>
    </row>
    <row r="402" spans="1:9" s="99" customFormat="1">
      <c r="A402" s="102"/>
      <c r="B402" s="102"/>
      <c r="C402" s="102"/>
      <c r="D402" s="102"/>
      <c r="E402" s="102"/>
      <c r="I402" s="102"/>
    </row>
    <row r="403" spans="1:9" s="99" customFormat="1">
      <c r="A403" s="102"/>
      <c r="B403" s="102"/>
      <c r="C403" s="102"/>
      <c r="D403" s="102"/>
      <c r="E403" s="102"/>
      <c r="I403" s="102"/>
    </row>
    <row r="404" spans="1:9" s="99" customFormat="1">
      <c r="A404" s="102"/>
      <c r="B404" s="102"/>
      <c r="C404" s="102"/>
      <c r="D404" s="102"/>
      <c r="E404" s="102"/>
      <c r="I404" s="102"/>
    </row>
    <row r="405" spans="1:9" s="99" customFormat="1">
      <c r="A405" s="102"/>
      <c r="B405" s="102"/>
      <c r="C405" s="102"/>
      <c r="D405" s="102"/>
      <c r="E405" s="102"/>
      <c r="I405" s="102"/>
    </row>
    <row r="406" spans="1:9" s="99" customFormat="1">
      <c r="A406" s="102"/>
      <c r="B406" s="102"/>
      <c r="C406" s="102"/>
      <c r="D406" s="102"/>
      <c r="E406" s="102"/>
      <c r="I406" s="102"/>
    </row>
    <row r="407" spans="1:9" s="99" customFormat="1">
      <c r="A407" s="102"/>
      <c r="B407" s="102"/>
      <c r="C407" s="102"/>
      <c r="D407" s="102"/>
      <c r="E407" s="102"/>
      <c r="I407" s="102"/>
    </row>
    <row r="408" spans="1:9" s="99" customFormat="1">
      <c r="A408" s="102"/>
      <c r="B408" s="102"/>
      <c r="C408" s="102"/>
      <c r="D408" s="102"/>
      <c r="E408" s="102"/>
      <c r="I408" s="102"/>
    </row>
    <row r="409" spans="1:9" s="99" customFormat="1">
      <c r="A409" s="102"/>
      <c r="B409" s="102"/>
      <c r="C409" s="102"/>
      <c r="D409" s="102"/>
      <c r="E409" s="102"/>
      <c r="I409" s="102"/>
    </row>
    <row r="410" spans="1:9" s="99" customFormat="1">
      <c r="A410" s="102"/>
      <c r="B410" s="102"/>
      <c r="C410" s="102"/>
      <c r="D410" s="102"/>
      <c r="E410" s="102"/>
      <c r="I410" s="102"/>
    </row>
    <row r="411" spans="1:9" s="99" customFormat="1">
      <c r="A411" s="102"/>
      <c r="B411" s="102"/>
      <c r="C411" s="102"/>
      <c r="D411" s="102"/>
      <c r="E411" s="102"/>
      <c r="I411" s="102"/>
    </row>
    <row r="412" spans="1:9" s="99" customFormat="1">
      <c r="A412" s="102"/>
      <c r="B412" s="102"/>
      <c r="C412" s="102"/>
      <c r="D412" s="102"/>
      <c r="E412" s="102"/>
      <c r="I412" s="102"/>
    </row>
    <row r="413" spans="1:9" s="99" customFormat="1">
      <c r="A413" s="102"/>
      <c r="B413" s="102"/>
      <c r="C413" s="102"/>
      <c r="D413" s="102"/>
      <c r="E413" s="102"/>
      <c r="I413" s="102"/>
    </row>
    <row r="414" spans="1:9" s="99" customFormat="1">
      <c r="A414" s="102"/>
      <c r="B414" s="102"/>
      <c r="C414" s="102"/>
      <c r="D414" s="102"/>
      <c r="E414" s="102"/>
      <c r="I414" s="102"/>
    </row>
    <row r="415" spans="1:9" s="99" customFormat="1">
      <c r="A415" s="102"/>
      <c r="B415" s="102"/>
      <c r="C415" s="102"/>
      <c r="D415" s="102"/>
      <c r="E415" s="102"/>
      <c r="I415" s="102"/>
    </row>
    <row r="416" spans="1:9" s="99" customFormat="1">
      <c r="A416" s="102"/>
      <c r="B416" s="102"/>
      <c r="C416" s="102"/>
      <c r="D416" s="102"/>
      <c r="E416" s="102"/>
      <c r="I416" s="102"/>
    </row>
    <row r="417" spans="1:9" s="99" customFormat="1">
      <c r="A417" s="102"/>
      <c r="B417" s="102"/>
      <c r="C417" s="102"/>
      <c r="D417" s="102"/>
      <c r="E417" s="102"/>
      <c r="I417" s="102"/>
    </row>
    <row r="418" spans="1:9" s="99" customFormat="1">
      <c r="A418" s="102"/>
      <c r="B418" s="102"/>
      <c r="C418" s="102"/>
      <c r="D418" s="102"/>
      <c r="E418" s="102"/>
      <c r="I418" s="102"/>
    </row>
    <row r="419" spans="1:9" s="99" customFormat="1">
      <c r="A419" s="102"/>
      <c r="B419" s="102"/>
      <c r="C419" s="102"/>
      <c r="D419" s="102"/>
      <c r="E419" s="102"/>
      <c r="I419" s="102"/>
    </row>
    <row r="420" spans="1:9" s="99" customFormat="1">
      <c r="A420" s="102"/>
      <c r="B420" s="102"/>
      <c r="C420" s="102"/>
      <c r="D420" s="102"/>
      <c r="E420" s="102"/>
      <c r="I420" s="102"/>
    </row>
    <row r="421" spans="1:9" s="99" customFormat="1">
      <c r="A421" s="102"/>
      <c r="B421" s="102"/>
      <c r="C421" s="102"/>
      <c r="D421" s="102"/>
      <c r="E421" s="102"/>
      <c r="I421" s="102"/>
    </row>
    <row r="422" spans="1:9" s="99" customFormat="1">
      <c r="A422" s="102"/>
      <c r="B422" s="102"/>
      <c r="C422" s="102"/>
      <c r="D422" s="102"/>
      <c r="E422" s="102"/>
      <c r="I422" s="102"/>
    </row>
    <row r="423" spans="1:9" s="99" customFormat="1">
      <c r="A423" s="102"/>
      <c r="B423" s="102"/>
      <c r="C423" s="102"/>
      <c r="D423" s="102"/>
      <c r="E423" s="102"/>
      <c r="I423" s="102"/>
    </row>
    <row r="424" spans="1:9" s="99" customFormat="1">
      <c r="A424" s="102"/>
      <c r="B424" s="102"/>
      <c r="C424" s="102"/>
      <c r="D424" s="102"/>
      <c r="E424" s="102"/>
      <c r="I424" s="102"/>
    </row>
    <row r="425" spans="1:9" s="99" customFormat="1">
      <c r="A425" s="102"/>
      <c r="B425" s="102"/>
      <c r="C425" s="102"/>
      <c r="D425" s="102"/>
      <c r="E425" s="102"/>
      <c r="I425" s="102"/>
    </row>
    <row r="426" spans="1:9" s="99" customFormat="1">
      <c r="A426" s="102"/>
      <c r="B426" s="102"/>
      <c r="C426" s="102"/>
      <c r="D426" s="102"/>
      <c r="E426" s="102"/>
      <c r="I426" s="102"/>
    </row>
    <row r="427" spans="1:9" s="99" customFormat="1">
      <c r="A427" s="102"/>
      <c r="B427" s="102"/>
      <c r="C427" s="102"/>
      <c r="D427" s="102"/>
      <c r="E427" s="102"/>
      <c r="I427" s="102"/>
    </row>
    <row r="428" spans="1:9" s="99" customFormat="1">
      <c r="A428" s="102"/>
      <c r="B428" s="102"/>
      <c r="C428" s="102"/>
      <c r="D428" s="102"/>
      <c r="E428" s="102"/>
      <c r="I428" s="102"/>
    </row>
    <row r="429" spans="1:9" s="99" customFormat="1">
      <c r="A429" s="102"/>
      <c r="B429" s="102"/>
      <c r="C429" s="102"/>
      <c r="D429" s="102"/>
      <c r="E429" s="102"/>
      <c r="I429" s="102"/>
    </row>
    <row r="430" spans="1:9" s="99" customFormat="1">
      <c r="A430" s="102"/>
      <c r="B430" s="102"/>
      <c r="C430" s="102"/>
      <c r="D430" s="102"/>
      <c r="E430" s="102"/>
      <c r="I430" s="102"/>
    </row>
    <row r="431" spans="1:9" s="99" customFormat="1">
      <c r="A431" s="102"/>
      <c r="B431" s="102"/>
      <c r="C431" s="102"/>
      <c r="D431" s="102"/>
      <c r="E431" s="102"/>
      <c r="I431" s="102"/>
    </row>
    <row r="432" spans="1:9" s="99" customFormat="1">
      <c r="A432" s="102"/>
      <c r="B432" s="102"/>
      <c r="C432" s="102"/>
      <c r="D432" s="102"/>
      <c r="E432" s="102"/>
      <c r="I432" s="102"/>
    </row>
    <row r="433" spans="1:9" s="99" customFormat="1">
      <c r="A433" s="102"/>
      <c r="B433" s="102"/>
      <c r="C433" s="102"/>
      <c r="D433" s="102"/>
      <c r="E433" s="102"/>
      <c r="I433" s="102"/>
    </row>
    <row r="434" spans="1:9" s="99" customFormat="1">
      <c r="A434" s="102"/>
      <c r="B434" s="102"/>
      <c r="C434" s="102"/>
      <c r="D434" s="102"/>
      <c r="E434" s="102"/>
      <c r="I434" s="102"/>
    </row>
    <row r="435" spans="1:9" s="99" customFormat="1">
      <c r="A435" s="102"/>
      <c r="B435" s="102"/>
      <c r="C435" s="102"/>
      <c r="D435" s="102"/>
      <c r="E435" s="102"/>
      <c r="I435" s="102"/>
    </row>
    <row r="436" spans="1:9" s="99" customFormat="1">
      <c r="A436" s="102"/>
      <c r="B436" s="102"/>
      <c r="C436" s="102"/>
      <c r="D436" s="102"/>
      <c r="E436" s="102"/>
      <c r="I436" s="102"/>
    </row>
    <row r="437" spans="1:9" s="99" customFormat="1">
      <c r="A437" s="102"/>
      <c r="B437" s="102"/>
      <c r="C437" s="102"/>
      <c r="D437" s="102"/>
      <c r="E437" s="102"/>
      <c r="I437" s="102"/>
    </row>
    <row r="438" spans="1:9" s="99" customFormat="1">
      <c r="A438" s="102"/>
      <c r="B438" s="102"/>
      <c r="C438" s="102"/>
      <c r="D438" s="102"/>
      <c r="E438" s="102"/>
      <c r="I438" s="102"/>
    </row>
    <row r="439" spans="1:9" s="99" customFormat="1">
      <c r="A439" s="102"/>
      <c r="B439" s="102"/>
      <c r="C439" s="102"/>
      <c r="D439" s="102"/>
      <c r="E439" s="102"/>
      <c r="I439" s="102"/>
    </row>
    <row r="440" spans="1:9" s="99" customFormat="1">
      <c r="A440" s="102"/>
      <c r="B440" s="102"/>
      <c r="C440" s="102"/>
      <c r="D440" s="102"/>
      <c r="E440" s="102"/>
      <c r="I440" s="102"/>
    </row>
    <row r="441" spans="1:9" s="99" customFormat="1">
      <c r="A441" s="102"/>
      <c r="B441" s="102"/>
      <c r="C441" s="102"/>
      <c r="D441" s="102"/>
      <c r="E441" s="102"/>
      <c r="I441" s="102"/>
    </row>
    <row r="442" spans="1:9" s="99" customFormat="1">
      <c r="A442" s="102"/>
      <c r="B442" s="102"/>
      <c r="C442" s="102"/>
      <c r="D442" s="102"/>
      <c r="E442" s="102"/>
      <c r="I442" s="102"/>
    </row>
    <row r="443" spans="1:9" s="99" customFormat="1">
      <c r="A443" s="102"/>
      <c r="B443" s="102"/>
      <c r="C443" s="102"/>
      <c r="D443" s="102"/>
      <c r="E443" s="102"/>
      <c r="I443" s="102"/>
    </row>
    <row r="444" spans="1:9" s="99" customFormat="1">
      <c r="A444" s="102"/>
      <c r="B444" s="102"/>
      <c r="C444" s="102"/>
      <c r="D444" s="102"/>
      <c r="E444" s="102"/>
      <c r="I444" s="102"/>
    </row>
    <row r="445" spans="1:9" s="99" customFormat="1">
      <c r="A445" s="102"/>
      <c r="B445" s="102"/>
      <c r="C445" s="102"/>
      <c r="D445" s="102"/>
      <c r="E445" s="102"/>
      <c r="I445" s="102"/>
    </row>
    <row r="446" spans="1:9" s="99" customFormat="1">
      <c r="A446" s="102"/>
      <c r="B446" s="102"/>
      <c r="C446" s="102"/>
      <c r="D446" s="102"/>
      <c r="E446" s="102"/>
      <c r="I446" s="102"/>
    </row>
    <row r="447" spans="1:9" s="99" customFormat="1">
      <c r="A447" s="102"/>
      <c r="B447" s="102"/>
      <c r="C447" s="102"/>
      <c r="D447" s="102"/>
      <c r="E447" s="102"/>
      <c r="I447" s="102"/>
    </row>
    <row r="448" spans="1:9" s="99" customFormat="1">
      <c r="A448" s="102"/>
      <c r="B448" s="102"/>
      <c r="C448" s="102"/>
      <c r="D448" s="102"/>
      <c r="E448" s="102"/>
      <c r="I448" s="102"/>
    </row>
    <row r="449" spans="1:9" s="99" customFormat="1">
      <c r="A449" s="102"/>
      <c r="B449" s="102"/>
      <c r="C449" s="102"/>
      <c r="D449" s="102"/>
      <c r="E449" s="102"/>
      <c r="I449" s="102"/>
    </row>
    <row r="450" spans="1:9" s="99" customFormat="1">
      <c r="A450" s="102"/>
      <c r="B450" s="102"/>
      <c r="C450" s="102"/>
      <c r="D450" s="102"/>
      <c r="E450" s="102"/>
      <c r="I450" s="102"/>
    </row>
    <row r="451" spans="1:9" s="99" customFormat="1">
      <c r="A451" s="102"/>
      <c r="B451" s="102"/>
      <c r="C451" s="102"/>
      <c r="D451" s="102"/>
      <c r="E451" s="102"/>
      <c r="I451" s="102"/>
    </row>
    <row r="452" spans="1:9" s="99" customFormat="1">
      <c r="A452" s="102"/>
      <c r="B452" s="102"/>
      <c r="C452" s="102"/>
      <c r="D452" s="102"/>
      <c r="E452" s="102"/>
      <c r="I452" s="102"/>
    </row>
    <row r="453" spans="1:9" s="99" customFormat="1">
      <c r="A453" s="102"/>
      <c r="B453" s="102"/>
      <c r="C453" s="102"/>
      <c r="D453" s="102"/>
      <c r="E453" s="102"/>
      <c r="I453" s="102"/>
    </row>
    <row r="454" spans="1:9" s="99" customFormat="1">
      <c r="A454" s="102"/>
      <c r="B454" s="102"/>
      <c r="C454" s="102"/>
      <c r="D454" s="102"/>
      <c r="E454" s="102"/>
      <c r="I454" s="102"/>
    </row>
    <row r="455" spans="1:9" s="99" customFormat="1">
      <c r="A455" s="102"/>
      <c r="B455" s="102"/>
      <c r="C455" s="102"/>
      <c r="D455" s="102"/>
      <c r="E455" s="102"/>
      <c r="I455" s="102"/>
    </row>
    <row r="456" spans="1:9" s="99" customFormat="1">
      <c r="A456" s="102"/>
      <c r="B456" s="102"/>
      <c r="C456" s="102"/>
      <c r="D456" s="102"/>
      <c r="E456" s="102"/>
      <c r="I456" s="102"/>
    </row>
    <row r="457" spans="1:9" s="99" customFormat="1">
      <c r="A457" s="102"/>
      <c r="B457" s="102"/>
      <c r="C457" s="102"/>
      <c r="D457" s="102"/>
      <c r="E457" s="102"/>
      <c r="I457" s="102"/>
    </row>
    <row r="458" spans="1:9" s="99" customFormat="1">
      <c r="A458" s="102"/>
      <c r="B458" s="102"/>
      <c r="C458" s="102"/>
      <c r="D458" s="102"/>
      <c r="E458" s="102"/>
      <c r="I458" s="102"/>
    </row>
    <row r="459" spans="1:9" s="99" customFormat="1">
      <c r="A459" s="102"/>
      <c r="B459" s="102"/>
      <c r="C459" s="102"/>
      <c r="D459" s="102"/>
      <c r="E459" s="102"/>
      <c r="I459" s="102"/>
    </row>
    <row r="460" spans="1:9" s="99" customFormat="1">
      <c r="A460" s="102"/>
      <c r="B460" s="102"/>
      <c r="C460" s="102"/>
      <c r="D460" s="102"/>
      <c r="E460" s="102"/>
      <c r="I460" s="102"/>
    </row>
    <row r="461" spans="1:9" s="99" customFormat="1">
      <c r="A461" s="102"/>
      <c r="B461" s="102"/>
      <c r="C461" s="102"/>
      <c r="D461" s="102"/>
      <c r="E461" s="102"/>
      <c r="I461" s="102"/>
    </row>
    <row r="462" spans="1:9" s="99" customFormat="1">
      <c r="A462" s="102"/>
      <c r="B462" s="102"/>
      <c r="C462" s="102"/>
      <c r="D462" s="102"/>
      <c r="E462" s="102"/>
      <c r="I462" s="102"/>
    </row>
    <row r="463" spans="1:9" s="99" customFormat="1">
      <c r="A463" s="102"/>
      <c r="B463" s="102"/>
      <c r="C463" s="102"/>
      <c r="D463" s="102"/>
      <c r="E463" s="102"/>
      <c r="I463" s="102"/>
    </row>
    <row r="464" spans="1:9" s="99" customFormat="1">
      <c r="A464" s="102"/>
      <c r="B464" s="102"/>
      <c r="C464" s="102"/>
      <c r="D464" s="102"/>
      <c r="E464" s="102"/>
      <c r="I464" s="102"/>
    </row>
    <row r="465" spans="1:9" s="99" customFormat="1">
      <c r="A465" s="102"/>
      <c r="B465" s="102"/>
      <c r="C465" s="102"/>
      <c r="D465" s="102"/>
      <c r="E465" s="102"/>
      <c r="I465" s="102"/>
    </row>
    <row r="466" spans="1:9" s="99" customFormat="1">
      <c r="A466" s="102"/>
      <c r="B466" s="102"/>
      <c r="C466" s="102"/>
      <c r="D466" s="102"/>
      <c r="E466" s="102"/>
      <c r="I466" s="102"/>
    </row>
    <row r="467" spans="1:9" s="99" customFormat="1">
      <c r="A467" s="102"/>
      <c r="B467" s="102"/>
      <c r="C467" s="102"/>
      <c r="D467" s="102"/>
      <c r="E467" s="102"/>
      <c r="I467" s="102"/>
    </row>
    <row r="468" spans="1:9" s="99" customFormat="1">
      <c r="A468" s="102"/>
      <c r="B468" s="102"/>
      <c r="C468" s="102"/>
      <c r="D468" s="102"/>
      <c r="E468" s="102"/>
      <c r="I468" s="102"/>
    </row>
    <row r="469" spans="1:9" s="99" customFormat="1">
      <c r="A469" s="102"/>
      <c r="B469" s="102"/>
      <c r="C469" s="102"/>
      <c r="D469" s="102"/>
      <c r="E469" s="102"/>
      <c r="I469" s="102"/>
    </row>
    <row r="470" spans="1:9" s="99" customFormat="1">
      <c r="A470" s="102"/>
      <c r="B470" s="102"/>
      <c r="C470" s="102"/>
      <c r="D470" s="102"/>
      <c r="E470" s="102"/>
      <c r="I470" s="102"/>
    </row>
    <row r="471" spans="1:9" s="99" customFormat="1">
      <c r="A471" s="102"/>
      <c r="B471" s="102"/>
      <c r="C471" s="102"/>
      <c r="D471" s="102"/>
      <c r="E471" s="102"/>
      <c r="I471" s="102"/>
    </row>
    <row r="472" spans="1:9" s="99" customFormat="1">
      <c r="A472" s="102"/>
      <c r="B472" s="102"/>
      <c r="C472" s="102"/>
      <c r="D472" s="102"/>
      <c r="E472" s="102"/>
      <c r="I472" s="102"/>
    </row>
    <row r="473" spans="1:9" s="99" customFormat="1">
      <c r="A473" s="102"/>
      <c r="B473" s="102"/>
      <c r="C473" s="102"/>
      <c r="D473" s="102"/>
      <c r="E473" s="102"/>
      <c r="I473" s="102"/>
    </row>
    <row r="474" spans="1:9" s="99" customFormat="1">
      <c r="A474" s="102"/>
      <c r="B474" s="102"/>
      <c r="C474" s="102"/>
      <c r="D474" s="102"/>
      <c r="E474" s="102"/>
      <c r="I474" s="102"/>
    </row>
    <row r="475" spans="1:9" s="99" customFormat="1">
      <c r="A475" s="102"/>
      <c r="B475" s="102"/>
      <c r="C475" s="102"/>
      <c r="D475" s="102"/>
      <c r="E475" s="102"/>
      <c r="I475" s="102"/>
    </row>
    <row r="476" spans="1:9" s="99" customFormat="1">
      <c r="A476" s="102"/>
      <c r="B476" s="102"/>
      <c r="C476" s="102"/>
      <c r="D476" s="102"/>
      <c r="E476" s="102"/>
      <c r="I476" s="102"/>
    </row>
    <row r="477" spans="1:9" s="99" customFormat="1">
      <c r="A477" s="102"/>
      <c r="B477" s="102"/>
      <c r="C477" s="102"/>
      <c r="D477" s="102"/>
      <c r="E477" s="102"/>
      <c r="I477" s="102"/>
    </row>
    <row r="478" spans="1:9" s="99" customFormat="1">
      <c r="A478" s="102"/>
      <c r="B478" s="102"/>
      <c r="C478" s="102"/>
      <c r="D478" s="102"/>
      <c r="E478" s="102"/>
      <c r="I478" s="102"/>
    </row>
    <row r="479" spans="1:9" s="99" customFormat="1">
      <c r="A479" s="102"/>
      <c r="B479" s="102"/>
      <c r="C479" s="102"/>
      <c r="D479" s="102"/>
      <c r="E479" s="102"/>
      <c r="I479" s="102"/>
    </row>
    <row r="480" spans="1:9" s="99" customFormat="1">
      <c r="A480" s="102"/>
      <c r="B480" s="102"/>
      <c r="C480" s="102"/>
      <c r="D480" s="102"/>
      <c r="E480" s="102"/>
      <c r="I480" s="102"/>
    </row>
    <row r="481" spans="1:9" s="99" customFormat="1">
      <c r="A481" s="102"/>
      <c r="B481" s="102"/>
      <c r="C481" s="102"/>
      <c r="D481" s="102"/>
      <c r="E481" s="102"/>
      <c r="I481" s="102"/>
    </row>
    <row r="482" spans="1:9" s="99" customFormat="1">
      <c r="A482" s="102"/>
      <c r="B482" s="102"/>
      <c r="C482" s="102"/>
      <c r="D482" s="102"/>
      <c r="E482" s="102"/>
      <c r="I482" s="102"/>
    </row>
    <row r="483" spans="1:9" s="99" customFormat="1">
      <c r="A483" s="102"/>
      <c r="B483" s="102"/>
      <c r="C483" s="102"/>
      <c r="D483" s="102"/>
      <c r="E483" s="102"/>
      <c r="I483" s="102"/>
    </row>
    <row r="484" spans="1:9" s="99" customFormat="1">
      <c r="A484" s="102"/>
      <c r="B484" s="102"/>
      <c r="C484" s="102"/>
      <c r="D484" s="102"/>
      <c r="E484" s="102"/>
      <c r="I484" s="102"/>
    </row>
    <row r="485" spans="1:9" s="99" customFormat="1">
      <c r="A485" s="102"/>
      <c r="B485" s="102"/>
      <c r="C485" s="102"/>
      <c r="D485" s="102"/>
      <c r="E485" s="102"/>
      <c r="I485" s="102"/>
    </row>
    <row r="486" spans="1:9" s="99" customFormat="1">
      <c r="A486" s="102"/>
      <c r="B486" s="102"/>
      <c r="C486" s="102"/>
      <c r="D486" s="102"/>
      <c r="E486" s="102"/>
      <c r="I486" s="102"/>
    </row>
    <row r="487" spans="1:9" s="99" customFormat="1">
      <c r="A487" s="102"/>
      <c r="B487" s="102"/>
      <c r="C487" s="102"/>
      <c r="D487" s="102"/>
      <c r="E487" s="102"/>
      <c r="I487" s="102"/>
    </row>
    <row r="488" spans="1:9" s="99" customFormat="1">
      <c r="A488" s="102"/>
      <c r="B488" s="102"/>
      <c r="C488" s="102"/>
      <c r="D488" s="102"/>
      <c r="E488" s="102"/>
      <c r="I488" s="102"/>
    </row>
    <row r="489" spans="1:9" s="99" customFormat="1">
      <c r="A489" s="102"/>
      <c r="B489" s="102"/>
      <c r="C489" s="102"/>
      <c r="D489" s="102"/>
      <c r="E489" s="102"/>
      <c r="I489" s="102"/>
    </row>
    <row r="490" spans="1:9" s="99" customFormat="1">
      <c r="A490" s="102"/>
      <c r="B490" s="102"/>
      <c r="C490" s="102"/>
      <c r="D490" s="102"/>
      <c r="E490" s="102"/>
      <c r="I490" s="102"/>
    </row>
    <row r="491" spans="1:9" s="99" customFormat="1">
      <c r="A491" s="102"/>
      <c r="B491" s="102"/>
      <c r="C491" s="102"/>
      <c r="D491" s="102"/>
      <c r="E491" s="102"/>
      <c r="I491" s="102"/>
    </row>
    <row r="492" spans="1:9" s="99" customFormat="1">
      <c r="A492" s="102"/>
      <c r="B492" s="102"/>
      <c r="C492" s="102"/>
      <c r="D492" s="102"/>
      <c r="E492" s="102"/>
      <c r="I492" s="102"/>
    </row>
    <row r="493" spans="1:9" s="99" customFormat="1">
      <c r="A493" s="102"/>
      <c r="B493" s="102"/>
      <c r="C493" s="102"/>
      <c r="D493" s="102"/>
      <c r="E493" s="102"/>
      <c r="I493" s="102"/>
    </row>
    <row r="494" spans="1:9" s="99" customFormat="1">
      <c r="A494" s="102"/>
      <c r="B494" s="102"/>
      <c r="C494" s="102"/>
      <c r="D494" s="102"/>
      <c r="E494" s="102"/>
      <c r="I494" s="102"/>
    </row>
    <row r="495" spans="1:9" s="99" customFormat="1">
      <c r="A495" s="102"/>
      <c r="B495" s="102"/>
      <c r="C495" s="102"/>
      <c r="D495" s="102"/>
      <c r="E495" s="102"/>
      <c r="I495" s="102"/>
    </row>
    <row r="496" spans="1:9" s="99" customFormat="1">
      <c r="A496" s="102"/>
      <c r="B496" s="102"/>
      <c r="C496" s="102"/>
      <c r="D496" s="102"/>
      <c r="E496" s="102"/>
      <c r="I496" s="102"/>
    </row>
    <row r="497" spans="1:9" s="99" customFormat="1">
      <c r="A497" s="102"/>
      <c r="B497" s="102"/>
      <c r="C497" s="102"/>
      <c r="D497" s="102"/>
      <c r="E497" s="102"/>
      <c r="I497" s="102"/>
    </row>
    <row r="498" spans="1:9" s="99" customFormat="1">
      <c r="A498" s="102"/>
      <c r="B498" s="102"/>
      <c r="C498" s="102"/>
      <c r="D498" s="102"/>
      <c r="E498" s="102"/>
      <c r="I498" s="102"/>
    </row>
    <row r="499" spans="1:9" s="99" customFormat="1">
      <c r="A499" s="102"/>
      <c r="B499" s="102"/>
      <c r="C499" s="102"/>
      <c r="D499" s="102"/>
      <c r="E499" s="102"/>
      <c r="I499" s="102"/>
    </row>
    <row r="500" spans="1:9" s="99" customFormat="1">
      <c r="A500" s="102"/>
      <c r="B500" s="102"/>
      <c r="C500" s="102"/>
      <c r="D500" s="102"/>
      <c r="E500" s="102"/>
      <c r="I500" s="102"/>
    </row>
    <row r="501" spans="1:9" s="99" customFormat="1">
      <c r="A501" s="102"/>
      <c r="B501" s="102"/>
      <c r="C501" s="102"/>
      <c r="D501" s="102"/>
      <c r="E501" s="102"/>
      <c r="I501" s="102"/>
    </row>
    <row r="502" spans="1:9" s="99" customFormat="1">
      <c r="A502" s="102"/>
      <c r="B502" s="102"/>
      <c r="C502" s="102"/>
      <c r="D502" s="102"/>
      <c r="E502" s="102"/>
      <c r="I502" s="102"/>
    </row>
    <row r="503" spans="1:9" s="99" customFormat="1">
      <c r="A503" s="102"/>
      <c r="B503" s="102"/>
      <c r="C503" s="102"/>
      <c r="D503" s="102"/>
      <c r="E503" s="102"/>
      <c r="I503" s="102"/>
    </row>
    <row r="504" spans="1:9" s="99" customFormat="1">
      <c r="A504" s="102"/>
      <c r="B504" s="102"/>
      <c r="C504" s="102"/>
      <c r="D504" s="102"/>
      <c r="E504" s="102"/>
      <c r="I504" s="102"/>
    </row>
    <row r="505" spans="1:9" s="99" customFormat="1">
      <c r="A505" s="102"/>
      <c r="B505" s="102"/>
      <c r="C505" s="102"/>
      <c r="D505" s="102"/>
      <c r="E505" s="102"/>
      <c r="I505" s="102"/>
    </row>
    <row r="506" spans="1:9" s="99" customFormat="1">
      <c r="A506" s="102"/>
      <c r="B506" s="102"/>
      <c r="C506" s="102"/>
      <c r="D506" s="102"/>
      <c r="E506" s="102"/>
      <c r="I506" s="102"/>
    </row>
    <row r="507" spans="1:9" s="99" customFormat="1">
      <c r="A507" s="102"/>
      <c r="B507" s="102"/>
      <c r="C507" s="102"/>
      <c r="D507" s="102"/>
      <c r="E507" s="102"/>
      <c r="I507" s="102"/>
    </row>
    <row r="508" spans="1:9" s="99" customFormat="1">
      <c r="A508" s="102"/>
      <c r="B508" s="102"/>
      <c r="C508" s="102"/>
      <c r="D508" s="102"/>
      <c r="E508" s="102"/>
      <c r="I508" s="102"/>
    </row>
    <row r="509" spans="1:9" s="99" customFormat="1">
      <c r="A509" s="102"/>
      <c r="B509" s="102"/>
      <c r="C509" s="102"/>
      <c r="D509" s="102"/>
      <c r="E509" s="102"/>
      <c r="I509" s="102"/>
    </row>
    <row r="510" spans="1:9" s="99" customFormat="1">
      <c r="A510" s="102"/>
      <c r="B510" s="102"/>
      <c r="C510" s="102"/>
      <c r="D510" s="102"/>
      <c r="E510" s="102"/>
      <c r="I510" s="102"/>
    </row>
    <row r="511" spans="1:9" s="99" customFormat="1">
      <c r="A511" s="102"/>
      <c r="B511" s="102"/>
      <c r="C511" s="102"/>
      <c r="D511" s="102"/>
      <c r="E511" s="102"/>
      <c r="I511" s="102"/>
    </row>
    <row r="512" spans="1:9" s="99" customFormat="1">
      <c r="A512" s="102"/>
      <c r="B512" s="102"/>
      <c r="C512" s="102"/>
      <c r="D512" s="102"/>
      <c r="E512" s="102"/>
      <c r="I512" s="102"/>
    </row>
    <row r="513" spans="1:9" s="99" customFormat="1">
      <c r="A513" s="102"/>
      <c r="B513" s="102"/>
      <c r="C513" s="102"/>
      <c r="D513" s="102"/>
      <c r="E513" s="102"/>
      <c r="I513" s="102"/>
    </row>
    <row r="514" spans="1:9" s="99" customFormat="1">
      <c r="A514" s="102"/>
      <c r="B514" s="102"/>
      <c r="C514" s="102"/>
      <c r="D514" s="102"/>
      <c r="E514" s="102"/>
      <c r="I514" s="102"/>
    </row>
    <row r="515" spans="1:9" s="99" customFormat="1">
      <c r="A515" s="102"/>
      <c r="B515" s="102"/>
      <c r="C515" s="102"/>
      <c r="D515" s="102"/>
      <c r="E515" s="102"/>
      <c r="I515" s="102"/>
    </row>
    <row r="516" spans="1:9" s="99" customFormat="1">
      <c r="A516" s="102"/>
      <c r="B516" s="102"/>
      <c r="C516" s="102"/>
      <c r="D516" s="102"/>
      <c r="E516" s="102"/>
      <c r="I516" s="102"/>
    </row>
    <row r="517" spans="1:9" s="99" customFormat="1">
      <c r="A517" s="102"/>
      <c r="B517" s="102"/>
      <c r="C517" s="102"/>
      <c r="D517" s="102"/>
      <c r="E517" s="102"/>
      <c r="I517" s="102"/>
    </row>
    <row r="518" spans="1:9" s="99" customFormat="1">
      <c r="A518" s="102"/>
      <c r="B518" s="102"/>
      <c r="C518" s="102"/>
      <c r="D518" s="102"/>
      <c r="E518" s="102"/>
      <c r="I518" s="102"/>
    </row>
    <row r="519" spans="1:9" s="99" customFormat="1">
      <c r="A519" s="102"/>
      <c r="B519" s="102"/>
      <c r="C519" s="102"/>
      <c r="D519" s="102"/>
      <c r="E519" s="102"/>
      <c r="I519" s="102"/>
    </row>
    <row r="520" spans="1:9" s="99" customFormat="1">
      <c r="A520" s="102"/>
      <c r="B520" s="102"/>
      <c r="C520" s="102"/>
      <c r="D520" s="102"/>
      <c r="E520" s="102"/>
      <c r="I520" s="102"/>
    </row>
    <row r="521" spans="1:9" s="99" customFormat="1">
      <c r="A521" s="102"/>
      <c r="B521" s="102"/>
      <c r="C521" s="102"/>
      <c r="D521" s="102"/>
      <c r="E521" s="102"/>
      <c r="I521" s="102"/>
    </row>
    <row r="522" spans="1:9" s="99" customFormat="1">
      <c r="A522" s="102"/>
      <c r="B522" s="102"/>
      <c r="C522" s="102"/>
      <c r="D522" s="102"/>
      <c r="E522" s="102"/>
      <c r="I522" s="102"/>
    </row>
    <row r="523" spans="1:9" s="99" customFormat="1">
      <c r="A523" s="102"/>
      <c r="B523" s="102"/>
      <c r="C523" s="102"/>
      <c r="D523" s="102"/>
      <c r="E523" s="102"/>
      <c r="I523" s="102"/>
    </row>
    <row r="524" spans="1:9" s="99" customFormat="1">
      <c r="A524" s="102"/>
      <c r="B524" s="102"/>
      <c r="C524" s="102"/>
      <c r="D524" s="102"/>
      <c r="E524" s="102"/>
      <c r="I524" s="102"/>
    </row>
    <row r="525" spans="1:9" s="99" customFormat="1">
      <c r="A525" s="102"/>
      <c r="B525" s="102"/>
      <c r="C525" s="102"/>
      <c r="D525" s="102"/>
      <c r="E525" s="102"/>
      <c r="I525" s="102"/>
    </row>
    <row r="526" spans="1:9" s="99" customFormat="1">
      <c r="A526" s="102"/>
      <c r="B526" s="102"/>
      <c r="C526" s="102"/>
      <c r="D526" s="102"/>
      <c r="E526" s="102"/>
      <c r="I526" s="102"/>
    </row>
    <row r="527" spans="1:9" s="99" customFormat="1">
      <c r="A527" s="102"/>
      <c r="B527" s="102"/>
      <c r="C527" s="102"/>
      <c r="D527" s="102"/>
      <c r="E527" s="102"/>
      <c r="I527" s="102"/>
    </row>
    <row r="528" spans="1:9" s="99" customFormat="1">
      <c r="A528" s="102"/>
      <c r="B528" s="102"/>
      <c r="C528" s="102"/>
      <c r="D528" s="102"/>
      <c r="E528" s="102"/>
      <c r="I528" s="102"/>
    </row>
    <row r="529" spans="1:9" s="99" customFormat="1">
      <c r="A529" s="102"/>
      <c r="B529" s="102"/>
      <c r="C529" s="102"/>
      <c r="D529" s="102"/>
      <c r="E529" s="102"/>
      <c r="I529" s="102"/>
    </row>
    <row r="530" spans="1:9" s="99" customFormat="1">
      <c r="A530" s="102"/>
      <c r="B530" s="102"/>
      <c r="C530" s="102"/>
      <c r="D530" s="102"/>
      <c r="E530" s="102"/>
      <c r="I530" s="102"/>
    </row>
    <row r="531" spans="1:9" s="99" customFormat="1">
      <c r="A531" s="102"/>
      <c r="B531" s="102"/>
      <c r="C531" s="102"/>
      <c r="D531" s="102"/>
      <c r="E531" s="102"/>
      <c r="I531" s="102"/>
    </row>
    <row r="532" spans="1:9" s="99" customFormat="1">
      <c r="A532" s="102"/>
      <c r="B532" s="102"/>
      <c r="C532" s="102"/>
      <c r="D532" s="102"/>
      <c r="E532" s="102"/>
      <c r="I532" s="102"/>
    </row>
    <row r="533" spans="1:9" s="99" customFormat="1">
      <c r="A533" s="102"/>
      <c r="B533" s="102"/>
      <c r="C533" s="102"/>
      <c r="D533" s="102"/>
      <c r="E533" s="102"/>
      <c r="I533" s="102"/>
    </row>
    <row r="534" spans="1:9" s="99" customFormat="1">
      <c r="A534" s="102"/>
      <c r="B534" s="102"/>
      <c r="C534" s="102"/>
      <c r="D534" s="102"/>
      <c r="E534" s="102"/>
      <c r="I534" s="102"/>
    </row>
    <row r="535" spans="1:9" s="99" customFormat="1">
      <c r="A535" s="102"/>
      <c r="B535" s="102"/>
      <c r="C535" s="102"/>
      <c r="D535" s="102"/>
      <c r="E535" s="102"/>
      <c r="I535" s="102"/>
    </row>
    <row r="536" spans="1:9" s="99" customFormat="1">
      <c r="A536" s="102"/>
      <c r="B536" s="102"/>
      <c r="C536" s="102"/>
      <c r="D536" s="102"/>
      <c r="E536" s="102"/>
      <c r="I536" s="102"/>
    </row>
    <row r="537" spans="1:9" s="99" customFormat="1">
      <c r="A537" s="102"/>
      <c r="B537" s="102"/>
      <c r="C537" s="102"/>
      <c r="D537" s="102"/>
      <c r="E537" s="102"/>
      <c r="I537" s="102"/>
    </row>
    <row r="538" spans="1:9" s="99" customFormat="1">
      <c r="A538" s="102"/>
      <c r="B538" s="102"/>
      <c r="C538" s="102"/>
      <c r="D538" s="102"/>
      <c r="E538" s="102"/>
      <c r="I538" s="102"/>
    </row>
    <row r="539" spans="1:9" s="99" customFormat="1">
      <c r="A539" s="102"/>
      <c r="B539" s="102"/>
      <c r="C539" s="102"/>
      <c r="D539" s="102"/>
      <c r="E539" s="102"/>
      <c r="I539" s="102"/>
    </row>
    <row r="540" spans="1:9" s="99" customFormat="1">
      <c r="A540" s="102"/>
      <c r="B540" s="102"/>
      <c r="C540" s="102"/>
      <c r="D540" s="102"/>
      <c r="E540" s="102"/>
      <c r="I540" s="102"/>
    </row>
    <row r="541" spans="1:9" s="99" customFormat="1">
      <c r="A541" s="102"/>
      <c r="B541" s="102"/>
      <c r="C541" s="102"/>
      <c r="D541" s="102"/>
      <c r="E541" s="102"/>
      <c r="I541" s="102"/>
    </row>
    <row r="542" spans="1:9" s="99" customFormat="1">
      <c r="A542" s="102"/>
      <c r="B542" s="102"/>
      <c r="C542" s="102"/>
      <c r="D542" s="102"/>
      <c r="E542" s="102"/>
      <c r="I542" s="102"/>
    </row>
    <row r="543" spans="1:9" s="99" customFormat="1">
      <c r="A543" s="102"/>
      <c r="B543" s="102"/>
      <c r="C543" s="102"/>
      <c r="D543" s="102"/>
      <c r="E543" s="102"/>
      <c r="I543" s="102"/>
    </row>
    <row r="544" spans="1:9" s="99" customFormat="1">
      <c r="A544" s="102"/>
      <c r="B544" s="102"/>
      <c r="C544" s="102"/>
      <c r="D544" s="102"/>
      <c r="E544" s="102"/>
      <c r="I544" s="102"/>
    </row>
    <row r="545" spans="1:9" s="99" customFormat="1">
      <c r="A545" s="102"/>
      <c r="B545" s="102"/>
      <c r="C545" s="102"/>
      <c r="D545" s="102"/>
      <c r="E545" s="102"/>
      <c r="I545" s="102"/>
    </row>
    <row r="546" spans="1:9" s="99" customFormat="1">
      <c r="A546" s="102"/>
      <c r="B546" s="102"/>
      <c r="C546" s="102"/>
      <c r="D546" s="102"/>
      <c r="E546" s="102"/>
      <c r="I546" s="102"/>
    </row>
    <row r="547" spans="1:9" s="99" customFormat="1">
      <c r="A547" s="102"/>
      <c r="B547" s="102"/>
      <c r="C547" s="102"/>
      <c r="D547" s="102"/>
      <c r="E547" s="102"/>
      <c r="I547" s="102"/>
    </row>
    <row r="548" spans="1:9" s="99" customFormat="1">
      <c r="A548" s="102"/>
      <c r="B548" s="102"/>
      <c r="C548" s="102"/>
      <c r="D548" s="102"/>
      <c r="E548" s="102"/>
      <c r="I548" s="102"/>
    </row>
    <row r="549" spans="1:9" s="99" customFormat="1">
      <c r="A549" s="102"/>
      <c r="B549" s="102"/>
      <c r="C549" s="102"/>
      <c r="D549" s="102"/>
      <c r="E549" s="102"/>
      <c r="I549" s="102"/>
    </row>
    <row r="550" spans="1:9" s="99" customFormat="1">
      <c r="A550" s="102"/>
      <c r="B550" s="102"/>
      <c r="C550" s="102"/>
      <c r="D550" s="102"/>
      <c r="E550" s="102"/>
      <c r="I550" s="102"/>
    </row>
    <row r="551" spans="1:9" s="99" customFormat="1">
      <c r="A551" s="102"/>
      <c r="B551" s="102"/>
      <c r="C551" s="102"/>
      <c r="D551" s="102"/>
      <c r="E551" s="102"/>
      <c r="I551" s="102"/>
    </row>
    <row r="552" spans="1:9" s="99" customFormat="1">
      <c r="A552" s="102"/>
      <c r="B552" s="102"/>
      <c r="C552" s="102"/>
      <c r="D552" s="102"/>
      <c r="E552" s="102"/>
      <c r="I552" s="102"/>
    </row>
    <row r="553" spans="1:9" s="99" customFormat="1">
      <c r="A553" s="102"/>
      <c r="B553" s="102"/>
      <c r="C553" s="102"/>
      <c r="D553" s="102"/>
      <c r="E553" s="102"/>
      <c r="I553" s="102"/>
    </row>
    <row r="554" spans="1:9" s="99" customFormat="1">
      <c r="A554" s="102"/>
      <c r="B554" s="102"/>
      <c r="C554" s="102"/>
      <c r="D554" s="102"/>
      <c r="E554" s="102"/>
      <c r="I554" s="102"/>
    </row>
    <row r="555" spans="1:9" s="99" customFormat="1">
      <c r="A555" s="102"/>
      <c r="B555" s="102"/>
      <c r="C555" s="102"/>
      <c r="D555" s="102"/>
      <c r="E555" s="102"/>
      <c r="I555" s="102"/>
    </row>
    <row r="556" spans="1:9" s="99" customFormat="1">
      <c r="A556" s="102"/>
      <c r="B556" s="102"/>
      <c r="C556" s="102"/>
      <c r="D556" s="102"/>
      <c r="E556" s="102"/>
      <c r="I556" s="102"/>
    </row>
    <row r="557" spans="1:9" s="99" customFormat="1">
      <c r="A557" s="102"/>
      <c r="B557" s="102"/>
      <c r="C557" s="102"/>
      <c r="D557" s="102"/>
      <c r="E557" s="102"/>
      <c r="I557" s="102"/>
    </row>
    <row r="558" spans="1:9" s="99" customFormat="1">
      <c r="A558" s="102"/>
      <c r="B558" s="102"/>
      <c r="C558" s="102"/>
      <c r="D558" s="102"/>
      <c r="E558" s="102"/>
      <c r="I558" s="102"/>
    </row>
    <row r="559" spans="1:9" s="99" customFormat="1">
      <c r="A559" s="102"/>
      <c r="B559" s="102"/>
      <c r="C559" s="102"/>
      <c r="D559" s="102"/>
      <c r="E559" s="102"/>
      <c r="I559" s="102"/>
    </row>
    <row r="560" spans="1:9" s="99" customFormat="1">
      <c r="A560" s="102"/>
      <c r="B560" s="102"/>
      <c r="C560" s="102"/>
      <c r="D560" s="102"/>
      <c r="E560" s="102"/>
      <c r="I560" s="102"/>
    </row>
    <row r="561" spans="1:9" s="99" customFormat="1">
      <c r="A561" s="102"/>
      <c r="B561" s="102"/>
      <c r="C561" s="102"/>
      <c r="D561" s="102"/>
      <c r="E561" s="102"/>
      <c r="I561" s="102"/>
    </row>
    <row r="562" spans="1:9" s="99" customFormat="1">
      <c r="A562" s="102"/>
      <c r="B562" s="102"/>
      <c r="C562" s="102"/>
      <c r="D562" s="102"/>
      <c r="E562" s="102"/>
      <c r="I562" s="102"/>
    </row>
    <row r="563" spans="1:9" s="99" customFormat="1">
      <c r="A563" s="102"/>
      <c r="B563" s="102"/>
      <c r="C563" s="102"/>
      <c r="D563" s="102"/>
      <c r="E563" s="102"/>
      <c r="I563" s="102"/>
    </row>
    <row r="564" spans="1:9" s="99" customFormat="1">
      <c r="A564" s="102"/>
      <c r="B564" s="102"/>
      <c r="C564" s="102"/>
      <c r="D564" s="102"/>
      <c r="E564" s="102"/>
      <c r="I564" s="102"/>
    </row>
    <row r="565" spans="1:9" s="99" customFormat="1">
      <c r="A565" s="102"/>
      <c r="B565" s="102"/>
      <c r="C565" s="102"/>
      <c r="D565" s="102"/>
      <c r="E565" s="102"/>
      <c r="I565" s="102"/>
    </row>
    <row r="566" spans="1:9" s="99" customFormat="1">
      <c r="A566" s="102"/>
      <c r="B566" s="102"/>
      <c r="C566" s="102"/>
      <c r="D566" s="102"/>
      <c r="E566" s="102"/>
      <c r="I566" s="102"/>
    </row>
    <row r="567" spans="1:9" s="99" customFormat="1">
      <c r="A567" s="102"/>
      <c r="B567" s="102"/>
      <c r="C567" s="102"/>
      <c r="D567" s="102"/>
      <c r="E567" s="102"/>
      <c r="I567" s="102"/>
    </row>
    <row r="568" spans="1:9" s="99" customFormat="1">
      <c r="A568" s="102"/>
      <c r="B568" s="102"/>
      <c r="C568" s="102"/>
      <c r="D568" s="102"/>
      <c r="E568" s="102"/>
      <c r="I568" s="102"/>
    </row>
    <row r="569" spans="1:9" s="99" customFormat="1">
      <c r="A569" s="102"/>
      <c r="B569" s="102"/>
      <c r="C569" s="102"/>
      <c r="D569" s="102"/>
      <c r="E569" s="102"/>
      <c r="I569" s="102"/>
    </row>
    <row r="570" spans="1:9" s="99" customFormat="1">
      <c r="A570" s="102"/>
      <c r="B570" s="102"/>
      <c r="C570" s="102"/>
      <c r="D570" s="102"/>
      <c r="E570" s="102"/>
      <c r="I570" s="102"/>
    </row>
    <row r="571" spans="1:9" s="99" customFormat="1">
      <c r="A571" s="102"/>
      <c r="B571" s="102"/>
      <c r="C571" s="102"/>
      <c r="D571" s="102"/>
      <c r="E571" s="102"/>
      <c r="I571" s="102"/>
    </row>
    <row r="572" spans="1:9" s="99" customFormat="1">
      <c r="A572" s="102"/>
      <c r="B572" s="102"/>
      <c r="C572" s="102"/>
      <c r="D572" s="102"/>
      <c r="E572" s="102"/>
      <c r="I572" s="102"/>
    </row>
    <row r="573" spans="1:9" s="99" customFormat="1">
      <c r="A573" s="102"/>
      <c r="B573" s="102"/>
      <c r="C573" s="102"/>
      <c r="D573" s="102"/>
      <c r="E573" s="102"/>
      <c r="I573" s="102"/>
    </row>
    <row r="574" spans="1:9" s="99" customFormat="1">
      <c r="A574" s="102"/>
      <c r="B574" s="102"/>
      <c r="C574" s="102"/>
      <c r="D574" s="102"/>
      <c r="E574" s="102"/>
      <c r="I574" s="102"/>
    </row>
    <row r="575" spans="1:9" s="99" customFormat="1">
      <c r="A575" s="102"/>
      <c r="B575" s="102"/>
      <c r="C575" s="102"/>
      <c r="D575" s="102"/>
      <c r="E575" s="102"/>
      <c r="I575" s="102"/>
    </row>
    <row r="576" spans="1:9" s="99" customFormat="1">
      <c r="A576" s="102"/>
      <c r="B576" s="102"/>
      <c r="C576" s="102"/>
      <c r="D576" s="102"/>
      <c r="E576" s="102"/>
      <c r="I576" s="102"/>
    </row>
    <row r="577" spans="1:9" s="99" customFormat="1">
      <c r="A577" s="102"/>
      <c r="B577" s="102"/>
      <c r="C577" s="102"/>
      <c r="D577" s="102"/>
      <c r="E577" s="102"/>
      <c r="I577" s="102"/>
    </row>
    <row r="578" spans="1:9" s="99" customFormat="1">
      <c r="A578" s="102"/>
      <c r="B578" s="102"/>
      <c r="C578" s="102"/>
      <c r="D578" s="102"/>
      <c r="E578" s="102"/>
      <c r="I578" s="102"/>
    </row>
    <row r="579" spans="1:9" s="99" customFormat="1">
      <c r="A579" s="102"/>
      <c r="B579" s="102"/>
      <c r="C579" s="102"/>
      <c r="D579" s="102"/>
      <c r="E579" s="102"/>
      <c r="I579" s="102"/>
    </row>
    <row r="580" spans="1:9" s="99" customFormat="1">
      <c r="A580" s="102"/>
      <c r="B580" s="102"/>
      <c r="C580" s="102"/>
      <c r="D580" s="102"/>
      <c r="E580" s="102"/>
      <c r="I580" s="102"/>
    </row>
    <row r="581" spans="1:9" s="99" customFormat="1">
      <c r="A581" s="102"/>
      <c r="B581" s="102"/>
      <c r="C581" s="102"/>
      <c r="D581" s="102"/>
      <c r="E581" s="102"/>
      <c r="I581" s="102"/>
    </row>
    <row r="582" spans="1:9" s="99" customFormat="1">
      <c r="A582" s="102"/>
      <c r="B582" s="102"/>
      <c r="C582" s="102"/>
      <c r="D582" s="102"/>
      <c r="E582" s="102"/>
      <c r="I582" s="102"/>
    </row>
    <row r="583" spans="1:9" s="99" customFormat="1">
      <c r="A583" s="102"/>
      <c r="B583" s="102"/>
      <c r="C583" s="102"/>
      <c r="D583" s="102"/>
      <c r="E583" s="102"/>
      <c r="I583" s="102"/>
    </row>
    <row r="584" spans="1:9" s="99" customFormat="1">
      <c r="A584" s="102"/>
      <c r="B584" s="102"/>
      <c r="C584" s="102"/>
      <c r="D584" s="102"/>
      <c r="E584" s="102"/>
      <c r="I584" s="102"/>
    </row>
    <row r="585" spans="1:9" s="99" customFormat="1">
      <c r="A585" s="102"/>
      <c r="B585" s="102"/>
      <c r="C585" s="102"/>
      <c r="D585" s="102"/>
      <c r="E585" s="102"/>
      <c r="I585" s="102"/>
    </row>
    <row r="586" spans="1:9" s="99" customFormat="1">
      <c r="A586" s="102"/>
      <c r="B586" s="102"/>
      <c r="C586" s="102"/>
      <c r="D586" s="102"/>
      <c r="E586" s="102"/>
      <c r="I586" s="102"/>
    </row>
    <row r="587" spans="1:9" s="99" customFormat="1">
      <c r="A587" s="102"/>
      <c r="B587" s="102"/>
      <c r="C587" s="102"/>
      <c r="D587" s="102"/>
      <c r="E587" s="102"/>
      <c r="I587" s="102"/>
    </row>
    <row r="588" spans="1:9" s="99" customFormat="1">
      <c r="A588" s="102"/>
      <c r="B588" s="102"/>
      <c r="C588" s="102"/>
      <c r="D588" s="102"/>
      <c r="E588" s="102"/>
      <c r="I588" s="102"/>
    </row>
    <row r="589" spans="1:9" s="99" customFormat="1">
      <c r="A589" s="102"/>
      <c r="B589" s="102"/>
      <c r="C589" s="102"/>
      <c r="D589" s="102"/>
      <c r="E589" s="102"/>
      <c r="I589" s="102"/>
    </row>
    <row r="590" spans="1:9" s="99" customFormat="1">
      <c r="A590" s="102"/>
      <c r="B590" s="102"/>
      <c r="C590" s="102"/>
      <c r="D590" s="102"/>
      <c r="E590" s="102"/>
      <c r="I590" s="102"/>
    </row>
    <row r="591" spans="1:9" s="99" customFormat="1">
      <c r="A591" s="102"/>
      <c r="B591" s="102"/>
      <c r="C591" s="102"/>
      <c r="D591" s="102"/>
      <c r="E591" s="102"/>
      <c r="I591" s="102"/>
    </row>
    <row r="592" spans="1:9" s="99" customFormat="1">
      <c r="A592" s="102"/>
      <c r="B592" s="102"/>
      <c r="C592" s="102"/>
      <c r="D592" s="102"/>
      <c r="E592" s="102"/>
      <c r="I592" s="102"/>
    </row>
    <row r="593" spans="1:9" s="99" customFormat="1">
      <c r="A593" s="102"/>
      <c r="B593" s="102"/>
      <c r="C593" s="102"/>
      <c r="D593" s="102"/>
      <c r="E593" s="102"/>
      <c r="I593" s="102"/>
    </row>
    <row r="594" spans="1:9" s="99" customFormat="1">
      <c r="A594" s="102"/>
      <c r="B594" s="102"/>
      <c r="C594" s="102"/>
      <c r="D594" s="102"/>
      <c r="E594" s="102"/>
      <c r="I594" s="102"/>
    </row>
    <row r="595" spans="1:9" s="99" customFormat="1">
      <c r="A595" s="102"/>
      <c r="B595" s="102"/>
      <c r="C595" s="102"/>
      <c r="D595" s="102"/>
      <c r="E595" s="102"/>
      <c r="I595" s="102"/>
    </row>
    <row r="596" spans="1:9" s="99" customFormat="1">
      <c r="A596" s="102"/>
      <c r="B596" s="102"/>
      <c r="C596" s="102"/>
      <c r="D596" s="102"/>
      <c r="E596" s="102"/>
      <c r="I596" s="102"/>
    </row>
    <row r="597" spans="1:9" s="99" customFormat="1">
      <c r="A597" s="102"/>
      <c r="B597" s="102"/>
      <c r="C597" s="102"/>
      <c r="D597" s="102"/>
      <c r="E597" s="102"/>
      <c r="I597" s="102"/>
    </row>
    <row r="598" spans="1:9" s="99" customFormat="1">
      <c r="A598" s="102"/>
      <c r="B598" s="102"/>
      <c r="C598" s="102"/>
      <c r="D598" s="102"/>
      <c r="E598" s="102"/>
      <c r="I598" s="102"/>
    </row>
    <row r="599" spans="1:9" s="99" customFormat="1">
      <c r="A599" s="102"/>
      <c r="B599" s="102"/>
      <c r="C599" s="102"/>
      <c r="D599" s="102"/>
      <c r="E599" s="102"/>
      <c r="I599" s="102"/>
    </row>
    <row r="600" spans="1:9" s="99" customFormat="1">
      <c r="A600" s="102"/>
      <c r="B600" s="102"/>
      <c r="C600" s="102"/>
      <c r="D600" s="102"/>
      <c r="E600" s="102"/>
      <c r="I600" s="102"/>
    </row>
    <row r="601" spans="1:9" s="99" customFormat="1">
      <c r="A601" s="102"/>
      <c r="B601" s="102"/>
      <c r="C601" s="102"/>
      <c r="D601" s="102"/>
      <c r="E601" s="102"/>
      <c r="I601" s="102"/>
    </row>
    <row r="602" spans="1:9" s="99" customFormat="1">
      <c r="A602" s="102"/>
      <c r="B602" s="102"/>
      <c r="C602" s="102"/>
      <c r="D602" s="102"/>
      <c r="E602" s="102"/>
      <c r="I602" s="102"/>
    </row>
    <row r="603" spans="1:9" s="99" customFormat="1">
      <c r="A603" s="102"/>
      <c r="B603" s="102"/>
      <c r="C603" s="102"/>
      <c r="D603" s="102"/>
      <c r="E603" s="102"/>
      <c r="I603" s="102"/>
    </row>
    <row r="604" spans="1:9" s="99" customFormat="1">
      <c r="A604" s="102"/>
      <c r="B604" s="102"/>
      <c r="C604" s="102"/>
      <c r="D604" s="102"/>
      <c r="E604" s="102"/>
      <c r="I604" s="102"/>
    </row>
    <row r="605" spans="1:9" s="99" customFormat="1">
      <c r="A605" s="102"/>
      <c r="B605" s="102"/>
      <c r="C605" s="102"/>
      <c r="D605" s="102"/>
      <c r="E605" s="102"/>
      <c r="I605" s="102"/>
    </row>
    <row r="606" spans="1:9" s="99" customFormat="1">
      <c r="A606" s="102"/>
      <c r="B606" s="102"/>
      <c r="C606" s="102"/>
      <c r="D606" s="102"/>
      <c r="E606" s="102"/>
      <c r="I606" s="102"/>
    </row>
    <row r="607" spans="1:9" s="99" customFormat="1">
      <c r="A607" s="102"/>
      <c r="B607" s="102"/>
      <c r="C607" s="102"/>
      <c r="D607" s="102"/>
      <c r="E607" s="102"/>
      <c r="I607" s="102"/>
    </row>
    <row r="608" spans="1:9" s="99" customFormat="1">
      <c r="A608" s="102"/>
      <c r="B608" s="102"/>
      <c r="C608" s="102"/>
      <c r="D608" s="102"/>
      <c r="E608" s="102"/>
      <c r="I608" s="102"/>
    </row>
    <row r="609" spans="1:9" s="99" customFormat="1">
      <c r="A609" s="102"/>
      <c r="B609" s="102"/>
      <c r="C609" s="102"/>
      <c r="D609" s="102"/>
      <c r="E609" s="102"/>
      <c r="I609" s="102"/>
    </row>
    <row r="610" spans="1:9" s="99" customFormat="1">
      <c r="A610" s="102"/>
      <c r="B610" s="102"/>
      <c r="C610" s="102"/>
      <c r="D610" s="102"/>
      <c r="E610" s="102"/>
      <c r="I610" s="102"/>
    </row>
    <row r="611" spans="1:9" s="99" customFormat="1">
      <c r="A611" s="102"/>
      <c r="B611" s="102"/>
      <c r="C611" s="102"/>
      <c r="D611" s="102"/>
      <c r="E611" s="102"/>
      <c r="I611" s="102"/>
    </row>
    <row r="612" spans="1:9" s="99" customFormat="1">
      <c r="A612" s="102"/>
      <c r="B612" s="102"/>
      <c r="C612" s="102"/>
      <c r="D612" s="102"/>
      <c r="E612" s="102"/>
      <c r="I612" s="102"/>
    </row>
    <row r="613" spans="1:9" s="99" customFormat="1">
      <c r="A613" s="102"/>
      <c r="B613" s="102"/>
      <c r="C613" s="102"/>
      <c r="D613" s="102"/>
      <c r="E613" s="102"/>
      <c r="I613" s="102"/>
    </row>
    <row r="614" spans="1:9" s="99" customFormat="1">
      <c r="A614" s="102"/>
      <c r="B614" s="102"/>
      <c r="C614" s="102"/>
      <c r="D614" s="102"/>
      <c r="E614" s="102"/>
      <c r="I614" s="102"/>
    </row>
    <row r="615" spans="1:9" s="99" customFormat="1">
      <c r="A615" s="102"/>
      <c r="B615" s="102"/>
      <c r="C615" s="102"/>
      <c r="D615" s="102"/>
      <c r="E615" s="102"/>
      <c r="I615" s="102"/>
    </row>
    <row r="616" spans="1:9" s="99" customFormat="1">
      <c r="A616" s="102"/>
      <c r="B616" s="102"/>
      <c r="C616" s="102"/>
      <c r="D616" s="102"/>
      <c r="E616" s="102"/>
      <c r="I616" s="102"/>
    </row>
    <row r="617" spans="1:9" s="99" customFormat="1">
      <c r="A617" s="102"/>
      <c r="B617" s="102"/>
      <c r="C617" s="102"/>
      <c r="D617" s="102"/>
      <c r="E617" s="102"/>
      <c r="I617" s="102"/>
    </row>
    <row r="618" spans="1:9" s="99" customFormat="1">
      <c r="A618" s="102"/>
      <c r="B618" s="102"/>
      <c r="C618" s="102"/>
      <c r="D618" s="102"/>
      <c r="E618" s="102"/>
      <c r="I618" s="102"/>
    </row>
    <row r="619" spans="1:9" s="99" customFormat="1">
      <c r="A619" s="102"/>
      <c r="B619" s="102"/>
      <c r="C619" s="102"/>
      <c r="D619" s="102"/>
      <c r="E619" s="102"/>
      <c r="I619" s="102"/>
    </row>
    <row r="620" spans="1:9" s="99" customFormat="1">
      <c r="A620" s="102"/>
      <c r="B620" s="102"/>
      <c r="C620" s="102"/>
      <c r="D620" s="102"/>
      <c r="E620" s="102"/>
      <c r="I620" s="102"/>
    </row>
    <row r="621" spans="1:9" s="99" customFormat="1">
      <c r="A621" s="102"/>
      <c r="B621" s="102"/>
      <c r="C621" s="102"/>
      <c r="D621" s="102"/>
      <c r="E621" s="102"/>
      <c r="I621" s="102"/>
    </row>
    <row r="622" spans="1:9" s="99" customFormat="1">
      <c r="A622" s="102"/>
      <c r="B622" s="102"/>
      <c r="C622" s="102"/>
      <c r="D622" s="102"/>
      <c r="E622" s="102"/>
      <c r="I622" s="102"/>
    </row>
    <row r="623" spans="1:9" s="99" customFormat="1">
      <c r="A623" s="102"/>
      <c r="B623" s="102"/>
      <c r="C623" s="102"/>
      <c r="D623" s="102"/>
      <c r="E623" s="102"/>
      <c r="I623" s="102"/>
    </row>
    <row r="624" spans="1:9" s="99" customFormat="1">
      <c r="A624" s="102"/>
      <c r="B624" s="102"/>
      <c r="C624" s="102"/>
      <c r="D624" s="102"/>
      <c r="E624" s="102"/>
      <c r="I624" s="102"/>
    </row>
    <row r="625" spans="1:9" s="99" customFormat="1">
      <c r="A625" s="102"/>
      <c r="B625" s="102"/>
      <c r="C625" s="102"/>
      <c r="D625" s="102"/>
      <c r="E625" s="102"/>
      <c r="I625" s="102"/>
    </row>
    <row r="626" spans="1:9" s="99" customFormat="1">
      <c r="A626" s="102"/>
      <c r="B626" s="102"/>
      <c r="C626" s="102"/>
      <c r="D626" s="102"/>
      <c r="E626" s="102"/>
      <c r="I626" s="102"/>
    </row>
    <row r="627" spans="1:9" s="99" customFormat="1">
      <c r="A627" s="102"/>
      <c r="B627" s="102"/>
      <c r="C627" s="102"/>
      <c r="D627" s="102"/>
      <c r="E627" s="102"/>
      <c r="I627" s="102"/>
    </row>
    <row r="628" spans="1:9" s="99" customFormat="1">
      <c r="A628" s="102"/>
      <c r="B628" s="102"/>
      <c r="C628" s="102"/>
      <c r="D628" s="102"/>
      <c r="E628" s="102"/>
      <c r="I628" s="102"/>
    </row>
    <row r="629" spans="1:9" s="99" customFormat="1">
      <c r="A629" s="102"/>
      <c r="B629" s="102"/>
      <c r="C629" s="102"/>
      <c r="D629" s="102"/>
      <c r="E629" s="102"/>
      <c r="I629" s="102"/>
    </row>
    <row r="630" spans="1:9" s="99" customFormat="1">
      <c r="A630" s="102"/>
      <c r="B630" s="102"/>
      <c r="C630" s="102"/>
      <c r="D630" s="102"/>
      <c r="E630" s="102"/>
      <c r="I630" s="102"/>
    </row>
    <row r="631" spans="1:9" s="99" customFormat="1">
      <c r="A631" s="102"/>
      <c r="B631" s="102"/>
      <c r="C631" s="102"/>
      <c r="D631" s="102"/>
      <c r="E631" s="102"/>
      <c r="I631" s="102"/>
    </row>
    <row r="632" spans="1:9" s="99" customFormat="1">
      <c r="A632" s="102"/>
      <c r="B632" s="102"/>
      <c r="C632" s="102"/>
      <c r="D632" s="102"/>
      <c r="E632" s="102"/>
      <c r="I632" s="102"/>
    </row>
    <row r="633" spans="1:9" s="99" customFormat="1">
      <c r="A633" s="102"/>
      <c r="B633" s="102"/>
      <c r="C633" s="102"/>
      <c r="D633" s="102"/>
      <c r="E633" s="102"/>
      <c r="I633" s="102"/>
    </row>
    <row r="634" spans="1:9" s="99" customFormat="1">
      <c r="A634" s="102"/>
      <c r="B634" s="102"/>
      <c r="C634" s="102"/>
      <c r="D634" s="102"/>
      <c r="E634" s="102"/>
      <c r="I634" s="102"/>
    </row>
    <row r="635" spans="1:9" s="99" customFormat="1">
      <c r="A635" s="102"/>
      <c r="B635" s="102"/>
      <c r="C635" s="102"/>
      <c r="D635" s="102"/>
      <c r="E635" s="102"/>
      <c r="I635" s="102"/>
    </row>
    <row r="636" spans="1:9" s="99" customFormat="1">
      <c r="A636" s="102"/>
      <c r="B636" s="102"/>
      <c r="C636" s="102"/>
      <c r="D636" s="102"/>
      <c r="E636" s="102"/>
      <c r="I636" s="102"/>
    </row>
    <row r="637" spans="1:9" s="99" customFormat="1">
      <c r="A637" s="102"/>
      <c r="B637" s="102"/>
      <c r="C637" s="102"/>
      <c r="D637" s="102"/>
      <c r="E637" s="102"/>
      <c r="I637" s="102"/>
    </row>
    <row r="638" spans="1:9" s="99" customFormat="1">
      <c r="A638" s="102"/>
      <c r="B638" s="102"/>
      <c r="C638" s="102"/>
      <c r="D638" s="102"/>
      <c r="E638" s="102"/>
      <c r="I638" s="102"/>
    </row>
    <row r="639" spans="1:9" s="99" customFormat="1">
      <c r="A639" s="102"/>
      <c r="B639" s="102"/>
      <c r="C639" s="102"/>
      <c r="D639" s="102"/>
      <c r="E639" s="102"/>
      <c r="I639" s="102"/>
    </row>
    <row r="640" spans="1:9" s="99" customFormat="1">
      <c r="A640" s="102"/>
      <c r="B640" s="102"/>
      <c r="C640" s="102"/>
      <c r="D640" s="102"/>
      <c r="E640" s="102"/>
      <c r="I640" s="102"/>
    </row>
    <row r="641" spans="1:9" s="99" customFormat="1">
      <c r="A641" s="102"/>
      <c r="B641" s="102"/>
      <c r="C641" s="102"/>
      <c r="D641" s="102"/>
      <c r="E641" s="102"/>
      <c r="I641" s="102"/>
    </row>
    <row r="642" spans="1:9" s="99" customFormat="1">
      <c r="A642" s="102"/>
      <c r="B642" s="102"/>
      <c r="C642" s="102"/>
      <c r="D642" s="102"/>
      <c r="E642" s="102"/>
      <c r="I642" s="102"/>
    </row>
    <row r="643" spans="1:9" s="99" customFormat="1">
      <c r="A643" s="102"/>
      <c r="B643" s="102"/>
      <c r="C643" s="102"/>
      <c r="D643" s="102"/>
      <c r="E643" s="102"/>
      <c r="I643" s="102"/>
    </row>
    <row r="644" spans="1:9" s="99" customFormat="1">
      <c r="A644" s="102"/>
      <c r="B644" s="102"/>
      <c r="C644" s="102"/>
      <c r="D644" s="102"/>
      <c r="E644" s="102"/>
      <c r="I644" s="102"/>
    </row>
    <row r="645" spans="1:9" s="99" customFormat="1">
      <c r="A645" s="102"/>
      <c r="B645" s="102"/>
      <c r="C645" s="102"/>
      <c r="D645" s="102"/>
      <c r="E645" s="102"/>
      <c r="I645" s="102"/>
    </row>
    <row r="646" spans="1:9" s="99" customFormat="1">
      <c r="A646" s="102"/>
      <c r="B646" s="102"/>
      <c r="C646" s="102"/>
      <c r="D646" s="102"/>
      <c r="E646" s="102"/>
      <c r="I646" s="102"/>
    </row>
    <row r="647" spans="1:9" s="99" customFormat="1">
      <c r="A647" s="102"/>
      <c r="B647" s="102"/>
      <c r="C647" s="102"/>
      <c r="D647" s="102"/>
      <c r="E647" s="102"/>
      <c r="I647" s="102"/>
    </row>
    <row r="648" spans="1:9" s="99" customFormat="1">
      <c r="A648" s="102"/>
      <c r="B648" s="102"/>
      <c r="C648" s="102"/>
      <c r="D648" s="102"/>
      <c r="E648" s="102"/>
      <c r="I648" s="102"/>
    </row>
    <row r="649" spans="1:9" s="99" customFormat="1">
      <c r="A649" s="102"/>
      <c r="B649" s="102"/>
      <c r="C649" s="102"/>
      <c r="D649" s="102"/>
      <c r="E649" s="102"/>
      <c r="I649" s="102"/>
    </row>
    <row r="650" spans="1:9" s="99" customFormat="1">
      <c r="A650" s="102"/>
      <c r="B650" s="102"/>
      <c r="C650" s="102"/>
      <c r="D650" s="102"/>
      <c r="E650" s="102"/>
      <c r="I650" s="102"/>
    </row>
    <row r="651" spans="1:9" s="99" customFormat="1">
      <c r="A651" s="102"/>
      <c r="B651" s="102"/>
      <c r="C651" s="102"/>
      <c r="D651" s="102"/>
      <c r="E651" s="102"/>
      <c r="I651" s="102"/>
    </row>
    <row r="652" spans="1:9" s="99" customFormat="1">
      <c r="A652" s="102"/>
      <c r="B652" s="102"/>
      <c r="C652" s="102"/>
      <c r="D652" s="102"/>
      <c r="E652" s="102"/>
      <c r="I652" s="102"/>
    </row>
    <row r="653" spans="1:9" s="99" customFormat="1">
      <c r="A653" s="102"/>
      <c r="B653" s="102"/>
      <c r="C653" s="102"/>
      <c r="D653" s="102"/>
      <c r="E653" s="102"/>
      <c r="I653" s="102"/>
    </row>
    <row r="654" spans="1:9" s="99" customFormat="1">
      <c r="A654" s="102"/>
      <c r="B654" s="102"/>
      <c r="C654" s="102"/>
      <c r="D654" s="102"/>
      <c r="E654" s="102"/>
      <c r="I654" s="102"/>
    </row>
    <row r="655" spans="1:9" s="99" customFormat="1">
      <c r="A655" s="102"/>
      <c r="B655" s="102"/>
      <c r="C655" s="102"/>
      <c r="D655" s="102"/>
      <c r="E655" s="102"/>
      <c r="I655" s="102"/>
    </row>
    <row r="656" spans="1:9" s="99" customFormat="1">
      <c r="A656" s="102"/>
      <c r="B656" s="102"/>
      <c r="C656" s="102"/>
      <c r="D656" s="102"/>
      <c r="E656" s="102"/>
      <c r="I656" s="102"/>
    </row>
    <row r="657" spans="1:9" s="99" customFormat="1">
      <c r="A657" s="102"/>
      <c r="B657" s="102"/>
      <c r="C657" s="102"/>
      <c r="D657" s="102"/>
      <c r="E657" s="102"/>
      <c r="I657" s="102"/>
    </row>
    <row r="658" spans="1:9" s="99" customFormat="1">
      <c r="A658" s="102"/>
      <c r="B658" s="102"/>
      <c r="C658" s="102"/>
      <c r="D658" s="102"/>
      <c r="E658" s="102"/>
      <c r="I658" s="102"/>
    </row>
    <row r="659" spans="1:9" s="99" customFormat="1">
      <c r="A659" s="102"/>
      <c r="B659" s="102"/>
      <c r="C659" s="102"/>
      <c r="D659" s="102"/>
      <c r="E659" s="102"/>
      <c r="I659" s="102"/>
    </row>
    <row r="660" spans="1:9" s="99" customFormat="1">
      <c r="A660" s="102"/>
      <c r="B660" s="102"/>
      <c r="C660" s="102"/>
      <c r="D660" s="102"/>
      <c r="E660" s="102"/>
      <c r="I660" s="102"/>
    </row>
    <row r="661" spans="1:9" s="99" customFormat="1">
      <c r="A661" s="102"/>
      <c r="B661" s="102"/>
      <c r="C661" s="102"/>
      <c r="D661" s="102"/>
      <c r="E661" s="102"/>
      <c r="I661" s="102"/>
    </row>
    <row r="662" spans="1:9" s="99" customFormat="1">
      <c r="A662" s="102"/>
      <c r="B662" s="102"/>
      <c r="C662" s="102"/>
      <c r="D662" s="102"/>
      <c r="E662" s="102"/>
      <c r="I662" s="102"/>
    </row>
    <row r="663" spans="1:9" s="99" customFormat="1">
      <c r="A663" s="102"/>
      <c r="B663" s="102"/>
      <c r="C663" s="102"/>
      <c r="D663" s="102"/>
      <c r="E663" s="102"/>
      <c r="I663" s="102"/>
    </row>
    <row r="664" spans="1:9" s="99" customFormat="1">
      <c r="A664" s="102"/>
      <c r="B664" s="102"/>
      <c r="C664" s="102"/>
      <c r="D664" s="102"/>
      <c r="E664" s="102"/>
      <c r="I664" s="102"/>
    </row>
    <row r="665" spans="1:9" s="99" customFormat="1">
      <c r="A665" s="102"/>
      <c r="B665" s="102"/>
      <c r="C665" s="102"/>
      <c r="D665" s="102"/>
      <c r="E665" s="102"/>
      <c r="I665" s="102"/>
    </row>
    <row r="666" spans="1:9" s="99" customFormat="1">
      <c r="A666" s="102"/>
      <c r="B666" s="102"/>
      <c r="C666" s="102"/>
      <c r="D666" s="102"/>
      <c r="E666" s="102"/>
      <c r="I666" s="102"/>
    </row>
    <row r="667" spans="1:9" s="99" customFormat="1">
      <c r="A667" s="102"/>
      <c r="B667" s="102"/>
      <c r="C667" s="102"/>
      <c r="D667" s="102"/>
      <c r="E667" s="102"/>
      <c r="I667" s="102"/>
    </row>
    <row r="668" spans="1:9" s="99" customFormat="1">
      <c r="A668" s="102"/>
      <c r="B668" s="102"/>
      <c r="C668" s="102"/>
      <c r="D668" s="102"/>
      <c r="E668" s="102"/>
      <c r="I668" s="102"/>
    </row>
    <row r="669" spans="1:9" s="99" customFormat="1">
      <c r="A669" s="102"/>
      <c r="B669" s="102"/>
      <c r="C669" s="102"/>
      <c r="D669" s="102"/>
      <c r="E669" s="102"/>
      <c r="I669" s="102"/>
    </row>
    <row r="670" spans="1:9" s="99" customFormat="1">
      <c r="A670" s="102"/>
      <c r="B670" s="102"/>
      <c r="C670" s="102"/>
      <c r="D670" s="102"/>
      <c r="E670" s="102"/>
      <c r="I670" s="102"/>
    </row>
    <row r="671" spans="1:9" s="99" customFormat="1">
      <c r="A671" s="102"/>
      <c r="B671" s="102"/>
      <c r="C671" s="102"/>
      <c r="D671" s="102"/>
      <c r="E671" s="102"/>
      <c r="I671" s="102"/>
    </row>
    <row r="672" spans="1:9" s="99" customFormat="1">
      <c r="A672" s="102"/>
      <c r="B672" s="102"/>
      <c r="C672" s="102"/>
      <c r="D672" s="102"/>
      <c r="E672" s="102"/>
      <c r="I672" s="102"/>
    </row>
    <row r="673" spans="1:9" s="99" customFormat="1">
      <c r="A673" s="102"/>
      <c r="B673" s="102"/>
      <c r="C673" s="102"/>
      <c r="D673" s="102"/>
      <c r="E673" s="102"/>
      <c r="I673" s="102"/>
    </row>
    <row r="674" spans="1:9" s="99" customFormat="1">
      <c r="A674" s="102"/>
      <c r="B674" s="102"/>
      <c r="C674" s="102"/>
      <c r="D674" s="102"/>
      <c r="E674" s="102"/>
      <c r="I674" s="102"/>
    </row>
    <row r="675" spans="1:9" s="99" customFormat="1">
      <c r="A675" s="102"/>
      <c r="B675" s="102"/>
      <c r="C675" s="102"/>
      <c r="D675" s="102"/>
      <c r="E675" s="102"/>
      <c r="I675" s="102"/>
    </row>
    <row r="676" spans="1:9" s="99" customFormat="1">
      <c r="A676" s="102"/>
      <c r="B676" s="102"/>
      <c r="C676" s="102"/>
      <c r="D676" s="102"/>
      <c r="E676" s="102"/>
      <c r="I676" s="102"/>
    </row>
    <row r="677" spans="1:9" s="99" customFormat="1">
      <c r="A677" s="102"/>
      <c r="B677" s="102"/>
      <c r="C677" s="102"/>
      <c r="D677" s="102"/>
      <c r="E677" s="102"/>
      <c r="I677" s="102"/>
    </row>
    <row r="678" spans="1:9" s="99" customFormat="1">
      <c r="A678" s="102"/>
      <c r="B678" s="102"/>
      <c r="C678" s="102"/>
      <c r="D678" s="102"/>
      <c r="E678" s="102"/>
      <c r="I678" s="102"/>
    </row>
    <row r="679" spans="1:9" s="99" customFormat="1">
      <c r="A679" s="102"/>
      <c r="B679" s="102"/>
      <c r="C679" s="102"/>
      <c r="D679" s="102"/>
      <c r="E679" s="102"/>
      <c r="I679" s="102"/>
    </row>
    <row r="680" spans="1:9" s="99" customFormat="1">
      <c r="A680" s="102"/>
      <c r="B680" s="102"/>
      <c r="C680" s="102"/>
      <c r="D680" s="102"/>
      <c r="E680" s="102"/>
      <c r="I680" s="102"/>
    </row>
    <row r="681" spans="1:9" s="99" customFormat="1">
      <c r="A681" s="102"/>
      <c r="B681" s="102"/>
      <c r="C681" s="102"/>
      <c r="D681" s="102"/>
      <c r="E681" s="102"/>
      <c r="I681" s="102"/>
    </row>
    <row r="682" spans="1:9" s="99" customFormat="1">
      <c r="A682" s="102"/>
      <c r="B682" s="102"/>
      <c r="C682" s="102"/>
      <c r="D682" s="102"/>
      <c r="E682" s="102"/>
      <c r="I682" s="102"/>
    </row>
    <row r="683" spans="1:9" s="99" customFormat="1">
      <c r="A683" s="102"/>
      <c r="B683" s="102"/>
      <c r="C683" s="102"/>
      <c r="D683" s="102"/>
      <c r="E683" s="102"/>
      <c r="I683" s="102"/>
    </row>
    <row r="684" spans="1:9" s="99" customFormat="1">
      <c r="A684" s="102"/>
      <c r="B684" s="102"/>
      <c r="C684" s="102"/>
      <c r="D684" s="102"/>
      <c r="E684" s="102"/>
      <c r="I684" s="102"/>
    </row>
    <row r="685" spans="1:9" s="99" customFormat="1">
      <c r="A685" s="102"/>
      <c r="B685" s="102"/>
      <c r="C685" s="102"/>
      <c r="D685" s="102"/>
      <c r="E685" s="102"/>
      <c r="I685" s="102"/>
    </row>
    <row r="686" spans="1:9" s="99" customFormat="1">
      <c r="A686" s="102"/>
      <c r="B686" s="102"/>
      <c r="C686" s="102"/>
      <c r="D686" s="102"/>
      <c r="E686" s="102"/>
      <c r="I686" s="102"/>
    </row>
    <row r="687" spans="1:9" s="99" customFormat="1">
      <c r="A687" s="102"/>
      <c r="B687" s="102"/>
      <c r="C687" s="102"/>
      <c r="D687" s="102"/>
      <c r="E687" s="102"/>
      <c r="I687" s="102"/>
    </row>
    <row r="688" spans="1:9" s="99" customFormat="1">
      <c r="A688" s="102"/>
      <c r="B688" s="102"/>
      <c r="C688" s="102"/>
      <c r="D688" s="102"/>
      <c r="E688" s="102"/>
      <c r="I688" s="102"/>
    </row>
    <row r="689" spans="1:9" s="99" customFormat="1">
      <c r="A689" s="102"/>
      <c r="B689" s="102"/>
      <c r="C689" s="102"/>
      <c r="D689" s="102"/>
      <c r="E689" s="102"/>
      <c r="I689" s="102"/>
    </row>
    <row r="690" spans="1:9" s="99" customFormat="1">
      <c r="A690" s="102"/>
      <c r="B690" s="102"/>
      <c r="C690" s="102"/>
      <c r="D690" s="102"/>
      <c r="E690" s="102"/>
      <c r="I690" s="102"/>
    </row>
    <row r="691" spans="1:9" s="99" customFormat="1">
      <c r="A691" s="102"/>
      <c r="B691" s="102"/>
      <c r="C691" s="102"/>
      <c r="D691" s="102"/>
      <c r="E691" s="102"/>
      <c r="I691" s="102"/>
    </row>
    <row r="692" spans="1:9" s="99" customFormat="1">
      <c r="A692" s="102"/>
      <c r="B692" s="102"/>
      <c r="C692" s="102"/>
      <c r="D692" s="102"/>
      <c r="E692" s="102"/>
      <c r="I692" s="102"/>
    </row>
    <row r="693" spans="1:9" s="99" customFormat="1">
      <c r="A693" s="102"/>
      <c r="B693" s="102"/>
      <c r="C693" s="102"/>
      <c r="D693" s="102"/>
      <c r="E693" s="102"/>
      <c r="I693" s="102"/>
    </row>
    <row r="694" spans="1:9" s="99" customFormat="1">
      <c r="A694" s="102"/>
      <c r="B694" s="102"/>
      <c r="C694" s="102"/>
      <c r="D694" s="102"/>
      <c r="E694" s="102"/>
      <c r="I694" s="102"/>
    </row>
    <row r="695" spans="1:9" s="99" customFormat="1">
      <c r="A695" s="102"/>
      <c r="B695" s="102"/>
      <c r="C695" s="102"/>
      <c r="D695" s="102"/>
      <c r="E695" s="102"/>
      <c r="I695" s="102"/>
    </row>
    <row r="696" spans="1:9" s="99" customFormat="1">
      <c r="A696" s="102"/>
      <c r="B696" s="102"/>
      <c r="C696" s="102"/>
      <c r="D696" s="102"/>
      <c r="E696" s="102"/>
      <c r="I696" s="102"/>
    </row>
    <row r="697" spans="1:9" s="99" customFormat="1">
      <c r="A697" s="102"/>
      <c r="B697" s="102"/>
      <c r="C697" s="102"/>
      <c r="D697" s="102"/>
      <c r="E697" s="102"/>
      <c r="I697" s="102"/>
    </row>
    <row r="698" spans="1:9" s="99" customFormat="1">
      <c r="A698" s="102"/>
      <c r="B698" s="102"/>
      <c r="C698" s="102"/>
      <c r="D698" s="102"/>
      <c r="E698" s="102"/>
      <c r="I698" s="102"/>
    </row>
    <row r="699" spans="1:9" s="99" customFormat="1">
      <c r="A699" s="102"/>
      <c r="B699" s="102"/>
      <c r="C699" s="102"/>
      <c r="D699" s="102"/>
      <c r="E699" s="102"/>
      <c r="I699" s="102"/>
    </row>
    <row r="700" spans="1:9" s="99" customFormat="1">
      <c r="A700" s="102"/>
      <c r="B700" s="102"/>
      <c r="C700" s="102"/>
      <c r="D700" s="102"/>
      <c r="E700" s="102"/>
      <c r="I700" s="102"/>
    </row>
    <row r="701" spans="1:9" s="99" customFormat="1">
      <c r="A701" s="102"/>
      <c r="B701" s="102"/>
      <c r="C701" s="102"/>
      <c r="D701" s="102"/>
      <c r="E701" s="102"/>
      <c r="I701" s="102"/>
    </row>
    <row r="702" spans="1:9" s="99" customFormat="1">
      <c r="A702" s="102"/>
      <c r="B702" s="102"/>
      <c r="C702" s="102"/>
      <c r="D702" s="102"/>
      <c r="E702" s="102"/>
      <c r="I702" s="102"/>
    </row>
    <row r="703" spans="1:9" s="99" customFormat="1">
      <c r="A703" s="102"/>
      <c r="B703" s="102"/>
      <c r="C703" s="102"/>
      <c r="D703" s="102"/>
      <c r="E703" s="102"/>
      <c r="I703" s="102"/>
    </row>
    <row r="704" spans="1:9" s="99" customFormat="1">
      <c r="A704" s="102"/>
      <c r="B704" s="102"/>
      <c r="C704" s="102"/>
      <c r="D704" s="102"/>
      <c r="E704" s="102"/>
      <c r="I704" s="102"/>
    </row>
    <row r="705" spans="1:9" s="99" customFormat="1">
      <c r="A705" s="102"/>
      <c r="B705" s="102"/>
      <c r="C705" s="102"/>
      <c r="D705" s="102"/>
      <c r="E705" s="102"/>
      <c r="I705" s="102"/>
    </row>
    <row r="706" spans="1:9" s="99" customFormat="1">
      <c r="A706" s="102"/>
      <c r="B706" s="102"/>
      <c r="C706" s="102"/>
      <c r="D706" s="102"/>
      <c r="E706" s="102"/>
      <c r="I706" s="102"/>
    </row>
    <row r="707" spans="1:9" s="99" customFormat="1">
      <c r="A707" s="102"/>
      <c r="B707" s="102"/>
      <c r="C707" s="102"/>
      <c r="D707" s="102"/>
      <c r="E707" s="102"/>
      <c r="I707" s="102"/>
    </row>
    <row r="708" spans="1:9" s="99" customFormat="1">
      <c r="A708" s="102"/>
      <c r="B708" s="102"/>
      <c r="C708" s="102"/>
      <c r="D708" s="102"/>
      <c r="E708" s="102"/>
      <c r="I708" s="102"/>
    </row>
    <row r="709" spans="1:9" s="99" customFormat="1">
      <c r="A709" s="102"/>
      <c r="B709" s="102"/>
      <c r="C709" s="102"/>
      <c r="D709" s="102"/>
      <c r="E709" s="102"/>
      <c r="I709" s="102"/>
    </row>
    <row r="710" spans="1:9" s="99" customFormat="1">
      <c r="A710" s="102"/>
      <c r="B710" s="102"/>
      <c r="C710" s="102"/>
      <c r="D710" s="102"/>
      <c r="E710" s="102"/>
      <c r="I710" s="102"/>
    </row>
    <row r="711" spans="1:9" s="99" customFormat="1">
      <c r="A711" s="102"/>
      <c r="B711" s="102"/>
      <c r="C711" s="102"/>
      <c r="D711" s="102"/>
      <c r="E711" s="102"/>
      <c r="I711" s="102"/>
    </row>
    <row r="712" spans="1:9" s="99" customFormat="1">
      <c r="A712" s="102"/>
      <c r="B712" s="102"/>
      <c r="C712" s="102"/>
      <c r="D712" s="102"/>
      <c r="E712" s="102"/>
      <c r="I712" s="102"/>
    </row>
    <row r="713" spans="1:9" s="99" customFormat="1">
      <c r="A713" s="102"/>
      <c r="B713" s="102"/>
      <c r="C713" s="102"/>
      <c r="D713" s="102"/>
      <c r="E713" s="102"/>
      <c r="I713" s="102"/>
    </row>
    <row r="714" spans="1:9" s="99" customFormat="1">
      <c r="A714" s="102"/>
      <c r="B714" s="102"/>
      <c r="C714" s="102"/>
      <c r="D714" s="102"/>
      <c r="E714" s="102"/>
      <c r="I714" s="102"/>
    </row>
    <row r="715" spans="1:9" s="99" customFormat="1">
      <c r="A715" s="102"/>
      <c r="B715" s="102"/>
      <c r="C715" s="102"/>
      <c r="D715" s="102"/>
      <c r="E715" s="102"/>
      <c r="I715" s="102"/>
    </row>
    <row r="716" spans="1:9" s="99" customFormat="1">
      <c r="A716" s="102"/>
      <c r="B716" s="102"/>
      <c r="C716" s="102"/>
      <c r="D716" s="102"/>
      <c r="E716" s="102"/>
      <c r="I716" s="102"/>
    </row>
    <row r="717" spans="1:9" s="99" customFormat="1">
      <c r="A717" s="102"/>
      <c r="B717" s="102"/>
      <c r="C717" s="102"/>
      <c r="D717" s="102"/>
      <c r="E717" s="102"/>
      <c r="I717" s="102"/>
    </row>
    <row r="718" spans="1:9" s="99" customFormat="1">
      <c r="A718" s="102"/>
      <c r="B718" s="102"/>
      <c r="C718" s="102"/>
      <c r="D718" s="102"/>
      <c r="E718" s="102"/>
      <c r="I718" s="102"/>
    </row>
    <row r="719" spans="1:9" s="99" customFormat="1">
      <c r="A719" s="102"/>
      <c r="B719" s="102"/>
      <c r="C719" s="102"/>
      <c r="D719" s="102"/>
      <c r="E719" s="102"/>
      <c r="I719" s="102"/>
    </row>
    <row r="720" spans="1:9" s="99" customFormat="1">
      <c r="A720" s="102"/>
      <c r="B720" s="102"/>
      <c r="C720" s="102"/>
      <c r="D720" s="102"/>
      <c r="E720" s="102"/>
      <c r="I720" s="102"/>
    </row>
    <row r="721" spans="1:9" s="99" customFormat="1">
      <c r="A721" s="102"/>
      <c r="B721" s="102"/>
      <c r="C721" s="102"/>
      <c r="D721" s="102"/>
      <c r="E721" s="102"/>
      <c r="I721" s="102"/>
    </row>
    <row r="722" spans="1:9" s="99" customFormat="1">
      <c r="A722" s="102"/>
      <c r="B722" s="102"/>
      <c r="C722" s="102"/>
      <c r="D722" s="102"/>
      <c r="E722" s="102"/>
      <c r="I722" s="102"/>
    </row>
    <row r="723" spans="1:9" s="99" customFormat="1">
      <c r="A723" s="102"/>
      <c r="B723" s="102"/>
      <c r="C723" s="102"/>
      <c r="D723" s="102"/>
      <c r="E723" s="102"/>
      <c r="I723" s="102"/>
    </row>
    <row r="724" spans="1:9" s="99" customFormat="1">
      <c r="A724" s="102"/>
      <c r="B724" s="102"/>
      <c r="C724" s="102"/>
      <c r="D724" s="102"/>
      <c r="E724" s="102"/>
      <c r="I724" s="102"/>
    </row>
    <row r="725" spans="1:9" s="99" customFormat="1">
      <c r="A725" s="102"/>
      <c r="B725" s="102"/>
      <c r="C725" s="102"/>
      <c r="D725" s="102"/>
      <c r="E725" s="102"/>
      <c r="I725" s="102"/>
    </row>
    <row r="726" spans="1:9" s="99" customFormat="1">
      <c r="A726" s="102"/>
      <c r="B726" s="102"/>
      <c r="C726" s="102"/>
      <c r="D726" s="102"/>
      <c r="E726" s="102"/>
      <c r="I726" s="102"/>
    </row>
    <row r="727" spans="1:9" s="99" customFormat="1">
      <c r="A727" s="102"/>
      <c r="B727" s="102"/>
      <c r="C727" s="102"/>
      <c r="D727" s="102"/>
      <c r="E727" s="102"/>
      <c r="I727" s="102"/>
    </row>
    <row r="728" spans="1:9" s="99" customFormat="1">
      <c r="A728" s="102"/>
      <c r="B728" s="102"/>
      <c r="C728" s="102"/>
      <c r="D728" s="102"/>
      <c r="E728" s="102"/>
      <c r="I728" s="102"/>
    </row>
    <row r="729" spans="1:9" s="99" customFormat="1">
      <c r="A729" s="102"/>
      <c r="B729" s="102"/>
      <c r="C729" s="102"/>
      <c r="D729" s="102"/>
      <c r="E729" s="102"/>
      <c r="I729" s="102"/>
    </row>
    <row r="730" spans="1:9" s="99" customFormat="1">
      <c r="A730" s="102"/>
      <c r="B730" s="102"/>
      <c r="C730" s="102"/>
      <c r="D730" s="102"/>
      <c r="E730" s="102"/>
      <c r="I730" s="102"/>
    </row>
    <row r="731" spans="1:9" s="99" customFormat="1">
      <c r="A731" s="102"/>
      <c r="B731" s="102"/>
      <c r="C731" s="102"/>
      <c r="D731" s="102"/>
      <c r="E731" s="102"/>
      <c r="I731" s="102"/>
    </row>
    <row r="732" spans="1:9" s="99" customFormat="1">
      <c r="A732" s="102"/>
      <c r="B732" s="102"/>
      <c r="C732" s="102"/>
      <c r="D732" s="102"/>
      <c r="E732" s="102"/>
      <c r="I732" s="102"/>
    </row>
    <row r="733" spans="1:9" s="99" customFormat="1">
      <c r="A733" s="102"/>
      <c r="B733" s="102"/>
      <c r="C733" s="102"/>
      <c r="D733" s="102"/>
      <c r="E733" s="102"/>
      <c r="I733" s="102"/>
    </row>
    <row r="734" spans="1:9" s="99" customFormat="1">
      <c r="A734" s="102"/>
      <c r="B734" s="102"/>
      <c r="C734" s="102"/>
      <c r="D734" s="102"/>
      <c r="E734" s="102"/>
      <c r="I734" s="102"/>
    </row>
    <row r="735" spans="1:9" s="99" customFormat="1">
      <c r="A735" s="102"/>
      <c r="B735" s="102"/>
      <c r="C735" s="102"/>
      <c r="D735" s="102"/>
      <c r="E735" s="102"/>
      <c r="I735" s="102"/>
    </row>
    <row r="736" spans="1:9" s="99" customFormat="1">
      <c r="A736" s="102"/>
      <c r="B736" s="102"/>
      <c r="C736" s="102"/>
      <c r="D736" s="102"/>
      <c r="E736" s="102"/>
      <c r="I736" s="102"/>
    </row>
    <row r="737" spans="1:9" s="99" customFormat="1">
      <c r="A737" s="102"/>
      <c r="B737" s="102"/>
      <c r="C737" s="102"/>
      <c r="D737" s="102"/>
      <c r="E737" s="102"/>
      <c r="I737" s="102"/>
    </row>
    <row r="738" spans="1:9" s="99" customFormat="1">
      <c r="A738" s="102"/>
      <c r="B738" s="102"/>
      <c r="C738" s="102"/>
      <c r="D738" s="102"/>
      <c r="E738" s="102"/>
      <c r="I738" s="102"/>
    </row>
    <row r="739" spans="1:9" s="99" customFormat="1">
      <c r="A739" s="102"/>
      <c r="B739" s="102"/>
      <c r="C739" s="102"/>
      <c r="D739" s="102"/>
      <c r="E739" s="102"/>
      <c r="I739" s="102"/>
    </row>
    <row r="740" spans="1:9" s="99" customFormat="1">
      <c r="A740" s="102"/>
      <c r="B740" s="102"/>
      <c r="C740" s="102"/>
      <c r="D740" s="102"/>
      <c r="E740" s="102"/>
      <c r="I740" s="102"/>
    </row>
    <row r="741" spans="1:9" s="99" customFormat="1">
      <c r="A741" s="102"/>
      <c r="B741" s="102"/>
      <c r="C741" s="102"/>
      <c r="D741" s="102"/>
      <c r="E741" s="102"/>
      <c r="I741" s="102"/>
    </row>
    <row r="742" spans="1:9" s="99" customFormat="1">
      <c r="A742" s="102"/>
      <c r="B742" s="102"/>
      <c r="C742" s="102"/>
      <c r="D742" s="102"/>
      <c r="E742" s="102"/>
      <c r="I742" s="102"/>
    </row>
    <row r="743" spans="1:9" s="99" customFormat="1">
      <c r="A743" s="102"/>
      <c r="B743" s="102"/>
      <c r="C743" s="102"/>
      <c r="D743" s="102"/>
      <c r="E743" s="102"/>
      <c r="I743" s="102"/>
    </row>
    <row r="744" spans="1:9" s="99" customFormat="1">
      <c r="A744" s="102"/>
      <c r="B744" s="102"/>
      <c r="C744" s="102"/>
      <c r="D744" s="102"/>
      <c r="E744" s="102"/>
      <c r="I744" s="102"/>
    </row>
    <row r="745" spans="1:9" s="99" customFormat="1">
      <c r="A745" s="102"/>
      <c r="B745" s="102"/>
      <c r="C745" s="102"/>
      <c r="D745" s="102"/>
      <c r="E745" s="102"/>
      <c r="I745" s="102"/>
    </row>
    <row r="746" spans="1:9" s="99" customFormat="1">
      <c r="A746" s="102"/>
      <c r="B746" s="102"/>
      <c r="C746" s="102"/>
      <c r="D746" s="102"/>
      <c r="E746" s="102"/>
      <c r="I746" s="102"/>
    </row>
    <row r="747" spans="1:9" s="99" customFormat="1">
      <c r="A747" s="102"/>
      <c r="B747" s="102"/>
      <c r="C747" s="102"/>
      <c r="D747" s="102"/>
      <c r="E747" s="102"/>
      <c r="I747" s="102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85" zoomScaleNormal="85" zoomScalePageLayoutView="70" workbookViewId="0">
      <selection activeCell="B13" sqref="B13"/>
    </sheetView>
  </sheetViews>
  <sheetFormatPr baseColWidth="10" defaultColWidth="9.140625" defaultRowHeight="15"/>
  <cols>
    <col min="1" max="1" width="19.7109375" style="83" customWidth="1"/>
    <col min="2" max="2" width="15" style="172" customWidth="1"/>
    <col min="3" max="4" width="15" style="83" customWidth="1"/>
    <col min="5" max="9" width="9.140625" style="99"/>
    <col min="10" max="10" width="0" style="99" hidden="1" customWidth="1"/>
    <col min="11" max="38" width="9.140625" style="99"/>
    <col min="39" max="16384" width="9.140625" style="80"/>
  </cols>
  <sheetData>
    <row r="1" spans="1:10" s="99" customFormat="1" ht="26.25" customHeight="1">
      <c r="A1" s="254" t="s">
        <v>68</v>
      </c>
      <c r="B1" s="257" t="s">
        <v>782</v>
      </c>
      <c r="C1" s="254" t="s">
        <v>784</v>
      </c>
      <c r="D1" s="254" t="s">
        <v>788</v>
      </c>
    </row>
    <row r="2" spans="1:10" s="99" customFormat="1" ht="23.25" customHeight="1">
      <c r="A2" s="254"/>
      <c r="B2" s="257"/>
      <c r="C2" s="254"/>
      <c r="D2" s="254"/>
    </row>
    <row r="3" spans="1:10" s="99" customFormat="1">
      <c r="A3" s="163" t="s">
        <v>942</v>
      </c>
      <c r="B3" s="167">
        <v>5</v>
      </c>
      <c r="C3" s="87"/>
      <c r="D3" s="87"/>
      <c r="J3" s="99" t="s">
        <v>785</v>
      </c>
    </row>
    <row r="4" spans="1:10" s="99" customFormat="1">
      <c r="A4" s="89" t="s">
        <v>943</v>
      </c>
      <c r="B4" s="164">
        <v>5</v>
      </c>
      <c r="C4" s="89"/>
      <c r="D4" s="89"/>
      <c r="J4" s="99" t="s">
        <v>786</v>
      </c>
    </row>
    <row r="5" spans="1:10" s="99" customFormat="1">
      <c r="A5" s="89" t="s">
        <v>944</v>
      </c>
      <c r="B5" s="164">
        <v>5</v>
      </c>
      <c r="C5" s="89"/>
      <c r="D5" s="89"/>
      <c r="J5" s="99" t="s">
        <v>787</v>
      </c>
    </row>
    <row r="6" spans="1:10" s="99" customFormat="1">
      <c r="A6" s="90" t="s">
        <v>945</v>
      </c>
      <c r="B6" s="165">
        <v>4</v>
      </c>
      <c r="C6" s="90"/>
      <c r="D6" s="90"/>
      <c r="J6" s="99" t="s">
        <v>768</v>
      </c>
    </row>
    <row r="7" spans="1:10" s="99" customFormat="1">
      <c r="A7" s="90" t="s">
        <v>946</v>
      </c>
      <c r="B7" s="165">
        <v>4</v>
      </c>
      <c r="C7" s="90"/>
      <c r="D7" s="90"/>
    </row>
    <row r="8" spans="1:10" s="99" customFormat="1">
      <c r="A8" s="89" t="s">
        <v>945</v>
      </c>
      <c r="B8" s="164">
        <v>5</v>
      </c>
      <c r="C8" s="89"/>
      <c r="D8" s="89"/>
    </row>
    <row r="9" spans="1:10" s="99" customFormat="1">
      <c r="A9" s="89" t="s">
        <v>946</v>
      </c>
      <c r="B9" s="164">
        <v>3</v>
      </c>
      <c r="C9" s="89"/>
      <c r="D9" s="89"/>
    </row>
    <row r="10" spans="1:10" s="99" customFormat="1">
      <c r="A10" s="89" t="s">
        <v>947</v>
      </c>
      <c r="B10" s="164">
        <v>3</v>
      </c>
      <c r="C10" s="89"/>
      <c r="D10" s="89"/>
    </row>
    <row r="11" spans="1:10" s="99" customFormat="1">
      <c r="A11" s="89" t="s">
        <v>948</v>
      </c>
      <c r="B11" s="164">
        <v>3</v>
      </c>
      <c r="C11" s="89"/>
      <c r="D11" s="89"/>
    </row>
    <row r="12" spans="1:10" s="99" customFormat="1">
      <c r="A12" s="89" t="s">
        <v>949</v>
      </c>
      <c r="B12" s="164">
        <v>3</v>
      </c>
      <c r="C12" s="89"/>
      <c r="D12" s="89"/>
    </row>
    <row r="13" spans="1:10" s="99" customFormat="1">
      <c r="A13" s="89" t="s">
        <v>950</v>
      </c>
      <c r="B13" s="164">
        <v>3</v>
      </c>
      <c r="C13" s="89"/>
      <c r="D13" s="89"/>
    </row>
    <row r="14" spans="1:10" s="99" customFormat="1">
      <c r="A14" s="89" t="s">
        <v>951</v>
      </c>
      <c r="B14" s="164">
        <v>3</v>
      </c>
      <c r="C14" s="89"/>
      <c r="D14" s="89"/>
    </row>
    <row r="15" spans="1:10" s="99" customFormat="1">
      <c r="A15" s="89" t="s">
        <v>952</v>
      </c>
      <c r="B15" s="164">
        <v>3</v>
      </c>
      <c r="C15" s="89"/>
      <c r="D15" s="89"/>
    </row>
    <row r="16" spans="1:10" s="99" customFormat="1">
      <c r="A16" s="89" t="s">
        <v>953</v>
      </c>
      <c r="B16" s="164">
        <v>3</v>
      </c>
      <c r="C16" s="89"/>
      <c r="D16" s="89"/>
    </row>
    <row r="17" spans="1:4" s="99" customFormat="1">
      <c r="A17" s="89" t="s">
        <v>954</v>
      </c>
      <c r="B17" s="164">
        <v>3</v>
      </c>
      <c r="C17" s="89"/>
      <c r="D17" s="89"/>
    </row>
    <row r="18" spans="1:4" s="99" customFormat="1">
      <c r="A18" s="89"/>
      <c r="B18" s="164"/>
      <c r="C18" s="89"/>
      <c r="D18" s="89"/>
    </row>
    <row r="19" spans="1:4" s="99" customFormat="1">
      <c r="A19" s="89"/>
      <c r="B19" s="164"/>
      <c r="C19" s="89"/>
      <c r="D19" s="89"/>
    </row>
    <row r="20" spans="1:4" s="99" customFormat="1">
      <c r="A20" s="89"/>
      <c r="B20" s="164"/>
      <c r="C20" s="89"/>
      <c r="D20" s="89"/>
    </row>
    <row r="21" spans="1:4" s="99" customFormat="1">
      <c r="A21" s="89"/>
      <c r="B21" s="164"/>
      <c r="C21" s="89"/>
      <c r="D21" s="89"/>
    </row>
    <row r="22" spans="1:4" s="99" customFormat="1">
      <c r="A22" s="89"/>
      <c r="B22" s="164"/>
      <c r="C22" s="89"/>
      <c r="D22" s="89"/>
    </row>
    <row r="23" spans="1:4" s="99" customFormat="1">
      <c r="A23" s="89"/>
      <c r="B23" s="164"/>
      <c r="C23" s="89"/>
      <c r="D23" s="89"/>
    </row>
    <row r="24" spans="1:4" s="99" customFormat="1">
      <c r="A24" s="89"/>
      <c r="B24" s="164"/>
      <c r="C24" s="89"/>
      <c r="D24" s="89"/>
    </row>
    <row r="25" spans="1:4" s="99" customFormat="1">
      <c r="A25" s="89"/>
      <c r="B25" s="164"/>
      <c r="C25" s="89"/>
      <c r="D25" s="89"/>
    </row>
    <row r="26" spans="1:4" s="99" customFormat="1">
      <c r="A26" s="89"/>
      <c r="B26" s="164"/>
      <c r="C26" s="89"/>
      <c r="D26" s="89"/>
    </row>
    <row r="27" spans="1:4" s="99" customFormat="1">
      <c r="A27" s="93"/>
      <c r="B27" s="166"/>
      <c r="C27" s="93"/>
      <c r="D27" s="93"/>
    </row>
    <row r="28" spans="1:4" s="99" customFormat="1">
      <c r="A28" s="84"/>
      <c r="B28" s="167"/>
      <c r="C28" s="85"/>
      <c r="D28" s="85"/>
    </row>
    <row r="29" spans="1:4" s="99" customFormat="1">
      <c r="A29" s="84"/>
      <c r="B29" s="167"/>
      <c r="C29" s="85"/>
      <c r="D29" s="85"/>
    </row>
    <row r="30" spans="1:4" s="99" customFormat="1">
      <c r="A30" s="84"/>
      <c r="B30" s="167"/>
      <c r="C30" s="85"/>
      <c r="D30" s="85"/>
    </row>
    <row r="31" spans="1:4" s="99" customFormat="1">
      <c r="A31" s="84"/>
      <c r="B31" s="167"/>
      <c r="C31" s="85"/>
      <c r="D31" s="85"/>
    </row>
    <row r="32" spans="1:4" s="99" customFormat="1">
      <c r="A32" s="84"/>
      <c r="B32" s="167"/>
      <c r="C32" s="85"/>
      <c r="D32" s="85"/>
    </row>
    <row r="33" spans="1:4" s="99" customFormat="1">
      <c r="A33" s="84"/>
      <c r="B33" s="167"/>
      <c r="C33" s="85"/>
      <c r="D33" s="85"/>
    </row>
    <row r="34" spans="1:4" s="99" customFormat="1">
      <c r="A34" s="84"/>
      <c r="B34" s="167"/>
      <c r="C34" s="85"/>
      <c r="D34" s="85"/>
    </row>
    <row r="35" spans="1:4" s="99" customFormat="1">
      <c r="A35" s="84"/>
      <c r="B35" s="167"/>
      <c r="C35" s="85"/>
      <c r="D35" s="85"/>
    </row>
    <row r="36" spans="1:4" s="99" customFormat="1">
      <c r="A36" s="84"/>
      <c r="B36" s="167"/>
      <c r="C36" s="85"/>
      <c r="D36" s="85"/>
    </row>
    <row r="37" spans="1:4" s="99" customFormat="1">
      <c r="A37" s="84"/>
      <c r="B37" s="167"/>
      <c r="C37" s="85"/>
      <c r="D37" s="85"/>
    </row>
    <row r="38" spans="1:4" s="99" customFormat="1">
      <c r="A38" s="84"/>
      <c r="B38" s="167"/>
      <c r="C38" s="85"/>
      <c r="D38" s="85"/>
    </row>
    <row r="39" spans="1:4" s="99" customFormat="1">
      <c r="A39" s="84"/>
      <c r="B39" s="167"/>
      <c r="C39" s="85"/>
      <c r="D39" s="85"/>
    </row>
    <row r="40" spans="1:4" s="99" customFormat="1">
      <c r="A40" s="94"/>
      <c r="B40" s="168"/>
      <c r="C40" s="94"/>
      <c r="D40" s="94"/>
    </row>
    <row r="41" spans="1:4" s="99" customFormat="1">
      <c r="A41" s="94"/>
      <c r="B41" s="168"/>
      <c r="C41" s="94"/>
      <c r="D41" s="94"/>
    </row>
    <row r="42" spans="1:4" s="99" customFormat="1">
      <c r="A42" s="94"/>
      <c r="B42" s="168"/>
      <c r="C42" s="94"/>
      <c r="D42" s="94"/>
    </row>
    <row r="43" spans="1:4" s="99" customFormat="1">
      <c r="A43" s="94"/>
      <c r="B43" s="168"/>
      <c r="C43" s="94"/>
      <c r="D43" s="94"/>
    </row>
    <row r="44" spans="1:4" s="99" customFormat="1">
      <c r="A44" s="94"/>
      <c r="B44" s="168"/>
      <c r="C44" s="94"/>
      <c r="D44" s="94"/>
    </row>
    <row r="45" spans="1:4" s="99" customFormat="1">
      <c r="A45" s="94"/>
      <c r="B45" s="168"/>
      <c r="C45" s="94"/>
      <c r="D45" s="94"/>
    </row>
    <row r="46" spans="1:4" s="99" customFormat="1">
      <c r="A46" s="94"/>
      <c r="B46" s="168"/>
      <c r="C46" s="94"/>
      <c r="D46" s="94"/>
    </row>
    <row r="47" spans="1:4" s="99" customFormat="1">
      <c r="A47" s="94"/>
      <c r="B47" s="168"/>
      <c r="C47" s="94"/>
      <c r="D47" s="94"/>
    </row>
    <row r="48" spans="1:4" s="99" customFormat="1">
      <c r="A48" s="82"/>
      <c r="B48" s="169"/>
      <c r="C48" s="82"/>
      <c r="D48" s="82"/>
    </row>
    <row r="49" spans="1:4" s="99" customFormat="1">
      <c r="A49" s="82"/>
      <c r="B49" s="169"/>
      <c r="C49" s="82"/>
      <c r="D49" s="82"/>
    </row>
    <row r="50" spans="1:4" s="99" customFormat="1">
      <c r="A50" s="76"/>
      <c r="B50" s="170"/>
      <c r="C50" s="81"/>
      <c r="D50" s="81"/>
    </row>
    <row r="51" spans="1:4" s="99" customFormat="1">
      <c r="A51" s="76"/>
      <c r="B51" s="170"/>
      <c r="C51" s="81"/>
      <c r="D51" s="81"/>
    </row>
    <row r="52" spans="1:4" s="99" customFormat="1">
      <c r="A52" s="76"/>
      <c r="B52" s="170"/>
      <c r="C52" s="81"/>
      <c r="D52" s="81"/>
    </row>
    <row r="53" spans="1:4" s="99" customFormat="1">
      <c r="A53" s="76"/>
      <c r="B53" s="170"/>
      <c r="C53" s="81"/>
      <c r="D53" s="81"/>
    </row>
    <row r="54" spans="1:4" s="99" customFormat="1">
      <c r="A54" s="76"/>
      <c r="B54" s="170"/>
      <c r="C54" s="81"/>
      <c r="D54" s="81"/>
    </row>
    <row r="55" spans="1:4" s="99" customFormat="1">
      <c r="A55" s="76"/>
      <c r="B55" s="170"/>
      <c r="C55" s="81"/>
      <c r="D55" s="81"/>
    </row>
    <row r="56" spans="1:4" s="99" customFormat="1">
      <c r="A56" s="76"/>
      <c r="B56" s="170"/>
      <c r="C56" s="81"/>
      <c r="D56" s="81"/>
    </row>
    <row r="57" spans="1:4" s="99" customFormat="1">
      <c r="A57" s="76"/>
      <c r="B57" s="170"/>
      <c r="C57" s="81"/>
      <c r="D57" s="81"/>
    </row>
    <row r="58" spans="1:4" s="99" customFormat="1">
      <c r="A58" s="90"/>
      <c r="B58" s="165"/>
      <c r="C58" s="90"/>
      <c r="D58" s="90"/>
    </row>
    <row r="59" spans="1:4" s="99" customFormat="1">
      <c r="A59" s="89"/>
      <c r="B59" s="164"/>
      <c r="C59" s="89"/>
      <c r="D59" s="89"/>
    </row>
    <row r="60" spans="1:4" s="99" customFormat="1">
      <c r="A60" s="89"/>
      <c r="B60" s="164"/>
      <c r="C60" s="89"/>
      <c r="D60" s="89"/>
    </row>
    <row r="61" spans="1:4" s="99" customFormat="1">
      <c r="A61" s="89"/>
      <c r="B61" s="164"/>
      <c r="C61" s="89"/>
      <c r="D61" s="89"/>
    </row>
    <row r="62" spans="1:4" s="99" customFormat="1">
      <c r="A62" s="89"/>
      <c r="B62" s="164"/>
      <c r="C62" s="89"/>
      <c r="D62" s="89"/>
    </row>
    <row r="63" spans="1:4" s="99" customFormat="1">
      <c r="A63" s="89"/>
      <c r="B63" s="164"/>
      <c r="C63" s="89"/>
      <c r="D63" s="89"/>
    </row>
    <row r="64" spans="1:4" s="99" customFormat="1">
      <c r="A64" s="89"/>
      <c r="B64" s="164"/>
      <c r="C64" s="89"/>
      <c r="D64" s="89"/>
    </row>
    <row r="65" spans="1:4" s="99" customFormat="1">
      <c r="A65" s="89"/>
      <c r="B65" s="164"/>
      <c r="C65" s="89"/>
      <c r="D65" s="89"/>
    </row>
    <row r="66" spans="1:4" s="99" customFormat="1">
      <c r="A66" s="89"/>
      <c r="B66" s="164"/>
      <c r="C66" s="89"/>
      <c r="D66" s="89"/>
    </row>
    <row r="67" spans="1:4" s="99" customFormat="1">
      <c r="A67" s="89"/>
      <c r="B67" s="164"/>
      <c r="C67" s="89"/>
      <c r="D67" s="89"/>
    </row>
    <row r="68" spans="1:4" s="99" customFormat="1">
      <c r="A68" s="89"/>
      <c r="B68" s="164"/>
      <c r="C68" s="89"/>
      <c r="D68" s="89"/>
    </row>
    <row r="69" spans="1:4" s="99" customFormat="1">
      <c r="A69" s="89"/>
      <c r="B69" s="164"/>
      <c r="C69" s="89"/>
      <c r="D69" s="89"/>
    </row>
    <row r="70" spans="1:4" s="99" customFormat="1">
      <c r="A70" s="89"/>
      <c r="B70" s="164"/>
      <c r="C70" s="89"/>
      <c r="D70" s="89"/>
    </row>
    <row r="71" spans="1:4" s="99" customFormat="1">
      <c r="A71" s="89"/>
      <c r="B71" s="164"/>
      <c r="C71" s="89"/>
      <c r="D71" s="89"/>
    </row>
    <row r="72" spans="1:4" s="99" customFormat="1">
      <c r="A72" s="89"/>
      <c r="B72" s="164"/>
      <c r="C72" s="89"/>
      <c r="D72" s="89"/>
    </row>
    <row r="73" spans="1:4" s="99" customFormat="1">
      <c r="A73" s="89"/>
      <c r="B73" s="164"/>
      <c r="C73" s="89"/>
      <c r="D73" s="89"/>
    </row>
    <row r="74" spans="1:4" s="99" customFormat="1">
      <c r="A74" s="89"/>
      <c r="B74" s="164"/>
      <c r="C74" s="89"/>
      <c r="D74" s="89"/>
    </row>
    <row r="75" spans="1:4" s="99" customFormat="1">
      <c r="A75" s="89"/>
      <c r="B75" s="164"/>
      <c r="C75" s="89"/>
      <c r="D75" s="89"/>
    </row>
    <row r="76" spans="1:4" s="99" customFormat="1">
      <c r="A76" s="89"/>
      <c r="B76" s="164"/>
      <c r="C76" s="89"/>
      <c r="D76" s="89"/>
    </row>
    <row r="77" spans="1:4" s="99" customFormat="1">
      <c r="A77" s="89"/>
      <c r="B77" s="164"/>
      <c r="C77" s="89"/>
      <c r="D77" s="89"/>
    </row>
    <row r="78" spans="1:4" s="99" customFormat="1">
      <c r="A78" s="90"/>
      <c r="B78" s="165"/>
      <c r="C78" s="90"/>
      <c r="D78" s="90"/>
    </row>
    <row r="79" spans="1:4" s="99" customFormat="1">
      <c r="A79" s="89"/>
      <c r="B79" s="164"/>
      <c r="C79" s="89"/>
      <c r="D79" s="89"/>
    </row>
    <row r="80" spans="1:4" s="99" customFormat="1">
      <c r="A80" s="89"/>
      <c r="B80" s="164"/>
      <c r="C80" s="89"/>
      <c r="D80" s="89"/>
    </row>
    <row r="81" spans="1:4" s="99" customFormat="1">
      <c r="A81" s="89"/>
      <c r="B81" s="164"/>
      <c r="C81" s="89"/>
      <c r="D81" s="89"/>
    </row>
    <row r="82" spans="1:4" s="99" customFormat="1">
      <c r="A82" s="89"/>
      <c r="B82" s="164"/>
      <c r="C82" s="89"/>
      <c r="D82" s="89"/>
    </row>
    <row r="83" spans="1:4" s="99" customFormat="1">
      <c r="A83" s="89"/>
      <c r="B83" s="164"/>
      <c r="C83" s="89"/>
      <c r="D83" s="89"/>
    </row>
    <row r="84" spans="1:4" s="99" customFormat="1">
      <c r="A84" s="89"/>
      <c r="B84" s="164"/>
      <c r="C84" s="89"/>
      <c r="D84" s="89"/>
    </row>
    <row r="85" spans="1:4" s="99" customFormat="1">
      <c r="A85" s="89"/>
      <c r="B85" s="164"/>
      <c r="C85" s="89"/>
      <c r="D85" s="89"/>
    </row>
    <row r="86" spans="1:4" s="99" customFormat="1">
      <c r="A86" s="89"/>
      <c r="B86" s="164"/>
      <c r="C86" s="89"/>
      <c r="D86" s="89"/>
    </row>
    <row r="87" spans="1:4" s="99" customFormat="1">
      <c r="A87" s="89"/>
      <c r="B87" s="164"/>
      <c r="C87" s="89"/>
      <c r="D87" s="89"/>
    </row>
    <row r="88" spans="1:4" s="99" customFormat="1">
      <c r="A88" s="89"/>
      <c r="B88" s="164"/>
      <c r="C88" s="89"/>
      <c r="D88" s="89"/>
    </row>
    <row r="89" spans="1:4" s="99" customFormat="1">
      <c r="A89" s="89"/>
      <c r="B89" s="164"/>
      <c r="C89" s="89"/>
      <c r="D89" s="89"/>
    </row>
    <row r="90" spans="1:4" s="99" customFormat="1">
      <c r="A90" s="89"/>
      <c r="B90" s="164"/>
      <c r="C90" s="89"/>
      <c r="D90" s="89"/>
    </row>
    <row r="91" spans="1:4" s="99" customFormat="1">
      <c r="A91" s="89"/>
      <c r="B91" s="164"/>
      <c r="C91" s="89"/>
      <c r="D91" s="89"/>
    </row>
    <row r="92" spans="1:4" s="99" customFormat="1">
      <c r="A92" s="89"/>
      <c r="B92" s="164"/>
      <c r="C92" s="89"/>
      <c r="D92" s="89"/>
    </row>
    <row r="93" spans="1:4" s="99" customFormat="1">
      <c r="A93" s="89"/>
      <c r="B93" s="164"/>
      <c r="C93" s="89"/>
      <c r="D93" s="89"/>
    </row>
    <row r="94" spans="1:4" s="99" customFormat="1">
      <c r="A94" s="89"/>
      <c r="B94" s="164"/>
      <c r="C94" s="89"/>
      <c r="D94" s="89"/>
    </row>
    <row r="95" spans="1:4" s="99" customFormat="1">
      <c r="A95" s="89"/>
      <c r="B95" s="164"/>
      <c r="C95" s="89"/>
      <c r="D95" s="89"/>
    </row>
    <row r="96" spans="1:4" s="99" customFormat="1">
      <c r="A96" s="89"/>
      <c r="B96" s="164"/>
      <c r="C96" s="89"/>
      <c r="D96" s="89"/>
    </row>
    <row r="97" spans="1:4" s="99" customFormat="1">
      <c r="A97" s="89"/>
      <c r="B97" s="164"/>
      <c r="C97" s="89"/>
      <c r="D97" s="89"/>
    </row>
    <row r="98" spans="1:4" s="99" customFormat="1">
      <c r="A98" s="90"/>
      <c r="B98" s="165"/>
      <c r="C98" s="90"/>
      <c r="D98" s="90"/>
    </row>
    <row r="99" spans="1:4" s="99" customFormat="1">
      <c r="A99" s="89"/>
      <c r="B99" s="164"/>
      <c r="C99" s="89"/>
      <c r="D99" s="89"/>
    </row>
    <row r="100" spans="1:4" s="99" customFormat="1">
      <c r="A100" s="89"/>
      <c r="B100" s="164"/>
      <c r="C100" s="89"/>
      <c r="D100" s="89"/>
    </row>
    <row r="101" spans="1:4" s="99" customFormat="1">
      <c r="A101" s="89"/>
      <c r="B101" s="164"/>
      <c r="C101" s="89"/>
      <c r="D101" s="89"/>
    </row>
    <row r="102" spans="1:4" s="99" customFormat="1">
      <c r="A102" s="89"/>
      <c r="B102" s="164"/>
      <c r="C102" s="89"/>
      <c r="D102" s="89"/>
    </row>
    <row r="103" spans="1:4" s="99" customFormat="1">
      <c r="A103" s="89"/>
      <c r="B103" s="164"/>
      <c r="C103" s="89"/>
      <c r="D103" s="89"/>
    </row>
    <row r="104" spans="1:4" s="99" customFormat="1">
      <c r="A104" s="89"/>
      <c r="B104" s="164"/>
      <c r="C104" s="89"/>
      <c r="D104" s="89"/>
    </row>
    <row r="105" spans="1:4" s="99" customFormat="1">
      <c r="A105" s="89"/>
      <c r="B105" s="164"/>
      <c r="C105" s="89"/>
      <c r="D105" s="89"/>
    </row>
    <row r="106" spans="1:4" s="99" customFormat="1">
      <c r="A106" s="89"/>
      <c r="B106" s="164"/>
      <c r="C106" s="89"/>
      <c r="D106" s="89"/>
    </row>
    <row r="107" spans="1:4" s="99" customFormat="1">
      <c r="A107" s="89"/>
      <c r="B107" s="164"/>
      <c r="C107" s="89"/>
      <c r="D107" s="89"/>
    </row>
    <row r="108" spans="1:4" s="99" customFormat="1">
      <c r="A108" s="89"/>
      <c r="B108" s="164"/>
      <c r="C108" s="89"/>
      <c r="D108" s="89"/>
    </row>
    <row r="109" spans="1:4" s="99" customFormat="1">
      <c r="A109" s="89"/>
      <c r="B109" s="164"/>
      <c r="C109" s="89"/>
      <c r="D109" s="89"/>
    </row>
    <row r="110" spans="1:4" s="99" customFormat="1">
      <c r="A110" s="89"/>
      <c r="B110" s="164"/>
      <c r="C110" s="89"/>
      <c r="D110" s="89"/>
    </row>
    <row r="111" spans="1:4" s="99" customFormat="1">
      <c r="A111" s="89"/>
      <c r="B111" s="164"/>
      <c r="C111" s="89"/>
      <c r="D111" s="89"/>
    </row>
    <row r="112" spans="1:4" s="99" customFormat="1">
      <c r="A112" s="89"/>
      <c r="B112" s="164"/>
      <c r="C112" s="89"/>
      <c r="D112" s="89"/>
    </row>
    <row r="113" spans="1:4" s="99" customFormat="1">
      <c r="A113" s="89"/>
      <c r="B113" s="164"/>
      <c r="C113" s="89"/>
      <c r="D113" s="89"/>
    </row>
    <row r="114" spans="1:4" s="99" customFormat="1">
      <c r="A114" s="89"/>
      <c r="B114" s="164"/>
      <c r="C114" s="89"/>
      <c r="D114" s="89"/>
    </row>
    <row r="115" spans="1:4" s="99" customFormat="1">
      <c r="A115" s="89"/>
      <c r="B115" s="164"/>
      <c r="C115" s="89"/>
      <c r="D115" s="89"/>
    </row>
    <row r="116" spans="1:4" s="99" customFormat="1">
      <c r="A116" s="89"/>
      <c r="B116" s="164"/>
      <c r="C116" s="89"/>
      <c r="D116" s="89"/>
    </row>
    <row r="117" spans="1:4" s="99" customFormat="1">
      <c r="A117" s="89"/>
      <c r="B117" s="164"/>
      <c r="C117" s="89"/>
      <c r="D117" s="89"/>
    </row>
    <row r="118" spans="1:4" s="99" customFormat="1">
      <c r="A118" s="90"/>
      <c r="B118" s="165"/>
      <c r="C118" s="90"/>
      <c r="D118" s="90"/>
    </row>
    <row r="119" spans="1:4" s="99" customFormat="1">
      <c r="A119" s="89"/>
      <c r="B119" s="164"/>
      <c r="C119" s="89"/>
      <c r="D119" s="89"/>
    </row>
    <row r="120" spans="1:4" s="99" customFormat="1">
      <c r="A120" s="89"/>
      <c r="B120" s="164"/>
      <c r="C120" s="89"/>
      <c r="D120" s="89"/>
    </row>
    <row r="121" spans="1:4" s="99" customFormat="1">
      <c r="A121" s="89"/>
      <c r="B121" s="164"/>
      <c r="C121" s="89"/>
      <c r="D121" s="89"/>
    </row>
    <row r="122" spans="1:4" s="99" customFormat="1">
      <c r="A122" s="89"/>
      <c r="B122" s="164"/>
      <c r="C122" s="89"/>
      <c r="D122" s="89"/>
    </row>
    <row r="123" spans="1:4" s="99" customFormat="1">
      <c r="A123" s="89"/>
      <c r="B123" s="164"/>
      <c r="C123" s="89"/>
      <c r="D123" s="89"/>
    </row>
    <row r="124" spans="1:4" s="99" customFormat="1">
      <c r="A124" s="89"/>
      <c r="B124" s="164"/>
      <c r="C124" s="89"/>
      <c r="D124" s="89"/>
    </row>
    <row r="125" spans="1:4" s="99" customFormat="1">
      <c r="A125" s="89"/>
      <c r="B125" s="164"/>
      <c r="C125" s="89"/>
      <c r="D125" s="89"/>
    </row>
    <row r="126" spans="1:4" s="99" customFormat="1">
      <c r="A126" s="89"/>
      <c r="B126" s="164"/>
      <c r="C126" s="89"/>
      <c r="D126" s="89"/>
    </row>
    <row r="127" spans="1:4" s="99" customFormat="1">
      <c r="A127" s="89"/>
      <c r="B127" s="164"/>
      <c r="C127" s="89"/>
      <c r="D127" s="89"/>
    </row>
    <row r="128" spans="1:4" s="99" customFormat="1">
      <c r="A128" s="89"/>
      <c r="B128" s="164"/>
      <c r="C128" s="89"/>
      <c r="D128" s="89"/>
    </row>
    <row r="129" spans="1:4" s="99" customFormat="1">
      <c r="A129" s="89"/>
      <c r="B129" s="164"/>
      <c r="C129" s="89"/>
      <c r="D129" s="89"/>
    </row>
    <row r="130" spans="1:4" s="99" customFormat="1">
      <c r="A130" s="89"/>
      <c r="B130" s="164"/>
      <c r="C130" s="89"/>
      <c r="D130" s="89"/>
    </row>
    <row r="131" spans="1:4" s="99" customFormat="1">
      <c r="A131" s="89"/>
      <c r="B131" s="164"/>
      <c r="C131" s="89"/>
      <c r="D131" s="89"/>
    </row>
    <row r="132" spans="1:4" s="99" customFormat="1">
      <c r="A132" s="89"/>
      <c r="B132" s="164"/>
      <c r="C132" s="89"/>
      <c r="D132" s="89"/>
    </row>
    <row r="133" spans="1:4" s="99" customFormat="1">
      <c r="A133" s="89"/>
      <c r="B133" s="164"/>
      <c r="C133" s="89"/>
      <c r="D133" s="89"/>
    </row>
    <row r="134" spans="1:4" s="99" customFormat="1">
      <c r="A134" s="89"/>
      <c r="B134" s="164"/>
      <c r="C134" s="89"/>
      <c r="D134" s="89"/>
    </row>
    <row r="135" spans="1:4" s="99" customFormat="1">
      <c r="A135" s="89"/>
      <c r="B135" s="164"/>
      <c r="C135" s="89"/>
      <c r="D135" s="89"/>
    </row>
    <row r="136" spans="1:4" s="99" customFormat="1">
      <c r="A136" s="89"/>
      <c r="B136" s="164"/>
      <c r="C136" s="89"/>
      <c r="D136" s="89"/>
    </row>
    <row r="137" spans="1:4" s="99" customFormat="1">
      <c r="A137" s="89"/>
      <c r="B137" s="164"/>
      <c r="C137" s="89"/>
      <c r="D137" s="89"/>
    </row>
    <row r="138" spans="1:4" s="99" customFormat="1">
      <c r="A138" s="90"/>
      <c r="B138" s="165"/>
      <c r="C138" s="90"/>
      <c r="D138" s="90"/>
    </row>
    <row r="139" spans="1:4" s="99" customFormat="1">
      <c r="A139" s="89"/>
      <c r="B139" s="164"/>
      <c r="C139" s="89"/>
      <c r="D139" s="89"/>
    </row>
    <row r="140" spans="1:4" s="99" customFormat="1">
      <c r="A140" s="89"/>
      <c r="B140" s="164"/>
      <c r="C140" s="89"/>
      <c r="D140" s="89"/>
    </row>
    <row r="141" spans="1:4" s="99" customFormat="1">
      <c r="A141" s="89"/>
      <c r="B141" s="164"/>
      <c r="C141" s="89"/>
      <c r="D141" s="89"/>
    </row>
    <row r="142" spans="1:4" s="99" customFormat="1">
      <c r="A142" s="89"/>
      <c r="B142" s="164"/>
      <c r="C142" s="89"/>
      <c r="D142" s="89"/>
    </row>
    <row r="143" spans="1:4" s="99" customFormat="1">
      <c r="A143" s="89"/>
      <c r="B143" s="164"/>
      <c r="C143" s="89"/>
      <c r="D143" s="89"/>
    </row>
    <row r="144" spans="1:4" s="99" customFormat="1">
      <c r="A144" s="89"/>
      <c r="B144" s="164"/>
      <c r="C144" s="89"/>
      <c r="D144" s="89"/>
    </row>
    <row r="145" spans="1:4" s="99" customFormat="1">
      <c r="A145" s="89"/>
      <c r="B145" s="164"/>
      <c r="C145" s="89"/>
      <c r="D145" s="89"/>
    </row>
    <row r="146" spans="1:4" s="99" customFormat="1">
      <c r="A146" s="89"/>
      <c r="B146" s="164"/>
      <c r="C146" s="89"/>
      <c r="D146" s="89"/>
    </row>
    <row r="147" spans="1:4" s="99" customFormat="1">
      <c r="A147" s="89"/>
      <c r="B147" s="164"/>
      <c r="C147" s="89"/>
      <c r="D147" s="89"/>
    </row>
    <row r="148" spans="1:4" s="99" customFormat="1">
      <c r="A148" s="89"/>
      <c r="B148" s="164"/>
      <c r="C148" s="89"/>
      <c r="D148" s="89"/>
    </row>
    <row r="149" spans="1:4" s="99" customFormat="1">
      <c r="A149" s="89"/>
      <c r="B149" s="164"/>
      <c r="C149" s="89"/>
      <c r="D149" s="89"/>
    </row>
    <row r="150" spans="1:4" s="99" customFormat="1">
      <c r="A150" s="89"/>
      <c r="B150" s="164"/>
      <c r="C150" s="89"/>
      <c r="D150" s="89"/>
    </row>
    <row r="151" spans="1:4" s="99" customFormat="1">
      <c r="A151" s="89"/>
      <c r="B151" s="164"/>
      <c r="C151" s="89"/>
      <c r="D151" s="89"/>
    </row>
    <row r="152" spans="1:4" s="99" customFormat="1">
      <c r="A152" s="89"/>
      <c r="B152" s="164"/>
      <c r="C152" s="89"/>
      <c r="D152" s="89"/>
    </row>
    <row r="153" spans="1:4" s="99" customFormat="1">
      <c r="A153" s="89"/>
      <c r="B153" s="164"/>
      <c r="C153" s="89"/>
      <c r="D153" s="89"/>
    </row>
    <row r="154" spans="1:4" s="99" customFormat="1">
      <c r="A154" s="89"/>
      <c r="B154" s="164"/>
      <c r="C154" s="89"/>
      <c r="D154" s="89"/>
    </row>
    <row r="155" spans="1:4" s="99" customFormat="1">
      <c r="A155" s="89"/>
      <c r="B155" s="164"/>
      <c r="C155" s="89"/>
      <c r="D155" s="89"/>
    </row>
    <row r="156" spans="1:4" s="99" customFormat="1">
      <c r="A156" s="89"/>
      <c r="B156" s="164"/>
      <c r="C156" s="89"/>
      <c r="D156" s="89"/>
    </row>
    <row r="157" spans="1:4" s="99" customFormat="1">
      <c r="A157" s="89"/>
      <c r="B157" s="164"/>
      <c r="C157" s="89"/>
      <c r="D157" s="89"/>
    </row>
    <row r="158" spans="1:4" s="99" customFormat="1">
      <c r="A158" s="90"/>
      <c r="B158" s="165"/>
      <c r="C158" s="90"/>
      <c r="D158" s="90"/>
    </row>
    <row r="159" spans="1:4" s="99" customFormat="1">
      <c r="A159" s="89"/>
      <c r="B159" s="164"/>
      <c r="C159" s="89"/>
      <c r="D159" s="89"/>
    </row>
    <row r="160" spans="1:4" s="99" customFormat="1">
      <c r="A160" s="89"/>
      <c r="B160" s="164"/>
      <c r="C160" s="89"/>
      <c r="D160" s="89"/>
    </row>
    <row r="161" spans="1:4" s="99" customFormat="1">
      <c r="A161" s="89"/>
      <c r="B161" s="164"/>
      <c r="C161" s="89"/>
      <c r="D161" s="89"/>
    </row>
    <row r="162" spans="1:4" s="99" customFormat="1">
      <c r="A162" s="89"/>
      <c r="B162" s="164"/>
      <c r="C162" s="89"/>
      <c r="D162" s="89"/>
    </row>
    <row r="163" spans="1:4" s="99" customFormat="1">
      <c r="A163" s="89"/>
      <c r="B163" s="164"/>
      <c r="C163" s="89"/>
      <c r="D163" s="89"/>
    </row>
    <row r="164" spans="1:4" s="99" customFormat="1">
      <c r="A164" s="89"/>
      <c r="B164" s="164"/>
      <c r="C164" s="89"/>
      <c r="D164" s="89"/>
    </row>
    <row r="165" spans="1:4" s="99" customFormat="1">
      <c r="A165" s="89"/>
      <c r="B165" s="164"/>
      <c r="C165" s="89"/>
      <c r="D165" s="89"/>
    </row>
    <row r="166" spans="1:4" s="99" customFormat="1">
      <c r="A166" s="89"/>
      <c r="B166" s="164"/>
      <c r="C166" s="89"/>
      <c r="D166" s="89"/>
    </row>
    <row r="167" spans="1:4" s="99" customFormat="1">
      <c r="A167" s="89"/>
      <c r="B167" s="164"/>
      <c r="C167" s="89"/>
      <c r="D167" s="89"/>
    </row>
    <row r="168" spans="1:4" s="99" customFormat="1">
      <c r="A168" s="89"/>
      <c r="B168" s="164"/>
      <c r="C168" s="89"/>
      <c r="D168" s="89"/>
    </row>
    <row r="169" spans="1:4" s="99" customFormat="1">
      <c r="A169" s="89"/>
      <c r="B169" s="164"/>
      <c r="C169" s="89"/>
      <c r="D169" s="89"/>
    </row>
    <row r="170" spans="1:4" s="99" customFormat="1">
      <c r="A170" s="89"/>
      <c r="B170" s="164"/>
      <c r="C170" s="89"/>
      <c r="D170" s="89"/>
    </row>
    <row r="171" spans="1:4" s="99" customFormat="1">
      <c r="A171" s="89"/>
      <c r="B171" s="164"/>
      <c r="C171" s="89"/>
      <c r="D171" s="89"/>
    </row>
    <row r="172" spans="1:4" s="99" customFormat="1">
      <c r="A172" s="89"/>
      <c r="B172" s="164"/>
      <c r="C172" s="89"/>
      <c r="D172" s="89"/>
    </row>
    <row r="173" spans="1:4" s="99" customFormat="1">
      <c r="A173" s="89"/>
      <c r="B173" s="164"/>
      <c r="C173" s="89"/>
      <c r="D173" s="89"/>
    </row>
    <row r="174" spans="1:4" s="99" customFormat="1">
      <c r="A174" s="89"/>
      <c r="B174" s="164"/>
      <c r="C174" s="89"/>
      <c r="D174" s="89"/>
    </row>
    <row r="175" spans="1:4" s="99" customFormat="1">
      <c r="A175" s="89"/>
      <c r="B175" s="164"/>
      <c r="C175" s="89"/>
      <c r="D175" s="89"/>
    </row>
    <row r="176" spans="1:4" s="99" customFormat="1">
      <c r="A176" s="89"/>
      <c r="B176" s="164"/>
      <c r="C176" s="89"/>
      <c r="D176" s="89"/>
    </row>
    <row r="177" spans="1:4" s="99" customFormat="1">
      <c r="A177" s="89"/>
      <c r="B177" s="164"/>
      <c r="C177" s="89"/>
      <c r="D177" s="89"/>
    </row>
    <row r="178" spans="1:4" s="99" customFormat="1">
      <c r="A178" s="90"/>
      <c r="B178" s="165"/>
      <c r="C178" s="90"/>
      <c r="D178" s="90"/>
    </row>
    <row r="179" spans="1:4" s="99" customFormat="1">
      <c r="A179" s="89"/>
      <c r="B179" s="164"/>
      <c r="C179" s="89"/>
      <c r="D179" s="89"/>
    </row>
    <row r="180" spans="1:4" s="99" customFormat="1">
      <c r="A180" s="89"/>
      <c r="B180" s="164"/>
      <c r="C180" s="89"/>
      <c r="D180" s="89"/>
    </row>
    <row r="181" spans="1:4" s="99" customFormat="1">
      <c r="A181" s="89"/>
      <c r="B181" s="164"/>
      <c r="C181" s="89"/>
      <c r="D181" s="89"/>
    </row>
    <row r="182" spans="1:4" s="99" customFormat="1">
      <c r="A182" s="89"/>
      <c r="B182" s="164"/>
      <c r="C182" s="89"/>
      <c r="D182" s="89"/>
    </row>
    <row r="183" spans="1:4" s="99" customFormat="1">
      <c r="A183" s="89"/>
      <c r="B183" s="164"/>
      <c r="C183" s="89"/>
      <c r="D183" s="89"/>
    </row>
    <row r="184" spans="1:4" s="99" customFormat="1">
      <c r="A184" s="89"/>
      <c r="B184" s="164"/>
      <c r="C184" s="89"/>
      <c r="D184" s="89"/>
    </row>
    <row r="185" spans="1:4" s="99" customFormat="1">
      <c r="A185" s="89"/>
      <c r="B185" s="164"/>
      <c r="C185" s="89"/>
      <c r="D185" s="89"/>
    </row>
    <row r="186" spans="1:4" s="99" customFormat="1">
      <c r="A186" s="89"/>
      <c r="B186" s="164"/>
      <c r="C186" s="89"/>
      <c r="D186" s="89"/>
    </row>
    <row r="187" spans="1:4" s="99" customFormat="1">
      <c r="A187" s="89"/>
      <c r="B187" s="164"/>
      <c r="C187" s="89"/>
      <c r="D187" s="89"/>
    </row>
    <row r="188" spans="1:4" s="99" customFormat="1">
      <c r="A188" s="89"/>
      <c r="B188" s="164"/>
      <c r="C188" s="89"/>
      <c r="D188" s="89"/>
    </row>
    <row r="189" spans="1:4" s="99" customFormat="1">
      <c r="A189" s="89"/>
      <c r="B189" s="164"/>
      <c r="C189" s="89"/>
      <c r="D189" s="89"/>
    </row>
    <row r="190" spans="1:4" s="99" customFormat="1">
      <c r="A190" s="89"/>
      <c r="B190" s="164"/>
      <c r="C190" s="89"/>
      <c r="D190" s="89"/>
    </row>
    <row r="191" spans="1:4" s="99" customFormat="1">
      <c r="A191" s="89"/>
      <c r="B191" s="164"/>
      <c r="C191" s="89"/>
      <c r="D191" s="89"/>
    </row>
    <row r="192" spans="1:4" s="99" customFormat="1">
      <c r="A192" s="89"/>
      <c r="B192" s="164"/>
      <c r="C192" s="89"/>
      <c r="D192" s="89"/>
    </row>
    <row r="193" spans="1:4" s="99" customFormat="1">
      <c r="A193" s="89"/>
      <c r="B193" s="164"/>
      <c r="C193" s="89"/>
      <c r="D193" s="89"/>
    </row>
    <row r="194" spans="1:4" s="99" customFormat="1">
      <c r="A194" s="89"/>
      <c r="B194" s="164"/>
      <c r="C194" s="89"/>
      <c r="D194" s="89"/>
    </row>
    <row r="195" spans="1:4" s="99" customFormat="1">
      <c r="A195" s="89"/>
      <c r="B195" s="164"/>
      <c r="C195" s="89"/>
      <c r="D195" s="89"/>
    </row>
    <row r="196" spans="1:4" s="99" customFormat="1">
      <c r="A196" s="89"/>
      <c r="B196" s="164"/>
      <c r="C196" s="89"/>
      <c r="D196" s="89"/>
    </row>
    <row r="197" spans="1:4" s="99" customFormat="1">
      <c r="A197" s="89"/>
      <c r="B197" s="164"/>
      <c r="C197" s="89"/>
      <c r="D197" s="89"/>
    </row>
    <row r="198" spans="1:4" s="99" customFormat="1">
      <c r="A198" s="90"/>
      <c r="B198" s="165"/>
      <c r="C198" s="90"/>
      <c r="D198" s="90"/>
    </row>
    <row r="199" spans="1:4" s="99" customFormat="1">
      <c r="A199" s="89"/>
      <c r="B199" s="164"/>
      <c r="C199" s="89"/>
      <c r="D199" s="89"/>
    </row>
    <row r="200" spans="1:4" s="99" customFormat="1">
      <c r="A200" s="89"/>
      <c r="B200" s="164"/>
      <c r="C200" s="89"/>
      <c r="D200" s="89"/>
    </row>
    <row r="201" spans="1:4" s="99" customFormat="1">
      <c r="A201" s="89"/>
      <c r="B201" s="164"/>
      <c r="C201" s="89"/>
      <c r="D201" s="89"/>
    </row>
    <row r="202" spans="1:4" s="99" customFormat="1">
      <c r="A202" s="89"/>
      <c r="B202" s="164"/>
      <c r="C202" s="89"/>
      <c r="D202" s="89"/>
    </row>
    <row r="203" spans="1:4" s="99" customFormat="1">
      <c r="A203" s="89"/>
      <c r="B203" s="164"/>
      <c r="C203" s="89"/>
      <c r="D203" s="89"/>
    </row>
    <row r="204" spans="1:4" s="99" customFormat="1">
      <c r="A204" s="89"/>
      <c r="B204" s="164"/>
      <c r="C204" s="89"/>
      <c r="D204" s="89"/>
    </row>
    <row r="205" spans="1:4" s="99" customFormat="1">
      <c r="A205" s="89"/>
      <c r="B205" s="164"/>
      <c r="C205" s="89"/>
      <c r="D205" s="89"/>
    </row>
    <row r="206" spans="1:4" s="99" customFormat="1">
      <c r="A206" s="89"/>
      <c r="B206" s="164"/>
      <c r="C206" s="89"/>
      <c r="D206" s="89"/>
    </row>
    <row r="207" spans="1:4" s="99" customFormat="1">
      <c r="A207" s="89"/>
      <c r="B207" s="164"/>
      <c r="C207" s="89"/>
      <c r="D207" s="89"/>
    </row>
    <row r="208" spans="1:4" s="99" customFormat="1">
      <c r="A208" s="89"/>
      <c r="B208" s="164"/>
      <c r="C208" s="89"/>
      <c r="D208" s="89"/>
    </row>
    <row r="209" spans="1:4" s="99" customFormat="1">
      <c r="A209" s="89"/>
      <c r="B209" s="164"/>
      <c r="C209" s="89"/>
      <c r="D209" s="89"/>
    </row>
    <row r="210" spans="1:4" s="99" customFormat="1">
      <c r="A210" s="89"/>
      <c r="B210" s="164"/>
      <c r="C210" s="89"/>
      <c r="D210" s="89"/>
    </row>
    <row r="211" spans="1:4" s="99" customFormat="1">
      <c r="A211" s="89"/>
      <c r="B211" s="164"/>
      <c r="C211" s="89"/>
      <c r="D211" s="89"/>
    </row>
    <row r="212" spans="1:4" s="99" customFormat="1">
      <c r="A212" s="89"/>
      <c r="B212" s="164"/>
      <c r="C212" s="89"/>
      <c r="D212" s="89"/>
    </row>
    <row r="213" spans="1:4" s="99" customFormat="1">
      <c r="A213" s="89"/>
      <c r="B213" s="164"/>
      <c r="C213" s="89"/>
      <c r="D213" s="89"/>
    </row>
    <row r="214" spans="1:4" s="99" customFormat="1">
      <c r="A214" s="89"/>
      <c r="B214" s="164"/>
      <c r="C214" s="89"/>
      <c r="D214" s="89"/>
    </row>
    <row r="215" spans="1:4" s="99" customFormat="1">
      <c r="A215" s="89"/>
      <c r="B215" s="164"/>
      <c r="C215" s="89"/>
      <c r="D215" s="89"/>
    </row>
    <row r="216" spans="1:4" s="99" customFormat="1">
      <c r="A216" s="89"/>
      <c r="B216" s="164"/>
      <c r="C216" s="89"/>
      <c r="D216" s="89"/>
    </row>
    <row r="217" spans="1:4" s="99" customFormat="1">
      <c r="A217" s="89"/>
      <c r="B217" s="164"/>
      <c r="C217" s="89"/>
      <c r="D217" s="89"/>
    </row>
    <row r="218" spans="1:4" s="99" customFormat="1">
      <c r="A218" s="90"/>
      <c r="B218" s="165"/>
      <c r="C218" s="90"/>
      <c r="D218" s="90"/>
    </row>
    <row r="219" spans="1:4" s="99" customFormat="1">
      <c r="A219" s="89"/>
      <c r="B219" s="164"/>
      <c r="C219" s="89"/>
      <c r="D219" s="89"/>
    </row>
    <row r="220" spans="1:4" s="99" customFormat="1">
      <c r="A220" s="89"/>
      <c r="B220" s="164"/>
      <c r="C220" s="89"/>
      <c r="D220" s="89"/>
    </row>
    <row r="221" spans="1:4" s="99" customFormat="1">
      <c r="A221" s="89"/>
      <c r="B221" s="164"/>
      <c r="C221" s="89"/>
      <c r="D221" s="89"/>
    </row>
    <row r="222" spans="1:4" s="99" customFormat="1">
      <c r="A222" s="89"/>
      <c r="B222" s="164"/>
      <c r="C222" s="89"/>
      <c r="D222" s="89"/>
    </row>
    <row r="223" spans="1:4" s="99" customFormat="1">
      <c r="A223" s="89"/>
      <c r="B223" s="164"/>
      <c r="C223" s="89"/>
      <c r="D223" s="89"/>
    </row>
    <row r="224" spans="1:4" s="99" customFormat="1">
      <c r="A224" s="89"/>
      <c r="B224" s="164"/>
      <c r="C224" s="89"/>
      <c r="D224" s="89"/>
    </row>
    <row r="225" spans="1:4" s="99" customFormat="1">
      <c r="A225" s="89"/>
      <c r="B225" s="164"/>
      <c r="C225" s="89"/>
      <c r="D225" s="89"/>
    </row>
    <row r="226" spans="1:4" s="99" customFormat="1">
      <c r="A226" s="89"/>
      <c r="B226" s="164"/>
      <c r="C226" s="89"/>
      <c r="D226" s="89"/>
    </row>
    <row r="227" spans="1:4" s="99" customFormat="1">
      <c r="A227" s="89"/>
      <c r="B227" s="164"/>
      <c r="C227" s="89"/>
      <c r="D227" s="89"/>
    </row>
    <row r="228" spans="1:4" s="99" customFormat="1">
      <c r="A228" s="89"/>
      <c r="B228" s="164"/>
      <c r="C228" s="89"/>
      <c r="D228" s="89"/>
    </row>
    <row r="229" spans="1:4" s="99" customFormat="1">
      <c r="A229" s="89"/>
      <c r="B229" s="164"/>
      <c r="C229" s="89"/>
      <c r="D229" s="89"/>
    </row>
    <row r="230" spans="1:4" s="99" customFormat="1">
      <c r="A230" s="89"/>
      <c r="B230" s="164"/>
      <c r="C230" s="89"/>
      <c r="D230" s="89"/>
    </row>
    <row r="231" spans="1:4" s="99" customFormat="1">
      <c r="A231" s="89"/>
      <c r="B231" s="164"/>
      <c r="C231" s="89"/>
      <c r="D231" s="89"/>
    </row>
    <row r="232" spans="1:4" s="99" customFormat="1">
      <c r="A232" s="89"/>
      <c r="B232" s="164"/>
      <c r="C232" s="89"/>
      <c r="D232" s="89"/>
    </row>
    <row r="233" spans="1:4" s="99" customFormat="1">
      <c r="A233" s="89"/>
      <c r="B233" s="164"/>
      <c r="C233" s="89"/>
      <c r="D233" s="89"/>
    </row>
    <row r="234" spans="1:4" s="99" customFormat="1">
      <c r="A234" s="89"/>
      <c r="B234" s="164"/>
      <c r="C234" s="89"/>
      <c r="D234" s="89"/>
    </row>
    <row r="235" spans="1:4" s="99" customFormat="1">
      <c r="A235" s="89"/>
      <c r="B235" s="164"/>
      <c r="C235" s="89"/>
      <c r="D235" s="89"/>
    </row>
    <row r="236" spans="1:4" s="99" customFormat="1">
      <c r="A236" s="89"/>
      <c r="B236" s="164"/>
      <c r="C236" s="89"/>
      <c r="D236" s="89"/>
    </row>
    <row r="237" spans="1:4" s="99" customFormat="1">
      <c r="A237" s="89"/>
      <c r="B237" s="164"/>
      <c r="C237" s="89"/>
      <c r="D237" s="89"/>
    </row>
    <row r="238" spans="1:4" s="99" customFormat="1">
      <c r="A238" s="90"/>
      <c r="B238" s="165"/>
      <c r="C238" s="90"/>
      <c r="D238" s="90"/>
    </row>
    <row r="239" spans="1:4" s="99" customFormat="1">
      <c r="A239" s="89"/>
      <c r="B239" s="164"/>
      <c r="C239" s="89"/>
      <c r="D239" s="89"/>
    </row>
    <row r="240" spans="1:4" s="99" customFormat="1">
      <c r="A240" s="89"/>
      <c r="B240" s="164"/>
      <c r="C240" s="89"/>
      <c r="D240" s="89"/>
    </row>
    <row r="241" spans="1:4" s="99" customFormat="1">
      <c r="A241" s="89"/>
      <c r="B241" s="164"/>
      <c r="C241" s="89"/>
      <c r="D241" s="89"/>
    </row>
    <row r="242" spans="1:4" s="99" customFormat="1">
      <c r="A242" s="89"/>
      <c r="B242" s="164"/>
      <c r="C242" s="89"/>
      <c r="D242" s="89"/>
    </row>
    <row r="243" spans="1:4" s="99" customFormat="1">
      <c r="A243" s="89"/>
      <c r="B243" s="164"/>
      <c r="C243" s="89"/>
      <c r="D243" s="89"/>
    </row>
    <row r="244" spans="1:4" s="99" customFormat="1">
      <c r="A244" s="89"/>
      <c r="B244" s="164"/>
      <c r="C244" s="89"/>
      <c r="D244" s="89"/>
    </row>
    <row r="245" spans="1:4" s="99" customFormat="1">
      <c r="A245" s="89"/>
      <c r="B245" s="164"/>
      <c r="C245" s="89"/>
      <c r="D245" s="89"/>
    </row>
    <row r="246" spans="1:4" s="99" customFormat="1">
      <c r="A246" s="89"/>
      <c r="B246" s="164"/>
      <c r="C246" s="89"/>
      <c r="D246" s="89"/>
    </row>
    <row r="247" spans="1:4" s="99" customFormat="1">
      <c r="A247" s="89"/>
      <c r="B247" s="164"/>
      <c r="C247" s="89"/>
      <c r="D247" s="89"/>
    </row>
    <row r="248" spans="1:4" s="99" customFormat="1">
      <c r="A248" s="89"/>
      <c r="B248" s="164"/>
      <c r="C248" s="89"/>
      <c r="D248" s="89"/>
    </row>
    <row r="249" spans="1:4" s="99" customFormat="1">
      <c r="A249" s="89"/>
      <c r="B249" s="164"/>
      <c r="C249" s="89"/>
      <c r="D249" s="89"/>
    </row>
    <row r="250" spans="1:4" s="99" customFormat="1">
      <c r="A250" s="89"/>
      <c r="B250" s="164"/>
      <c r="C250" s="89"/>
      <c r="D250" s="89"/>
    </row>
    <row r="251" spans="1:4" s="99" customFormat="1">
      <c r="A251" s="89"/>
      <c r="B251" s="164"/>
      <c r="C251" s="89"/>
      <c r="D251" s="89"/>
    </row>
    <row r="252" spans="1:4" s="99" customFormat="1">
      <c r="A252" s="89"/>
      <c r="B252" s="164"/>
      <c r="C252" s="89"/>
      <c r="D252" s="89"/>
    </row>
    <row r="253" spans="1:4" s="99" customFormat="1">
      <c r="A253" s="89"/>
      <c r="B253" s="164"/>
      <c r="C253" s="89"/>
      <c r="D253" s="89"/>
    </row>
    <row r="254" spans="1:4" s="99" customFormat="1">
      <c r="A254" s="89"/>
      <c r="B254" s="164"/>
      <c r="C254" s="89"/>
      <c r="D254" s="89"/>
    </row>
    <row r="255" spans="1:4" s="99" customFormat="1">
      <c r="A255" s="89"/>
      <c r="B255" s="164"/>
      <c r="C255" s="89"/>
      <c r="D255" s="89"/>
    </row>
    <row r="256" spans="1:4" s="99" customFormat="1">
      <c r="A256" s="89"/>
      <c r="B256" s="164"/>
      <c r="C256" s="89"/>
      <c r="D256" s="89"/>
    </row>
    <row r="257" spans="1:4" s="99" customFormat="1">
      <c r="A257" s="89"/>
      <c r="B257" s="164"/>
      <c r="C257" s="89"/>
      <c r="D257" s="89"/>
    </row>
    <row r="258" spans="1:4" s="99" customFormat="1">
      <c r="A258" s="90"/>
      <c r="B258" s="165"/>
      <c r="C258" s="90"/>
      <c r="D258" s="90"/>
    </row>
    <row r="259" spans="1:4" s="99" customFormat="1">
      <c r="A259" s="89"/>
      <c r="B259" s="164"/>
      <c r="C259" s="89"/>
      <c r="D259" s="89"/>
    </row>
    <row r="260" spans="1:4" s="99" customFormat="1">
      <c r="A260" s="89"/>
      <c r="B260" s="164"/>
      <c r="C260" s="89"/>
      <c r="D260" s="89"/>
    </row>
    <row r="261" spans="1:4" s="99" customFormat="1">
      <c r="A261" s="89"/>
      <c r="B261" s="164"/>
      <c r="C261" s="89"/>
      <c r="D261" s="89"/>
    </row>
    <row r="262" spans="1:4" s="99" customFormat="1">
      <c r="A262" s="89"/>
      <c r="B262" s="164"/>
      <c r="C262" s="89"/>
      <c r="D262" s="89"/>
    </row>
    <row r="263" spans="1:4" s="99" customFormat="1">
      <c r="A263" s="89"/>
      <c r="B263" s="164"/>
      <c r="C263" s="89"/>
      <c r="D263" s="89"/>
    </row>
    <row r="264" spans="1:4" s="99" customFormat="1">
      <c r="A264" s="89"/>
      <c r="B264" s="164"/>
      <c r="C264" s="89"/>
      <c r="D264" s="89"/>
    </row>
    <row r="265" spans="1:4" s="99" customFormat="1">
      <c r="A265" s="89"/>
      <c r="B265" s="164"/>
      <c r="C265" s="89"/>
      <c r="D265" s="89"/>
    </row>
    <row r="266" spans="1:4" s="99" customFormat="1">
      <c r="A266" s="89"/>
      <c r="B266" s="164"/>
      <c r="C266" s="89"/>
      <c r="D266" s="89"/>
    </row>
    <row r="267" spans="1:4" s="99" customFormat="1">
      <c r="A267" s="89"/>
      <c r="B267" s="164"/>
      <c r="C267" s="89"/>
      <c r="D267" s="89"/>
    </row>
    <row r="268" spans="1:4" s="99" customFormat="1">
      <c r="A268" s="89"/>
      <c r="B268" s="164"/>
      <c r="C268" s="89"/>
      <c r="D268" s="89"/>
    </row>
    <row r="269" spans="1:4" s="99" customFormat="1">
      <c r="A269" s="89"/>
      <c r="B269" s="164"/>
      <c r="C269" s="89"/>
      <c r="D269" s="89"/>
    </row>
    <row r="270" spans="1:4" s="99" customFormat="1">
      <c r="A270" s="89"/>
      <c r="B270" s="164"/>
      <c r="C270" s="89"/>
      <c r="D270" s="89"/>
    </row>
    <row r="271" spans="1:4" s="99" customFormat="1">
      <c r="A271" s="89"/>
      <c r="B271" s="164"/>
      <c r="C271" s="89"/>
      <c r="D271" s="89"/>
    </row>
    <row r="272" spans="1:4" s="99" customFormat="1">
      <c r="A272" s="89"/>
      <c r="B272" s="164"/>
      <c r="C272" s="89"/>
      <c r="D272" s="89"/>
    </row>
    <row r="273" spans="1:4" s="99" customFormat="1">
      <c r="A273" s="89"/>
      <c r="B273" s="164"/>
      <c r="C273" s="89"/>
      <c r="D273" s="89"/>
    </row>
    <row r="274" spans="1:4" s="99" customFormat="1">
      <c r="A274" s="89"/>
      <c r="B274" s="164"/>
      <c r="C274" s="89"/>
      <c r="D274" s="89"/>
    </row>
    <row r="275" spans="1:4" s="99" customFormat="1">
      <c r="A275" s="89"/>
      <c r="B275" s="164"/>
      <c r="C275" s="89"/>
      <c r="D275" s="89"/>
    </row>
    <row r="276" spans="1:4" s="99" customFormat="1">
      <c r="A276" s="89"/>
      <c r="B276" s="164"/>
      <c r="C276" s="89"/>
      <c r="D276" s="89"/>
    </row>
    <row r="277" spans="1:4" s="99" customFormat="1">
      <c r="A277" s="89"/>
      <c r="B277" s="164"/>
      <c r="C277" s="89"/>
      <c r="D277" s="89"/>
    </row>
    <row r="278" spans="1:4" s="99" customFormat="1">
      <c r="A278" s="90"/>
      <c r="B278" s="165"/>
      <c r="C278" s="90"/>
      <c r="D278" s="90"/>
    </row>
    <row r="279" spans="1:4" s="99" customFormat="1">
      <c r="A279" s="89"/>
      <c r="B279" s="164"/>
      <c r="C279" s="89"/>
      <c r="D279" s="89"/>
    </row>
    <row r="280" spans="1:4" s="99" customFormat="1">
      <c r="A280" s="89"/>
      <c r="B280" s="164"/>
      <c r="C280" s="89"/>
      <c r="D280" s="89"/>
    </row>
    <row r="281" spans="1:4" s="99" customFormat="1">
      <c r="A281" s="89"/>
      <c r="B281" s="164"/>
      <c r="C281" s="89"/>
      <c r="D281" s="89"/>
    </row>
    <row r="282" spans="1:4" s="99" customFormat="1">
      <c r="A282" s="89"/>
      <c r="B282" s="164"/>
      <c r="C282" s="89"/>
      <c r="D282" s="89"/>
    </row>
    <row r="283" spans="1:4" s="99" customFormat="1">
      <c r="A283" s="89"/>
      <c r="B283" s="164"/>
      <c r="C283" s="89"/>
      <c r="D283" s="89"/>
    </row>
    <row r="284" spans="1:4" s="99" customFormat="1">
      <c r="A284" s="89"/>
      <c r="B284" s="164"/>
      <c r="C284" s="89"/>
      <c r="D284" s="89"/>
    </row>
    <row r="285" spans="1:4" s="99" customFormat="1">
      <c r="A285" s="89"/>
      <c r="B285" s="164"/>
      <c r="C285" s="89"/>
      <c r="D285" s="89"/>
    </row>
    <row r="286" spans="1:4" s="99" customFormat="1">
      <c r="A286" s="89"/>
      <c r="B286" s="164"/>
      <c r="C286" s="89"/>
      <c r="D286" s="89"/>
    </row>
    <row r="287" spans="1:4" s="99" customFormat="1">
      <c r="A287" s="89"/>
      <c r="B287" s="164"/>
      <c r="C287" s="89"/>
      <c r="D287" s="89"/>
    </row>
    <row r="288" spans="1:4" s="99" customFormat="1">
      <c r="A288" s="89"/>
      <c r="B288" s="164"/>
      <c r="C288" s="89"/>
      <c r="D288" s="89"/>
    </row>
    <row r="289" spans="1:4" s="99" customFormat="1">
      <c r="A289" s="89"/>
      <c r="B289" s="164"/>
      <c r="C289" s="89"/>
      <c r="D289" s="89"/>
    </row>
    <row r="290" spans="1:4" s="99" customFormat="1">
      <c r="A290" s="89"/>
      <c r="B290" s="164"/>
      <c r="C290" s="89"/>
      <c r="D290" s="89"/>
    </row>
    <row r="291" spans="1:4" s="99" customFormat="1">
      <c r="A291" s="89"/>
      <c r="B291" s="164"/>
      <c r="C291" s="89"/>
      <c r="D291" s="89"/>
    </row>
    <row r="292" spans="1:4" s="99" customFormat="1">
      <c r="A292" s="89"/>
      <c r="B292" s="164"/>
      <c r="C292" s="89"/>
      <c r="D292" s="89"/>
    </row>
    <row r="293" spans="1:4" s="99" customFormat="1">
      <c r="A293" s="89"/>
      <c r="B293" s="164"/>
      <c r="C293" s="89"/>
      <c r="D293" s="89"/>
    </row>
    <row r="294" spans="1:4" s="99" customFormat="1">
      <c r="A294" s="89"/>
      <c r="B294" s="164"/>
      <c r="C294" s="89"/>
      <c r="D294" s="89"/>
    </row>
    <row r="295" spans="1:4" s="99" customFormat="1">
      <c r="A295" s="89"/>
      <c r="B295" s="164"/>
      <c r="C295" s="89"/>
      <c r="D295" s="89"/>
    </row>
    <row r="296" spans="1:4" s="99" customFormat="1">
      <c r="A296" s="89"/>
      <c r="B296" s="164"/>
      <c r="C296" s="89"/>
      <c r="D296" s="89"/>
    </row>
    <row r="297" spans="1:4" s="99" customFormat="1">
      <c r="A297" s="89"/>
      <c r="B297" s="164"/>
      <c r="C297" s="89"/>
      <c r="D297" s="89"/>
    </row>
    <row r="298" spans="1:4" s="99" customFormat="1">
      <c r="A298" s="90"/>
      <c r="B298" s="165"/>
      <c r="C298" s="90"/>
      <c r="D298" s="90"/>
    </row>
    <row r="299" spans="1:4" s="99" customFormat="1">
      <c r="A299" s="89"/>
      <c r="B299" s="164"/>
      <c r="C299" s="89"/>
      <c r="D299" s="89"/>
    </row>
    <row r="300" spans="1:4" s="99" customFormat="1">
      <c r="A300" s="89"/>
      <c r="B300" s="164"/>
      <c r="C300" s="89"/>
      <c r="D300" s="89"/>
    </row>
    <row r="301" spans="1:4" s="99" customFormat="1">
      <c r="A301" s="89"/>
      <c r="B301" s="164"/>
      <c r="C301" s="89"/>
      <c r="D301" s="89"/>
    </row>
    <row r="302" spans="1:4" s="99" customFormat="1">
      <c r="A302" s="89"/>
      <c r="B302" s="164"/>
      <c r="C302" s="89"/>
      <c r="D302" s="89"/>
    </row>
    <row r="303" spans="1:4" s="99" customFormat="1">
      <c r="A303" s="89"/>
      <c r="B303" s="164"/>
      <c r="C303" s="89"/>
      <c r="D303" s="89"/>
    </row>
    <row r="304" spans="1:4" s="99" customFormat="1">
      <c r="A304" s="89"/>
      <c r="B304" s="164"/>
      <c r="C304" s="89"/>
      <c r="D304" s="89"/>
    </row>
    <row r="305" spans="1:4" s="99" customFormat="1">
      <c r="A305" s="89"/>
      <c r="B305" s="164"/>
      <c r="C305" s="89"/>
      <c r="D305" s="89"/>
    </row>
    <row r="306" spans="1:4" s="99" customFormat="1">
      <c r="A306" s="89"/>
      <c r="B306" s="164"/>
      <c r="C306" s="89"/>
      <c r="D306" s="89"/>
    </row>
    <row r="307" spans="1:4" s="99" customFormat="1">
      <c r="A307" s="89"/>
      <c r="B307" s="164"/>
      <c r="C307" s="89"/>
      <c r="D307" s="89"/>
    </row>
    <row r="308" spans="1:4" s="99" customFormat="1">
      <c r="A308" s="89"/>
      <c r="B308" s="164"/>
      <c r="C308" s="89"/>
      <c r="D308" s="89"/>
    </row>
    <row r="309" spans="1:4" s="99" customFormat="1">
      <c r="A309" s="89"/>
      <c r="B309" s="164"/>
      <c r="C309" s="89"/>
      <c r="D309" s="89"/>
    </row>
    <row r="310" spans="1:4" s="99" customFormat="1">
      <c r="A310" s="89"/>
      <c r="B310" s="164"/>
      <c r="C310" s="89"/>
      <c r="D310" s="89"/>
    </row>
    <row r="311" spans="1:4" s="99" customFormat="1">
      <c r="A311" s="89"/>
      <c r="B311" s="164"/>
      <c r="C311" s="89"/>
      <c r="D311" s="89"/>
    </row>
    <row r="312" spans="1:4" s="99" customFormat="1">
      <c r="A312" s="89"/>
      <c r="B312" s="164"/>
      <c r="C312" s="89"/>
      <c r="D312" s="89"/>
    </row>
    <row r="313" spans="1:4" s="99" customFormat="1">
      <c r="A313" s="89"/>
      <c r="B313" s="164"/>
      <c r="C313" s="89"/>
      <c r="D313" s="89"/>
    </row>
    <row r="314" spans="1:4" s="99" customFormat="1">
      <c r="A314" s="89"/>
      <c r="B314" s="164"/>
      <c r="C314" s="89"/>
      <c r="D314" s="89"/>
    </row>
    <row r="315" spans="1:4" s="99" customFormat="1">
      <c r="A315" s="89"/>
      <c r="B315" s="164"/>
      <c r="C315" s="89"/>
      <c r="D315" s="89"/>
    </row>
    <row r="316" spans="1:4" s="99" customFormat="1">
      <c r="A316" s="89"/>
      <c r="B316" s="164"/>
      <c r="C316" s="89"/>
      <c r="D316" s="89"/>
    </row>
    <row r="317" spans="1:4" s="99" customFormat="1">
      <c r="A317" s="89"/>
      <c r="B317" s="164"/>
      <c r="C317" s="89"/>
      <c r="D317" s="89"/>
    </row>
    <row r="318" spans="1:4" s="99" customFormat="1">
      <c r="A318" s="102"/>
      <c r="B318" s="171"/>
      <c r="C318" s="102"/>
      <c r="D318" s="102"/>
    </row>
    <row r="319" spans="1:4" s="99" customFormat="1">
      <c r="A319" s="102"/>
      <c r="B319" s="171"/>
      <c r="C319" s="102"/>
      <c r="D319" s="102"/>
    </row>
    <row r="320" spans="1:4" s="99" customFormat="1">
      <c r="A320" s="102"/>
      <c r="B320" s="171"/>
      <c r="C320" s="102"/>
      <c r="D320" s="102"/>
    </row>
    <row r="321" spans="1:4" s="99" customFormat="1">
      <c r="A321" s="102"/>
      <c r="B321" s="171"/>
      <c r="C321" s="102"/>
      <c r="D321" s="102"/>
    </row>
    <row r="322" spans="1:4" s="99" customFormat="1">
      <c r="A322" s="102"/>
      <c r="B322" s="171"/>
      <c r="C322" s="102"/>
      <c r="D322" s="102"/>
    </row>
    <row r="323" spans="1:4" s="99" customFormat="1">
      <c r="A323" s="102"/>
      <c r="B323" s="171"/>
      <c r="C323" s="102"/>
      <c r="D323" s="102"/>
    </row>
    <row r="324" spans="1:4" s="99" customFormat="1">
      <c r="A324" s="102"/>
      <c r="B324" s="171"/>
      <c r="C324" s="102"/>
      <c r="D324" s="102"/>
    </row>
    <row r="325" spans="1:4" s="99" customFormat="1">
      <c r="A325" s="102"/>
      <c r="B325" s="171"/>
      <c r="C325" s="102"/>
      <c r="D325" s="102"/>
    </row>
    <row r="326" spans="1:4" s="99" customFormat="1">
      <c r="A326" s="102"/>
      <c r="B326" s="171"/>
      <c r="C326" s="102"/>
      <c r="D326" s="102"/>
    </row>
    <row r="327" spans="1:4" s="99" customFormat="1">
      <c r="A327" s="102"/>
      <c r="B327" s="171"/>
      <c r="C327" s="102"/>
      <c r="D327" s="102"/>
    </row>
    <row r="328" spans="1:4" s="99" customFormat="1">
      <c r="A328" s="102"/>
      <c r="B328" s="171"/>
      <c r="C328" s="102"/>
      <c r="D328" s="102"/>
    </row>
    <row r="329" spans="1:4" s="99" customFormat="1">
      <c r="A329" s="102"/>
      <c r="B329" s="171"/>
      <c r="C329" s="102"/>
      <c r="D329" s="102"/>
    </row>
    <row r="330" spans="1:4" s="99" customFormat="1">
      <c r="A330" s="102"/>
      <c r="B330" s="171"/>
      <c r="C330" s="102"/>
      <c r="D330" s="102"/>
    </row>
    <row r="331" spans="1:4" s="99" customFormat="1">
      <c r="A331" s="102"/>
      <c r="B331" s="171"/>
      <c r="C331" s="102"/>
      <c r="D331" s="102"/>
    </row>
    <row r="332" spans="1:4" s="99" customFormat="1">
      <c r="A332" s="102"/>
      <c r="B332" s="171"/>
      <c r="C332" s="102"/>
      <c r="D332" s="102"/>
    </row>
    <row r="333" spans="1:4" s="99" customFormat="1">
      <c r="A333" s="102"/>
      <c r="B333" s="171"/>
      <c r="C333" s="102"/>
      <c r="D333" s="102"/>
    </row>
    <row r="334" spans="1:4" s="99" customFormat="1">
      <c r="A334" s="102"/>
      <c r="B334" s="171"/>
      <c r="C334" s="102"/>
      <c r="D334" s="102"/>
    </row>
    <row r="335" spans="1:4" s="99" customFormat="1">
      <c r="A335" s="102"/>
      <c r="B335" s="171"/>
      <c r="C335" s="102"/>
      <c r="D335" s="102"/>
    </row>
    <row r="336" spans="1:4" s="99" customFormat="1">
      <c r="A336" s="102"/>
      <c r="B336" s="171"/>
      <c r="C336" s="102"/>
      <c r="D336" s="102"/>
    </row>
    <row r="337" spans="1:4" s="99" customFormat="1">
      <c r="A337" s="102"/>
      <c r="B337" s="171"/>
      <c r="C337" s="102"/>
      <c r="D337" s="102"/>
    </row>
    <row r="338" spans="1:4" s="99" customFormat="1">
      <c r="A338" s="102"/>
      <c r="B338" s="171"/>
      <c r="C338" s="102"/>
      <c r="D338" s="102"/>
    </row>
    <row r="339" spans="1:4" s="99" customFormat="1">
      <c r="A339" s="102"/>
      <c r="B339" s="171"/>
      <c r="C339" s="102"/>
      <c r="D339" s="102"/>
    </row>
    <row r="340" spans="1:4" s="99" customFormat="1">
      <c r="A340" s="102"/>
      <c r="B340" s="171"/>
      <c r="C340" s="102"/>
      <c r="D340" s="102"/>
    </row>
    <row r="341" spans="1:4" s="99" customFormat="1">
      <c r="A341" s="102"/>
      <c r="B341" s="171"/>
      <c r="C341" s="102"/>
      <c r="D341" s="102"/>
    </row>
    <row r="342" spans="1:4" s="99" customFormat="1">
      <c r="A342" s="102"/>
      <c r="B342" s="171"/>
      <c r="C342" s="102"/>
      <c r="D342" s="102"/>
    </row>
    <row r="343" spans="1:4" s="99" customFormat="1">
      <c r="A343" s="102"/>
      <c r="B343" s="171"/>
      <c r="C343" s="102"/>
      <c r="D343" s="102"/>
    </row>
    <row r="344" spans="1:4" s="99" customFormat="1">
      <c r="A344" s="102"/>
      <c r="B344" s="171"/>
      <c r="C344" s="102"/>
      <c r="D344" s="102"/>
    </row>
    <row r="345" spans="1:4" s="99" customFormat="1">
      <c r="A345" s="102"/>
      <c r="B345" s="171"/>
      <c r="C345" s="102"/>
      <c r="D345" s="102"/>
    </row>
    <row r="346" spans="1:4" s="99" customFormat="1">
      <c r="A346" s="102"/>
      <c r="B346" s="171"/>
      <c r="C346" s="102"/>
      <c r="D346" s="102"/>
    </row>
    <row r="347" spans="1:4" s="99" customFormat="1">
      <c r="A347" s="102"/>
      <c r="B347" s="171"/>
      <c r="C347" s="102"/>
      <c r="D347" s="102"/>
    </row>
    <row r="348" spans="1:4" s="99" customFormat="1">
      <c r="A348" s="102"/>
      <c r="B348" s="171"/>
      <c r="C348" s="102"/>
      <c r="D348" s="102"/>
    </row>
    <row r="349" spans="1:4" s="99" customFormat="1">
      <c r="A349" s="102"/>
      <c r="B349" s="171"/>
      <c r="C349" s="102"/>
      <c r="D349" s="102"/>
    </row>
    <row r="350" spans="1:4" s="99" customFormat="1">
      <c r="A350" s="102"/>
      <c r="B350" s="171"/>
      <c r="C350" s="102"/>
      <c r="D350" s="102"/>
    </row>
    <row r="351" spans="1:4" s="99" customFormat="1">
      <c r="A351" s="102"/>
      <c r="B351" s="171"/>
      <c r="C351" s="102"/>
      <c r="D351" s="102"/>
    </row>
    <row r="352" spans="1:4" s="99" customFormat="1">
      <c r="A352" s="102"/>
      <c r="B352" s="171"/>
      <c r="C352" s="102"/>
      <c r="D352" s="102"/>
    </row>
    <row r="353" spans="1:4" s="99" customFormat="1">
      <c r="A353" s="102"/>
      <c r="B353" s="171"/>
      <c r="C353" s="102"/>
      <c r="D353" s="102"/>
    </row>
    <row r="354" spans="1:4" s="99" customFormat="1">
      <c r="A354" s="102"/>
      <c r="B354" s="171"/>
      <c r="C354" s="102"/>
      <c r="D354" s="102"/>
    </row>
    <row r="355" spans="1:4" s="99" customFormat="1">
      <c r="A355" s="102"/>
      <c r="B355" s="171"/>
      <c r="C355" s="102"/>
      <c r="D355" s="102"/>
    </row>
    <row r="356" spans="1:4" s="99" customFormat="1">
      <c r="A356" s="102"/>
      <c r="B356" s="171"/>
      <c r="C356" s="102"/>
      <c r="D356" s="102"/>
    </row>
    <row r="357" spans="1:4" s="99" customFormat="1">
      <c r="A357" s="102"/>
      <c r="B357" s="171"/>
      <c r="C357" s="102"/>
      <c r="D357" s="102"/>
    </row>
    <row r="358" spans="1:4" s="99" customFormat="1">
      <c r="A358" s="102"/>
      <c r="B358" s="171"/>
      <c r="C358" s="102"/>
      <c r="D358" s="102"/>
    </row>
    <row r="359" spans="1:4" s="99" customFormat="1">
      <c r="A359" s="102"/>
      <c r="B359" s="171"/>
      <c r="C359" s="102"/>
      <c r="D359" s="102"/>
    </row>
    <row r="360" spans="1:4" s="99" customFormat="1">
      <c r="A360" s="102"/>
      <c r="B360" s="171"/>
      <c r="C360" s="102"/>
      <c r="D360" s="102"/>
    </row>
    <row r="361" spans="1:4" s="99" customFormat="1">
      <c r="A361" s="102"/>
      <c r="B361" s="171"/>
      <c r="C361" s="102"/>
      <c r="D361" s="102"/>
    </row>
    <row r="362" spans="1:4" s="99" customFormat="1">
      <c r="A362" s="102"/>
      <c r="B362" s="171"/>
      <c r="C362" s="102"/>
      <c r="D362" s="102"/>
    </row>
    <row r="363" spans="1:4" s="99" customFormat="1">
      <c r="A363" s="102"/>
      <c r="B363" s="171"/>
      <c r="C363" s="102"/>
      <c r="D363" s="102"/>
    </row>
    <row r="364" spans="1:4" s="99" customFormat="1">
      <c r="A364" s="102"/>
      <c r="B364" s="171"/>
      <c r="C364" s="102"/>
      <c r="D364" s="102"/>
    </row>
    <row r="365" spans="1:4" s="99" customFormat="1">
      <c r="A365" s="102"/>
      <c r="B365" s="171"/>
      <c r="C365" s="102"/>
      <c r="D365" s="102"/>
    </row>
    <row r="366" spans="1:4" s="99" customFormat="1">
      <c r="A366" s="102"/>
      <c r="B366" s="171"/>
      <c r="C366" s="102"/>
      <c r="D366" s="102"/>
    </row>
    <row r="367" spans="1:4" s="99" customFormat="1">
      <c r="A367" s="102"/>
      <c r="B367" s="171"/>
      <c r="C367" s="102"/>
      <c r="D367" s="102"/>
    </row>
    <row r="368" spans="1:4" s="99" customFormat="1">
      <c r="A368" s="102"/>
      <c r="B368" s="171"/>
      <c r="C368" s="102"/>
      <c r="D368" s="102"/>
    </row>
    <row r="369" spans="1:4" s="99" customFormat="1">
      <c r="A369" s="102"/>
      <c r="B369" s="171"/>
      <c r="C369" s="102"/>
      <c r="D369" s="102"/>
    </row>
    <row r="370" spans="1:4" s="99" customFormat="1">
      <c r="A370" s="102"/>
      <c r="B370" s="171"/>
      <c r="C370" s="102"/>
      <c r="D370" s="102"/>
    </row>
    <row r="371" spans="1:4" s="99" customFormat="1">
      <c r="A371" s="102"/>
      <c r="B371" s="171"/>
      <c r="C371" s="102"/>
      <c r="D371" s="102"/>
    </row>
    <row r="372" spans="1:4" s="99" customFormat="1">
      <c r="A372" s="102"/>
      <c r="B372" s="171"/>
      <c r="C372" s="102"/>
      <c r="D372" s="102"/>
    </row>
    <row r="373" spans="1:4" s="99" customFormat="1">
      <c r="A373" s="102"/>
      <c r="B373" s="171"/>
      <c r="C373" s="102"/>
      <c r="D373" s="102"/>
    </row>
    <row r="374" spans="1:4" s="99" customFormat="1">
      <c r="A374" s="102"/>
      <c r="B374" s="171"/>
      <c r="C374" s="102"/>
      <c r="D374" s="102"/>
    </row>
    <row r="375" spans="1:4" s="99" customFormat="1">
      <c r="A375" s="102"/>
      <c r="B375" s="171"/>
      <c r="C375" s="102"/>
      <c r="D375" s="102"/>
    </row>
    <row r="376" spans="1:4" s="99" customFormat="1">
      <c r="A376" s="102"/>
      <c r="B376" s="171"/>
      <c r="C376" s="102"/>
      <c r="D376" s="102"/>
    </row>
    <row r="377" spans="1:4" s="99" customFormat="1">
      <c r="A377" s="102"/>
      <c r="B377" s="171"/>
      <c r="C377" s="102"/>
      <c r="D377" s="102"/>
    </row>
    <row r="378" spans="1:4" s="99" customFormat="1">
      <c r="A378" s="102"/>
      <c r="B378" s="171"/>
      <c r="C378" s="102"/>
      <c r="D378" s="102"/>
    </row>
    <row r="379" spans="1:4" s="99" customFormat="1">
      <c r="A379" s="102"/>
      <c r="B379" s="171"/>
      <c r="C379" s="102"/>
      <c r="D379" s="102"/>
    </row>
    <row r="380" spans="1:4" s="99" customFormat="1">
      <c r="A380" s="102"/>
      <c r="B380" s="171"/>
      <c r="C380" s="102"/>
      <c r="D380" s="102"/>
    </row>
    <row r="381" spans="1:4" s="99" customFormat="1">
      <c r="A381" s="102"/>
      <c r="B381" s="171"/>
      <c r="C381" s="102"/>
      <c r="D381" s="102"/>
    </row>
    <row r="382" spans="1:4" s="99" customFormat="1">
      <c r="A382" s="102"/>
      <c r="B382" s="171"/>
      <c r="C382" s="102"/>
      <c r="D382" s="102"/>
    </row>
    <row r="383" spans="1:4" s="99" customFormat="1">
      <c r="A383" s="102"/>
      <c r="B383" s="171"/>
      <c r="C383" s="102"/>
      <c r="D383" s="102"/>
    </row>
    <row r="384" spans="1:4" s="99" customFormat="1">
      <c r="A384" s="102"/>
      <c r="B384" s="171"/>
      <c r="C384" s="102"/>
      <c r="D384" s="102"/>
    </row>
    <row r="385" spans="1:4" s="99" customFormat="1">
      <c r="A385" s="102"/>
      <c r="B385" s="171"/>
      <c r="C385" s="102"/>
      <c r="D385" s="102"/>
    </row>
    <row r="386" spans="1:4" s="99" customFormat="1">
      <c r="A386" s="102"/>
      <c r="B386" s="171"/>
      <c r="C386" s="102"/>
      <c r="D386" s="102"/>
    </row>
    <row r="387" spans="1:4" s="99" customFormat="1">
      <c r="A387" s="102"/>
      <c r="B387" s="171"/>
      <c r="C387" s="102"/>
      <c r="D387" s="102"/>
    </row>
    <row r="388" spans="1:4" s="99" customFormat="1">
      <c r="A388" s="102"/>
      <c r="B388" s="171"/>
      <c r="C388" s="102"/>
      <c r="D388" s="102"/>
    </row>
    <row r="389" spans="1:4" s="99" customFormat="1">
      <c r="A389" s="102"/>
      <c r="B389" s="171"/>
      <c r="C389" s="102"/>
      <c r="D389" s="102"/>
    </row>
    <row r="390" spans="1:4" s="99" customFormat="1">
      <c r="A390" s="102"/>
      <c r="B390" s="171"/>
      <c r="C390" s="102"/>
      <c r="D390" s="102"/>
    </row>
    <row r="391" spans="1:4" s="99" customFormat="1">
      <c r="A391" s="102"/>
      <c r="B391" s="171"/>
      <c r="C391" s="102"/>
      <c r="D391" s="102"/>
    </row>
    <row r="392" spans="1:4" s="99" customFormat="1">
      <c r="A392" s="102"/>
      <c r="B392" s="171"/>
      <c r="C392" s="102"/>
      <c r="D392" s="102"/>
    </row>
    <row r="393" spans="1:4" s="99" customFormat="1">
      <c r="A393" s="102"/>
      <c r="B393" s="171"/>
      <c r="C393" s="102"/>
      <c r="D393" s="102"/>
    </row>
    <row r="394" spans="1:4" s="99" customFormat="1">
      <c r="A394" s="102"/>
      <c r="B394" s="171"/>
      <c r="C394" s="102"/>
      <c r="D394" s="102"/>
    </row>
    <row r="395" spans="1:4" s="99" customFormat="1">
      <c r="A395" s="102"/>
      <c r="B395" s="171"/>
      <c r="C395" s="102"/>
      <c r="D395" s="102"/>
    </row>
    <row r="396" spans="1:4" s="99" customFormat="1">
      <c r="A396" s="102"/>
      <c r="B396" s="171"/>
      <c r="C396" s="102"/>
      <c r="D396" s="102"/>
    </row>
    <row r="397" spans="1:4" s="99" customFormat="1">
      <c r="A397" s="102"/>
      <c r="B397" s="171"/>
      <c r="C397" s="102"/>
      <c r="D397" s="102"/>
    </row>
    <row r="398" spans="1:4" s="99" customFormat="1">
      <c r="A398" s="102"/>
      <c r="B398" s="171"/>
      <c r="C398" s="102"/>
      <c r="D398" s="102"/>
    </row>
    <row r="399" spans="1:4" s="99" customFormat="1">
      <c r="A399" s="102"/>
      <c r="B399" s="171"/>
      <c r="C399" s="102"/>
      <c r="D399" s="102"/>
    </row>
    <row r="400" spans="1:4" s="99" customFormat="1">
      <c r="A400" s="102"/>
      <c r="B400" s="171"/>
      <c r="C400" s="102"/>
      <c r="D400" s="102"/>
    </row>
    <row r="401" spans="1:4" s="99" customFormat="1">
      <c r="A401" s="102"/>
      <c r="B401" s="171"/>
      <c r="C401" s="102"/>
      <c r="D401" s="102"/>
    </row>
    <row r="402" spans="1:4" s="99" customFormat="1">
      <c r="A402" s="102"/>
      <c r="B402" s="171"/>
      <c r="C402" s="102"/>
      <c r="D402" s="102"/>
    </row>
    <row r="403" spans="1:4" s="99" customFormat="1">
      <c r="A403" s="102"/>
      <c r="B403" s="171"/>
      <c r="C403" s="102"/>
      <c r="D403" s="102"/>
    </row>
    <row r="404" spans="1:4" s="99" customFormat="1">
      <c r="A404" s="102"/>
      <c r="B404" s="171"/>
      <c r="C404" s="102"/>
      <c r="D404" s="102"/>
    </row>
    <row r="405" spans="1:4" s="99" customFormat="1">
      <c r="A405" s="102"/>
      <c r="B405" s="171"/>
      <c r="C405" s="102"/>
      <c r="D405" s="102"/>
    </row>
    <row r="406" spans="1:4" s="99" customFormat="1">
      <c r="A406" s="102"/>
      <c r="B406" s="171"/>
      <c r="C406" s="102"/>
      <c r="D406" s="102"/>
    </row>
    <row r="407" spans="1:4" s="99" customFormat="1">
      <c r="A407" s="102"/>
      <c r="B407" s="171"/>
      <c r="C407" s="102"/>
      <c r="D407" s="102"/>
    </row>
    <row r="408" spans="1:4" s="99" customFormat="1">
      <c r="A408" s="102"/>
      <c r="B408" s="171"/>
      <c r="C408" s="102"/>
      <c r="D408" s="102"/>
    </row>
    <row r="409" spans="1:4" s="99" customFormat="1">
      <c r="A409" s="102"/>
      <c r="B409" s="171"/>
      <c r="C409" s="102"/>
      <c r="D409" s="102"/>
    </row>
    <row r="410" spans="1:4" s="99" customFormat="1">
      <c r="A410" s="102"/>
      <c r="B410" s="171"/>
      <c r="C410" s="102"/>
      <c r="D410" s="102"/>
    </row>
    <row r="411" spans="1:4" s="99" customFormat="1">
      <c r="A411" s="102"/>
      <c r="B411" s="171"/>
      <c r="C411" s="102"/>
      <c r="D411" s="102"/>
    </row>
    <row r="412" spans="1:4" s="99" customFormat="1">
      <c r="A412" s="102"/>
      <c r="B412" s="171"/>
      <c r="C412" s="102"/>
      <c r="D412" s="102"/>
    </row>
    <row r="413" spans="1:4" s="99" customFormat="1">
      <c r="A413" s="102"/>
      <c r="B413" s="171"/>
      <c r="C413" s="102"/>
      <c r="D413" s="102"/>
    </row>
    <row r="414" spans="1:4" s="99" customFormat="1">
      <c r="A414" s="102"/>
      <c r="B414" s="171"/>
      <c r="C414" s="102"/>
      <c r="D414" s="102"/>
    </row>
    <row r="415" spans="1:4" s="99" customFormat="1">
      <c r="A415" s="102"/>
      <c r="B415" s="171"/>
      <c r="C415" s="102"/>
      <c r="D415" s="102"/>
    </row>
    <row r="416" spans="1:4" s="99" customFormat="1">
      <c r="A416" s="102"/>
      <c r="B416" s="171"/>
      <c r="C416" s="102"/>
      <c r="D416" s="102"/>
    </row>
    <row r="417" spans="1:4" s="99" customFormat="1">
      <c r="A417" s="102"/>
      <c r="B417" s="171"/>
      <c r="C417" s="102"/>
      <c r="D417" s="102"/>
    </row>
    <row r="418" spans="1:4" s="99" customFormat="1">
      <c r="A418" s="102"/>
      <c r="B418" s="171"/>
      <c r="C418" s="102"/>
      <c r="D418" s="102"/>
    </row>
    <row r="419" spans="1:4" s="99" customFormat="1">
      <c r="A419" s="102"/>
      <c r="B419" s="171"/>
      <c r="C419" s="102"/>
      <c r="D419" s="102"/>
    </row>
    <row r="420" spans="1:4" s="99" customFormat="1">
      <c r="A420" s="102"/>
      <c r="B420" s="171"/>
      <c r="C420" s="102"/>
      <c r="D420" s="102"/>
    </row>
    <row r="421" spans="1:4" s="99" customFormat="1">
      <c r="A421" s="102"/>
      <c r="B421" s="171"/>
      <c r="C421" s="102"/>
      <c r="D421" s="102"/>
    </row>
    <row r="422" spans="1:4" s="99" customFormat="1">
      <c r="A422" s="102"/>
      <c r="B422" s="171"/>
      <c r="C422" s="102"/>
      <c r="D422" s="102"/>
    </row>
    <row r="423" spans="1:4" s="99" customFormat="1">
      <c r="A423" s="102"/>
      <c r="B423" s="171"/>
      <c r="C423" s="102"/>
      <c r="D423" s="102"/>
    </row>
    <row r="424" spans="1:4" s="99" customFormat="1">
      <c r="A424" s="102"/>
      <c r="B424" s="171"/>
      <c r="C424" s="102"/>
      <c r="D424" s="102"/>
    </row>
    <row r="425" spans="1:4" s="99" customFormat="1">
      <c r="A425" s="102"/>
      <c r="B425" s="171"/>
      <c r="C425" s="102"/>
      <c r="D425" s="102"/>
    </row>
    <row r="426" spans="1:4" s="99" customFormat="1">
      <c r="A426" s="102"/>
      <c r="B426" s="171"/>
      <c r="C426" s="102"/>
      <c r="D426" s="102"/>
    </row>
    <row r="427" spans="1:4" s="99" customFormat="1">
      <c r="A427" s="102"/>
      <c r="B427" s="171"/>
      <c r="C427" s="102"/>
      <c r="D427" s="102"/>
    </row>
    <row r="428" spans="1:4" s="99" customFormat="1">
      <c r="A428" s="102"/>
      <c r="B428" s="171"/>
      <c r="C428" s="102"/>
      <c r="D428" s="102"/>
    </row>
    <row r="429" spans="1:4" s="99" customFormat="1">
      <c r="A429" s="102"/>
      <c r="B429" s="171"/>
      <c r="C429" s="102"/>
      <c r="D429" s="102"/>
    </row>
    <row r="430" spans="1:4" s="99" customFormat="1">
      <c r="A430" s="102"/>
      <c r="B430" s="171"/>
      <c r="C430" s="102"/>
      <c r="D430" s="102"/>
    </row>
    <row r="431" spans="1:4" s="99" customFormat="1">
      <c r="A431" s="102"/>
      <c r="B431" s="171"/>
      <c r="C431" s="102"/>
      <c r="D431" s="102"/>
    </row>
    <row r="432" spans="1:4" s="99" customFormat="1">
      <c r="A432" s="102"/>
      <c r="B432" s="171"/>
      <c r="C432" s="102"/>
      <c r="D432" s="102"/>
    </row>
    <row r="433" spans="1:4" s="99" customFormat="1">
      <c r="A433" s="102"/>
      <c r="B433" s="171"/>
      <c r="C433" s="102"/>
      <c r="D433" s="102"/>
    </row>
    <row r="434" spans="1:4" s="99" customFormat="1">
      <c r="A434" s="102"/>
      <c r="B434" s="171"/>
      <c r="C434" s="102"/>
      <c r="D434" s="102"/>
    </row>
    <row r="435" spans="1:4" s="99" customFormat="1">
      <c r="A435" s="102"/>
      <c r="B435" s="171"/>
      <c r="C435" s="102"/>
      <c r="D435" s="102"/>
    </row>
    <row r="436" spans="1:4" s="99" customFormat="1">
      <c r="A436" s="102"/>
      <c r="B436" s="171"/>
      <c r="C436" s="102"/>
      <c r="D436" s="102"/>
    </row>
    <row r="437" spans="1:4" s="99" customFormat="1">
      <c r="A437" s="102"/>
      <c r="B437" s="171"/>
      <c r="C437" s="102"/>
      <c r="D437" s="102"/>
    </row>
    <row r="438" spans="1:4" s="99" customFormat="1">
      <c r="A438" s="102"/>
      <c r="B438" s="171"/>
      <c r="C438" s="102"/>
      <c r="D438" s="102"/>
    </row>
    <row r="439" spans="1:4" s="99" customFormat="1">
      <c r="A439" s="102"/>
      <c r="B439" s="171"/>
      <c r="C439" s="102"/>
      <c r="D439" s="102"/>
    </row>
    <row r="440" spans="1:4" s="99" customFormat="1">
      <c r="A440" s="102"/>
      <c r="B440" s="171"/>
      <c r="C440" s="102"/>
      <c r="D440" s="102"/>
    </row>
    <row r="441" spans="1:4" s="99" customFormat="1">
      <c r="A441" s="102"/>
      <c r="B441" s="171"/>
      <c r="C441" s="102"/>
      <c r="D441" s="102"/>
    </row>
    <row r="442" spans="1:4" s="99" customFormat="1">
      <c r="A442" s="102"/>
      <c r="B442" s="171"/>
      <c r="C442" s="102"/>
      <c r="D442" s="102"/>
    </row>
    <row r="443" spans="1:4" s="99" customFormat="1">
      <c r="A443" s="102"/>
      <c r="B443" s="171"/>
      <c r="C443" s="102"/>
      <c r="D443" s="102"/>
    </row>
    <row r="444" spans="1:4" s="99" customFormat="1">
      <c r="A444" s="102"/>
      <c r="B444" s="171"/>
      <c r="C444" s="102"/>
      <c r="D444" s="102"/>
    </row>
    <row r="445" spans="1:4" s="99" customFormat="1">
      <c r="A445" s="102"/>
      <c r="B445" s="171"/>
      <c r="C445" s="102"/>
      <c r="D445" s="102"/>
    </row>
    <row r="446" spans="1:4" s="99" customFormat="1">
      <c r="A446" s="102"/>
      <c r="B446" s="171"/>
      <c r="C446" s="102"/>
      <c r="D446" s="102"/>
    </row>
    <row r="447" spans="1:4" s="99" customFormat="1">
      <c r="A447" s="102"/>
      <c r="B447" s="171"/>
      <c r="C447" s="102"/>
      <c r="D447" s="102"/>
    </row>
    <row r="448" spans="1:4" s="99" customFormat="1">
      <c r="A448" s="102"/>
      <c r="B448" s="171"/>
      <c r="C448" s="102"/>
      <c r="D448" s="102"/>
    </row>
    <row r="449" spans="1:4" s="99" customFormat="1">
      <c r="A449" s="102"/>
      <c r="B449" s="171"/>
      <c r="C449" s="102"/>
      <c r="D449" s="102"/>
    </row>
    <row r="450" spans="1:4" s="99" customFormat="1">
      <c r="A450" s="102"/>
      <c r="B450" s="171"/>
      <c r="C450" s="102"/>
      <c r="D450" s="102"/>
    </row>
    <row r="451" spans="1:4" s="99" customFormat="1">
      <c r="A451" s="102"/>
      <c r="B451" s="171"/>
      <c r="C451" s="102"/>
      <c r="D451" s="102"/>
    </row>
    <row r="452" spans="1:4" s="99" customFormat="1">
      <c r="A452" s="102"/>
      <c r="B452" s="171"/>
      <c r="C452" s="102"/>
      <c r="D452" s="102"/>
    </row>
    <row r="453" spans="1:4" s="99" customFormat="1">
      <c r="A453" s="102"/>
      <c r="B453" s="171"/>
      <c r="C453" s="102"/>
      <c r="D453" s="102"/>
    </row>
    <row r="454" spans="1:4" s="99" customFormat="1">
      <c r="A454" s="102"/>
      <c r="B454" s="171"/>
      <c r="C454" s="102"/>
      <c r="D454" s="102"/>
    </row>
    <row r="455" spans="1:4" s="99" customFormat="1">
      <c r="A455" s="102"/>
      <c r="B455" s="171"/>
      <c r="C455" s="102"/>
      <c r="D455" s="102"/>
    </row>
    <row r="456" spans="1:4" s="99" customFormat="1">
      <c r="A456" s="102"/>
      <c r="B456" s="171"/>
      <c r="C456" s="102"/>
      <c r="D456" s="102"/>
    </row>
    <row r="457" spans="1:4" s="99" customFormat="1">
      <c r="A457" s="102"/>
      <c r="B457" s="171"/>
      <c r="C457" s="102"/>
      <c r="D457" s="102"/>
    </row>
    <row r="458" spans="1:4" s="99" customFormat="1">
      <c r="A458" s="102"/>
      <c r="B458" s="171"/>
      <c r="C458" s="102"/>
      <c r="D458" s="102"/>
    </row>
    <row r="459" spans="1:4" s="99" customFormat="1">
      <c r="A459" s="102"/>
      <c r="B459" s="171"/>
      <c r="C459" s="102"/>
      <c r="D459" s="102"/>
    </row>
    <row r="460" spans="1:4" s="99" customFormat="1">
      <c r="A460" s="102"/>
      <c r="B460" s="171"/>
      <c r="C460" s="102"/>
      <c r="D460" s="102"/>
    </row>
    <row r="461" spans="1:4" s="99" customFormat="1">
      <c r="A461" s="102"/>
      <c r="B461" s="171"/>
      <c r="C461" s="102"/>
      <c r="D461" s="102"/>
    </row>
    <row r="462" spans="1:4" s="99" customFormat="1">
      <c r="A462" s="102"/>
      <c r="B462" s="171"/>
      <c r="C462" s="102"/>
      <c r="D462" s="102"/>
    </row>
    <row r="463" spans="1:4" s="99" customFormat="1">
      <c r="A463" s="102"/>
      <c r="B463" s="171"/>
      <c r="C463" s="102"/>
      <c r="D463" s="102"/>
    </row>
    <row r="464" spans="1:4" s="99" customFormat="1">
      <c r="A464" s="102"/>
      <c r="B464" s="171"/>
      <c r="C464" s="102"/>
      <c r="D464" s="102"/>
    </row>
    <row r="465" spans="1:4" s="99" customFormat="1">
      <c r="A465" s="102"/>
      <c r="B465" s="171"/>
      <c r="C465" s="102"/>
      <c r="D465" s="102"/>
    </row>
    <row r="466" spans="1:4" s="99" customFormat="1">
      <c r="A466" s="102"/>
      <c r="B466" s="171"/>
      <c r="C466" s="102"/>
      <c r="D466" s="102"/>
    </row>
    <row r="467" spans="1:4" s="99" customFormat="1">
      <c r="A467" s="102"/>
      <c r="B467" s="171"/>
      <c r="C467" s="102"/>
      <c r="D467" s="102"/>
    </row>
    <row r="468" spans="1:4" s="99" customFormat="1">
      <c r="A468" s="102"/>
      <c r="B468" s="171"/>
      <c r="C468" s="102"/>
      <c r="D468" s="102"/>
    </row>
    <row r="469" spans="1:4" s="99" customFormat="1">
      <c r="A469" s="102"/>
      <c r="B469" s="171"/>
      <c r="C469" s="102"/>
      <c r="D469" s="102"/>
    </row>
    <row r="470" spans="1:4" s="99" customFormat="1">
      <c r="A470" s="102"/>
      <c r="B470" s="171"/>
      <c r="C470" s="102"/>
      <c r="D470" s="102"/>
    </row>
    <row r="471" spans="1:4" s="99" customFormat="1">
      <c r="A471" s="102"/>
      <c r="B471" s="171"/>
      <c r="C471" s="102"/>
      <c r="D471" s="102"/>
    </row>
    <row r="472" spans="1:4" s="99" customFormat="1">
      <c r="A472" s="102"/>
      <c r="B472" s="171"/>
      <c r="C472" s="102"/>
      <c r="D472" s="102"/>
    </row>
    <row r="473" spans="1:4" s="99" customFormat="1">
      <c r="A473" s="102"/>
      <c r="B473" s="171"/>
      <c r="C473" s="102"/>
      <c r="D473" s="102"/>
    </row>
    <row r="474" spans="1:4" s="99" customFormat="1">
      <c r="A474" s="102"/>
      <c r="B474" s="171"/>
      <c r="C474" s="102"/>
      <c r="D474" s="102"/>
    </row>
    <row r="475" spans="1:4" s="99" customFormat="1">
      <c r="A475" s="102"/>
      <c r="B475" s="171"/>
      <c r="C475" s="102"/>
      <c r="D475" s="102"/>
    </row>
    <row r="476" spans="1:4" s="99" customFormat="1">
      <c r="A476" s="102"/>
      <c r="B476" s="171"/>
      <c r="C476" s="102"/>
      <c r="D476" s="102"/>
    </row>
    <row r="477" spans="1:4" s="99" customFormat="1">
      <c r="A477" s="102"/>
      <c r="B477" s="171"/>
      <c r="C477" s="102"/>
      <c r="D477" s="102"/>
    </row>
    <row r="478" spans="1:4" s="99" customFormat="1">
      <c r="A478" s="102"/>
      <c r="B478" s="171"/>
      <c r="C478" s="102"/>
      <c r="D478" s="102"/>
    </row>
    <row r="479" spans="1:4" s="99" customFormat="1">
      <c r="A479" s="102"/>
      <c r="B479" s="171"/>
      <c r="C479" s="102"/>
      <c r="D479" s="102"/>
    </row>
    <row r="480" spans="1:4" s="99" customFormat="1">
      <c r="A480" s="102"/>
      <c r="B480" s="171"/>
      <c r="C480" s="102"/>
      <c r="D480" s="102"/>
    </row>
    <row r="481" spans="1:4" s="99" customFormat="1">
      <c r="A481" s="102"/>
      <c r="B481" s="171"/>
      <c r="C481" s="102"/>
      <c r="D481" s="102"/>
    </row>
    <row r="482" spans="1:4" s="99" customFormat="1">
      <c r="A482" s="102"/>
      <c r="B482" s="171"/>
      <c r="C482" s="102"/>
      <c r="D482" s="102"/>
    </row>
    <row r="483" spans="1:4" s="99" customFormat="1">
      <c r="A483" s="102"/>
      <c r="B483" s="171"/>
      <c r="C483" s="102"/>
      <c r="D483" s="102"/>
    </row>
    <row r="484" spans="1:4" s="99" customFormat="1">
      <c r="A484" s="102"/>
      <c r="B484" s="171"/>
      <c r="C484" s="102"/>
      <c r="D484" s="102"/>
    </row>
    <row r="485" spans="1:4" s="99" customFormat="1">
      <c r="A485" s="102"/>
      <c r="B485" s="171"/>
      <c r="C485" s="102"/>
      <c r="D485" s="102"/>
    </row>
    <row r="486" spans="1:4" s="99" customFormat="1">
      <c r="A486" s="102"/>
      <c r="B486" s="171"/>
      <c r="C486" s="102"/>
      <c r="D486" s="102"/>
    </row>
    <row r="487" spans="1:4" s="99" customFormat="1">
      <c r="A487" s="102"/>
      <c r="B487" s="171"/>
      <c r="C487" s="102"/>
      <c r="D487" s="102"/>
    </row>
    <row r="488" spans="1:4" s="99" customFormat="1">
      <c r="A488" s="102"/>
      <c r="B488" s="171"/>
      <c r="C488" s="102"/>
      <c r="D488" s="102"/>
    </row>
    <row r="489" spans="1:4" s="99" customFormat="1">
      <c r="A489" s="102"/>
      <c r="B489" s="171"/>
      <c r="C489" s="102"/>
      <c r="D489" s="102"/>
    </row>
    <row r="490" spans="1:4" s="99" customFormat="1">
      <c r="A490" s="102"/>
      <c r="B490" s="171"/>
      <c r="C490" s="102"/>
      <c r="D490" s="102"/>
    </row>
    <row r="491" spans="1:4" s="99" customFormat="1">
      <c r="A491" s="102"/>
      <c r="B491" s="171"/>
      <c r="C491" s="102"/>
      <c r="D491" s="102"/>
    </row>
    <row r="492" spans="1:4" s="99" customFormat="1">
      <c r="A492" s="102"/>
      <c r="B492" s="171"/>
      <c r="C492" s="102"/>
      <c r="D492" s="102"/>
    </row>
    <row r="493" spans="1:4" s="99" customFormat="1">
      <c r="A493" s="102"/>
      <c r="B493" s="171"/>
      <c r="C493" s="102"/>
      <c r="D493" s="102"/>
    </row>
    <row r="494" spans="1:4" s="99" customFormat="1">
      <c r="A494" s="102"/>
      <c r="B494" s="171"/>
      <c r="C494" s="102"/>
      <c r="D494" s="102"/>
    </row>
    <row r="495" spans="1:4" s="99" customFormat="1">
      <c r="A495" s="102"/>
      <c r="B495" s="171"/>
      <c r="C495" s="102"/>
      <c r="D495" s="102"/>
    </row>
    <row r="496" spans="1:4" s="99" customFormat="1">
      <c r="A496" s="102"/>
      <c r="B496" s="171"/>
      <c r="C496" s="102"/>
      <c r="D496" s="102"/>
    </row>
    <row r="497" spans="1:4" s="99" customFormat="1">
      <c r="A497" s="102"/>
      <c r="B497" s="171"/>
      <c r="C497" s="102"/>
      <c r="D497" s="102"/>
    </row>
    <row r="498" spans="1:4" s="99" customFormat="1">
      <c r="A498" s="102"/>
      <c r="B498" s="171"/>
      <c r="C498" s="102"/>
      <c r="D498" s="102"/>
    </row>
    <row r="499" spans="1:4" s="99" customFormat="1">
      <c r="A499" s="102"/>
      <c r="B499" s="171"/>
      <c r="C499" s="102"/>
      <c r="D499" s="102"/>
    </row>
    <row r="500" spans="1:4" s="99" customFormat="1">
      <c r="A500" s="102"/>
      <c r="B500" s="171"/>
      <c r="C500" s="102"/>
      <c r="D500" s="102"/>
    </row>
    <row r="501" spans="1:4" s="99" customFormat="1">
      <c r="A501" s="102"/>
      <c r="B501" s="171"/>
      <c r="C501" s="102"/>
      <c r="D501" s="102"/>
    </row>
    <row r="502" spans="1:4" s="99" customFormat="1">
      <c r="A502" s="102"/>
      <c r="B502" s="171"/>
      <c r="C502" s="102"/>
      <c r="D502" s="102"/>
    </row>
    <row r="503" spans="1:4" s="99" customFormat="1">
      <c r="A503" s="102"/>
      <c r="B503" s="171"/>
      <c r="C503" s="102"/>
      <c r="D503" s="102"/>
    </row>
    <row r="504" spans="1:4" s="99" customFormat="1">
      <c r="A504" s="102"/>
      <c r="B504" s="171"/>
      <c r="C504" s="102"/>
      <c r="D504" s="102"/>
    </row>
    <row r="505" spans="1:4" s="99" customFormat="1">
      <c r="A505" s="102"/>
      <c r="B505" s="171"/>
      <c r="C505" s="102"/>
      <c r="D505" s="102"/>
    </row>
    <row r="506" spans="1:4" s="99" customFormat="1">
      <c r="A506" s="102"/>
      <c r="B506" s="171"/>
      <c r="C506" s="102"/>
      <c r="D506" s="102"/>
    </row>
    <row r="507" spans="1:4" s="99" customFormat="1">
      <c r="A507" s="102"/>
      <c r="B507" s="171"/>
      <c r="C507" s="102"/>
      <c r="D507" s="102"/>
    </row>
    <row r="508" spans="1:4" s="99" customFormat="1">
      <c r="A508" s="102"/>
      <c r="B508" s="171"/>
      <c r="C508" s="102"/>
      <c r="D508" s="102"/>
    </row>
    <row r="509" spans="1:4" s="99" customFormat="1">
      <c r="A509" s="102"/>
      <c r="B509" s="171"/>
      <c r="C509" s="102"/>
      <c r="D509" s="102"/>
    </row>
    <row r="510" spans="1:4" s="99" customFormat="1">
      <c r="A510" s="102"/>
      <c r="B510" s="171"/>
      <c r="C510" s="102"/>
      <c r="D510" s="102"/>
    </row>
    <row r="511" spans="1:4" s="99" customFormat="1">
      <c r="A511" s="102"/>
      <c r="B511" s="171"/>
      <c r="C511" s="102"/>
      <c r="D511" s="102"/>
    </row>
    <row r="512" spans="1:4" s="99" customFormat="1">
      <c r="A512" s="102"/>
      <c r="B512" s="171"/>
      <c r="C512" s="102"/>
      <c r="D512" s="102"/>
    </row>
    <row r="513" spans="1:4" s="99" customFormat="1">
      <c r="A513" s="102"/>
      <c r="B513" s="171"/>
      <c r="C513" s="102"/>
      <c r="D513" s="102"/>
    </row>
    <row r="514" spans="1:4" s="99" customFormat="1">
      <c r="A514" s="102"/>
      <c r="B514" s="171"/>
      <c r="C514" s="102"/>
      <c r="D514" s="102"/>
    </row>
    <row r="515" spans="1:4" s="99" customFormat="1">
      <c r="A515" s="102"/>
      <c r="B515" s="171"/>
      <c r="C515" s="102"/>
      <c r="D515" s="102"/>
    </row>
    <row r="516" spans="1:4" s="99" customFormat="1">
      <c r="A516" s="102"/>
      <c r="B516" s="171"/>
      <c r="C516" s="102"/>
      <c r="D516" s="102"/>
    </row>
    <row r="517" spans="1:4" s="99" customFormat="1">
      <c r="A517" s="102"/>
      <c r="B517" s="171"/>
      <c r="C517" s="102"/>
      <c r="D517" s="102"/>
    </row>
    <row r="518" spans="1:4" s="99" customFormat="1">
      <c r="A518" s="102"/>
      <c r="B518" s="171"/>
      <c r="C518" s="102"/>
      <c r="D518" s="102"/>
    </row>
    <row r="519" spans="1:4" s="99" customFormat="1">
      <c r="A519" s="102"/>
      <c r="B519" s="171"/>
      <c r="C519" s="102"/>
      <c r="D519" s="102"/>
    </row>
    <row r="520" spans="1:4" s="99" customFormat="1">
      <c r="A520" s="102"/>
      <c r="B520" s="171"/>
      <c r="C520" s="102"/>
      <c r="D520" s="102"/>
    </row>
    <row r="521" spans="1:4" s="99" customFormat="1">
      <c r="A521" s="102"/>
      <c r="B521" s="171"/>
      <c r="C521" s="102"/>
      <c r="D521" s="102"/>
    </row>
    <row r="522" spans="1:4" s="99" customFormat="1">
      <c r="A522" s="102"/>
      <c r="B522" s="171"/>
      <c r="C522" s="102"/>
      <c r="D522" s="102"/>
    </row>
    <row r="523" spans="1:4" s="99" customFormat="1">
      <c r="A523" s="102"/>
      <c r="B523" s="171"/>
      <c r="C523" s="102"/>
      <c r="D523" s="102"/>
    </row>
    <row r="524" spans="1:4" s="99" customFormat="1">
      <c r="A524" s="102"/>
      <c r="B524" s="171"/>
      <c r="C524" s="102"/>
      <c r="D524" s="102"/>
    </row>
    <row r="525" spans="1:4" s="99" customFormat="1">
      <c r="A525" s="102"/>
      <c r="B525" s="171"/>
      <c r="C525" s="102"/>
      <c r="D525" s="102"/>
    </row>
    <row r="526" spans="1:4" s="99" customFormat="1">
      <c r="A526" s="102"/>
      <c r="B526" s="171"/>
      <c r="C526" s="102"/>
      <c r="D526" s="102"/>
    </row>
    <row r="527" spans="1:4" s="99" customFormat="1">
      <c r="A527" s="102"/>
      <c r="B527" s="171"/>
      <c r="C527" s="102"/>
      <c r="D527" s="102"/>
    </row>
    <row r="528" spans="1:4" s="99" customFormat="1">
      <c r="A528" s="102"/>
      <c r="B528" s="171"/>
      <c r="C528" s="102"/>
      <c r="D528" s="102"/>
    </row>
    <row r="529" spans="1:4" s="99" customFormat="1">
      <c r="A529" s="102"/>
      <c r="B529" s="171"/>
      <c r="C529" s="102"/>
      <c r="D529" s="102"/>
    </row>
    <row r="530" spans="1:4" s="99" customFormat="1">
      <c r="A530" s="102"/>
      <c r="B530" s="171"/>
      <c r="C530" s="102"/>
      <c r="D530" s="102"/>
    </row>
    <row r="531" spans="1:4" s="99" customFormat="1">
      <c r="A531" s="102"/>
      <c r="B531" s="171"/>
      <c r="C531" s="102"/>
      <c r="D531" s="102"/>
    </row>
    <row r="532" spans="1:4" s="99" customFormat="1">
      <c r="A532" s="102"/>
      <c r="B532" s="171"/>
      <c r="C532" s="102"/>
      <c r="D532" s="102"/>
    </row>
    <row r="533" spans="1:4" s="99" customFormat="1">
      <c r="A533" s="102"/>
      <c r="B533" s="171"/>
      <c r="C533" s="102"/>
      <c r="D533" s="102"/>
    </row>
    <row r="534" spans="1:4" s="99" customFormat="1">
      <c r="A534" s="102"/>
      <c r="B534" s="171"/>
      <c r="C534" s="102"/>
      <c r="D534" s="102"/>
    </row>
    <row r="535" spans="1:4" s="99" customFormat="1">
      <c r="A535" s="102"/>
      <c r="B535" s="171"/>
      <c r="C535" s="102"/>
      <c r="D535" s="102"/>
    </row>
    <row r="536" spans="1:4" s="99" customFormat="1">
      <c r="A536" s="102"/>
      <c r="B536" s="171"/>
      <c r="C536" s="102"/>
      <c r="D536" s="102"/>
    </row>
    <row r="537" spans="1:4" s="99" customFormat="1">
      <c r="A537" s="102"/>
      <c r="B537" s="171"/>
      <c r="C537" s="102"/>
      <c r="D537" s="102"/>
    </row>
    <row r="538" spans="1:4" s="99" customFormat="1">
      <c r="A538" s="102"/>
      <c r="B538" s="171"/>
      <c r="C538" s="102"/>
      <c r="D538" s="102"/>
    </row>
    <row r="539" spans="1:4" s="99" customFormat="1">
      <c r="A539" s="102"/>
      <c r="B539" s="171"/>
      <c r="C539" s="102"/>
      <c r="D539" s="102"/>
    </row>
    <row r="540" spans="1:4" s="99" customFormat="1">
      <c r="A540" s="102"/>
      <c r="B540" s="171"/>
      <c r="C540" s="102"/>
      <c r="D540" s="102"/>
    </row>
    <row r="541" spans="1:4" s="99" customFormat="1">
      <c r="A541" s="102"/>
      <c r="B541" s="171"/>
      <c r="C541" s="102"/>
      <c r="D541" s="102"/>
    </row>
    <row r="542" spans="1:4" s="99" customFormat="1">
      <c r="A542" s="102"/>
      <c r="B542" s="171"/>
      <c r="C542" s="102"/>
      <c r="D542" s="102"/>
    </row>
    <row r="543" spans="1:4" s="99" customFormat="1">
      <c r="A543" s="102"/>
      <c r="B543" s="171"/>
      <c r="C543" s="102"/>
      <c r="D543" s="102"/>
    </row>
    <row r="544" spans="1:4" s="99" customFormat="1">
      <c r="A544" s="102"/>
      <c r="B544" s="171"/>
      <c r="C544" s="102"/>
      <c r="D544" s="102"/>
    </row>
    <row r="545" spans="1:4" s="99" customFormat="1">
      <c r="A545" s="102"/>
      <c r="B545" s="171"/>
      <c r="C545" s="102"/>
      <c r="D545" s="102"/>
    </row>
    <row r="546" spans="1:4" s="99" customFormat="1">
      <c r="A546" s="102"/>
      <c r="B546" s="171"/>
      <c r="C546" s="102"/>
      <c r="D546" s="102"/>
    </row>
    <row r="547" spans="1:4" s="99" customFormat="1">
      <c r="A547" s="102"/>
      <c r="B547" s="171"/>
      <c r="C547" s="102"/>
      <c r="D547" s="102"/>
    </row>
    <row r="548" spans="1:4" s="99" customFormat="1">
      <c r="A548" s="102"/>
      <c r="B548" s="171"/>
      <c r="C548" s="102"/>
      <c r="D548" s="102"/>
    </row>
    <row r="549" spans="1:4" s="99" customFormat="1">
      <c r="A549" s="102"/>
      <c r="B549" s="171"/>
      <c r="C549" s="102"/>
      <c r="D549" s="102"/>
    </row>
    <row r="550" spans="1:4" s="99" customFormat="1">
      <c r="A550" s="102"/>
      <c r="B550" s="171"/>
      <c r="C550" s="102"/>
      <c r="D550" s="102"/>
    </row>
    <row r="551" spans="1:4" s="99" customFormat="1">
      <c r="A551" s="102"/>
      <c r="B551" s="171"/>
      <c r="C551" s="102"/>
      <c r="D551" s="102"/>
    </row>
    <row r="552" spans="1:4" s="99" customFormat="1">
      <c r="A552" s="102"/>
      <c r="B552" s="171"/>
      <c r="C552" s="102"/>
      <c r="D552" s="102"/>
    </row>
    <row r="553" spans="1:4" s="99" customFormat="1">
      <c r="A553" s="102"/>
      <c r="B553" s="171"/>
      <c r="C553" s="102"/>
      <c r="D553" s="102"/>
    </row>
    <row r="554" spans="1:4" s="99" customFormat="1">
      <c r="A554" s="102"/>
      <c r="B554" s="171"/>
      <c r="C554" s="102"/>
      <c r="D554" s="102"/>
    </row>
    <row r="555" spans="1:4" s="99" customFormat="1">
      <c r="A555" s="102"/>
      <c r="B555" s="171"/>
      <c r="C555" s="102"/>
      <c r="D555" s="102"/>
    </row>
    <row r="556" spans="1:4" s="99" customFormat="1">
      <c r="A556" s="102"/>
      <c r="B556" s="171"/>
      <c r="C556" s="102"/>
      <c r="D556" s="102"/>
    </row>
    <row r="557" spans="1:4" s="99" customFormat="1">
      <c r="A557" s="102"/>
      <c r="B557" s="171"/>
      <c r="C557" s="102"/>
      <c r="D557" s="102"/>
    </row>
    <row r="558" spans="1:4" s="99" customFormat="1">
      <c r="A558" s="102"/>
      <c r="B558" s="171"/>
      <c r="C558" s="102"/>
      <c r="D558" s="102"/>
    </row>
    <row r="559" spans="1:4" s="99" customFormat="1">
      <c r="A559" s="102"/>
      <c r="B559" s="171"/>
      <c r="C559" s="102"/>
      <c r="D559" s="102"/>
    </row>
    <row r="560" spans="1:4" s="99" customFormat="1">
      <c r="A560" s="102"/>
      <c r="B560" s="171"/>
      <c r="C560" s="102"/>
      <c r="D560" s="102"/>
    </row>
    <row r="561" spans="1:4" s="99" customFormat="1">
      <c r="A561" s="102"/>
      <c r="B561" s="171"/>
      <c r="C561" s="102"/>
      <c r="D561" s="102"/>
    </row>
    <row r="562" spans="1:4" s="99" customFormat="1">
      <c r="A562" s="102"/>
      <c r="B562" s="171"/>
      <c r="C562" s="102"/>
      <c r="D562" s="102"/>
    </row>
    <row r="563" spans="1:4" s="99" customFormat="1">
      <c r="A563" s="102"/>
      <c r="B563" s="171"/>
      <c r="C563" s="102"/>
      <c r="D563" s="102"/>
    </row>
    <row r="564" spans="1:4" s="99" customFormat="1">
      <c r="A564" s="102"/>
      <c r="B564" s="171"/>
      <c r="C564" s="102"/>
      <c r="D564" s="102"/>
    </row>
    <row r="565" spans="1:4" s="99" customFormat="1">
      <c r="A565" s="102"/>
      <c r="B565" s="171"/>
      <c r="C565" s="102"/>
      <c r="D565" s="102"/>
    </row>
    <row r="566" spans="1:4" s="99" customFormat="1">
      <c r="A566" s="102"/>
      <c r="B566" s="171"/>
      <c r="C566" s="102"/>
      <c r="D566" s="102"/>
    </row>
    <row r="567" spans="1:4" s="99" customFormat="1">
      <c r="A567" s="102"/>
      <c r="B567" s="171"/>
      <c r="C567" s="102"/>
      <c r="D567" s="102"/>
    </row>
    <row r="568" spans="1:4" s="99" customFormat="1">
      <c r="A568" s="102"/>
      <c r="B568" s="171"/>
      <c r="C568" s="102"/>
      <c r="D568" s="102"/>
    </row>
    <row r="569" spans="1:4" s="99" customFormat="1">
      <c r="A569" s="102"/>
      <c r="B569" s="171"/>
      <c r="C569" s="102"/>
      <c r="D569" s="102"/>
    </row>
    <row r="570" spans="1:4" s="99" customFormat="1">
      <c r="A570" s="102"/>
      <c r="B570" s="171"/>
      <c r="C570" s="102"/>
      <c r="D570" s="102"/>
    </row>
    <row r="571" spans="1:4" s="99" customFormat="1">
      <c r="A571" s="102"/>
      <c r="B571" s="171"/>
      <c r="C571" s="102"/>
      <c r="D571" s="102"/>
    </row>
    <row r="572" spans="1:4" s="99" customFormat="1">
      <c r="A572" s="102"/>
      <c r="B572" s="171"/>
      <c r="C572" s="102"/>
      <c r="D572" s="102"/>
    </row>
    <row r="573" spans="1:4" s="99" customFormat="1">
      <c r="A573" s="102"/>
      <c r="B573" s="171"/>
      <c r="C573" s="102"/>
      <c r="D573" s="102"/>
    </row>
    <row r="574" spans="1:4" s="99" customFormat="1">
      <c r="A574" s="102"/>
      <c r="B574" s="171"/>
      <c r="C574" s="102"/>
      <c r="D574" s="102"/>
    </row>
    <row r="575" spans="1:4" s="99" customFormat="1">
      <c r="A575" s="102"/>
      <c r="B575" s="171"/>
      <c r="C575" s="102"/>
      <c r="D575" s="102"/>
    </row>
    <row r="576" spans="1:4" s="99" customFormat="1">
      <c r="A576" s="102"/>
      <c r="B576" s="171"/>
      <c r="C576" s="102"/>
      <c r="D576" s="102"/>
    </row>
    <row r="577" spans="1:4" s="99" customFormat="1">
      <c r="A577" s="102"/>
      <c r="B577" s="171"/>
      <c r="C577" s="102"/>
      <c r="D577" s="102"/>
    </row>
    <row r="578" spans="1:4" s="99" customFormat="1">
      <c r="A578" s="102"/>
      <c r="B578" s="171"/>
      <c r="C578" s="102"/>
      <c r="D578" s="102"/>
    </row>
    <row r="579" spans="1:4" s="99" customFormat="1">
      <c r="A579" s="102"/>
      <c r="B579" s="171"/>
      <c r="C579" s="102"/>
      <c r="D579" s="102"/>
    </row>
    <row r="580" spans="1:4" s="99" customFormat="1">
      <c r="A580" s="102"/>
      <c r="B580" s="171"/>
      <c r="C580" s="102"/>
      <c r="D580" s="102"/>
    </row>
    <row r="581" spans="1:4" s="99" customFormat="1">
      <c r="A581" s="102"/>
      <c r="B581" s="171"/>
      <c r="C581" s="102"/>
      <c r="D581" s="102"/>
    </row>
    <row r="582" spans="1:4" s="99" customFormat="1">
      <c r="A582" s="102"/>
      <c r="B582" s="171"/>
      <c r="C582" s="102"/>
      <c r="D582" s="102"/>
    </row>
    <row r="583" spans="1:4" s="99" customFormat="1">
      <c r="A583" s="102"/>
      <c r="B583" s="171"/>
      <c r="C583" s="102"/>
      <c r="D583" s="102"/>
    </row>
    <row r="584" spans="1:4" s="99" customFormat="1">
      <c r="A584" s="102"/>
      <c r="B584" s="171"/>
      <c r="C584" s="102"/>
      <c r="D584" s="102"/>
    </row>
    <row r="585" spans="1:4" s="99" customFormat="1">
      <c r="A585" s="102"/>
      <c r="B585" s="171"/>
      <c r="C585" s="102"/>
      <c r="D585" s="102"/>
    </row>
    <row r="586" spans="1:4" s="99" customFormat="1">
      <c r="A586" s="102"/>
      <c r="B586" s="171"/>
      <c r="C586" s="102"/>
      <c r="D586" s="102"/>
    </row>
    <row r="587" spans="1:4" s="99" customFormat="1">
      <c r="A587" s="102"/>
      <c r="B587" s="171"/>
      <c r="C587" s="102"/>
      <c r="D587" s="102"/>
    </row>
    <row r="588" spans="1:4" s="99" customFormat="1">
      <c r="A588" s="102"/>
      <c r="B588" s="171"/>
      <c r="C588" s="102"/>
      <c r="D588" s="102"/>
    </row>
    <row r="589" spans="1:4" s="99" customFormat="1">
      <c r="A589" s="102"/>
      <c r="B589" s="171"/>
      <c r="C589" s="102"/>
      <c r="D589" s="102"/>
    </row>
    <row r="590" spans="1:4" s="99" customFormat="1">
      <c r="A590" s="102"/>
      <c r="B590" s="171"/>
      <c r="C590" s="102"/>
      <c r="D590" s="102"/>
    </row>
    <row r="591" spans="1:4" s="99" customFormat="1">
      <c r="A591" s="102"/>
      <c r="B591" s="171"/>
      <c r="C591" s="102"/>
      <c r="D591" s="102"/>
    </row>
    <row r="592" spans="1:4" s="99" customFormat="1">
      <c r="A592" s="102"/>
      <c r="B592" s="171"/>
      <c r="C592" s="102"/>
      <c r="D592" s="102"/>
    </row>
    <row r="593" spans="1:4" s="99" customFormat="1">
      <c r="A593" s="102"/>
      <c r="B593" s="171"/>
      <c r="C593" s="102"/>
      <c r="D593" s="102"/>
    </row>
    <row r="594" spans="1:4" s="99" customFormat="1">
      <c r="A594" s="102"/>
      <c r="B594" s="171"/>
      <c r="C594" s="102"/>
      <c r="D594" s="102"/>
    </row>
    <row r="595" spans="1:4" s="99" customFormat="1">
      <c r="A595" s="102"/>
      <c r="B595" s="171"/>
      <c r="C595" s="102"/>
      <c r="D595" s="102"/>
    </row>
    <row r="596" spans="1:4" s="99" customFormat="1">
      <c r="A596" s="102"/>
      <c r="B596" s="171"/>
      <c r="C596" s="102"/>
      <c r="D596" s="102"/>
    </row>
    <row r="597" spans="1:4" s="99" customFormat="1">
      <c r="A597" s="102"/>
      <c r="B597" s="171"/>
      <c r="C597" s="102"/>
      <c r="D597" s="102"/>
    </row>
    <row r="598" spans="1:4" s="99" customFormat="1">
      <c r="A598" s="102"/>
      <c r="B598" s="171"/>
      <c r="C598" s="102"/>
      <c r="D598" s="102"/>
    </row>
    <row r="599" spans="1:4" s="99" customFormat="1">
      <c r="A599" s="102"/>
      <c r="B599" s="171"/>
      <c r="C599" s="102"/>
      <c r="D599" s="102"/>
    </row>
    <row r="600" spans="1:4" s="99" customFormat="1">
      <c r="A600" s="102"/>
      <c r="B600" s="171"/>
      <c r="C600" s="102"/>
      <c r="D600" s="102"/>
    </row>
    <row r="601" spans="1:4" s="99" customFormat="1">
      <c r="A601" s="102"/>
      <c r="B601" s="171"/>
      <c r="C601" s="102"/>
      <c r="D601" s="102"/>
    </row>
    <row r="602" spans="1:4" s="99" customFormat="1">
      <c r="A602" s="102"/>
      <c r="B602" s="171"/>
      <c r="C602" s="102"/>
      <c r="D602" s="102"/>
    </row>
    <row r="603" spans="1:4" s="99" customFormat="1">
      <c r="A603" s="102"/>
      <c r="B603" s="171"/>
      <c r="C603" s="102"/>
      <c r="D603" s="102"/>
    </row>
    <row r="604" spans="1:4" s="99" customFormat="1">
      <c r="A604" s="102"/>
      <c r="B604" s="171"/>
      <c r="C604" s="102"/>
      <c r="D604" s="102"/>
    </row>
    <row r="605" spans="1:4" s="99" customFormat="1">
      <c r="A605" s="102"/>
      <c r="B605" s="171"/>
      <c r="C605" s="102"/>
      <c r="D605" s="102"/>
    </row>
    <row r="606" spans="1:4" s="99" customFormat="1">
      <c r="A606" s="102"/>
      <c r="B606" s="171"/>
      <c r="C606" s="102"/>
      <c r="D606" s="102"/>
    </row>
    <row r="607" spans="1:4" s="99" customFormat="1">
      <c r="A607" s="102"/>
      <c r="B607" s="171"/>
      <c r="C607" s="102"/>
      <c r="D607" s="102"/>
    </row>
    <row r="608" spans="1:4" s="99" customFormat="1">
      <c r="A608" s="102"/>
      <c r="B608" s="171"/>
      <c r="C608" s="102"/>
      <c r="D608" s="102"/>
    </row>
    <row r="609" spans="1:4" s="99" customFormat="1">
      <c r="A609" s="102"/>
      <c r="B609" s="171"/>
      <c r="C609" s="102"/>
      <c r="D609" s="102"/>
    </row>
    <row r="610" spans="1:4" s="99" customFormat="1">
      <c r="A610" s="102"/>
      <c r="B610" s="171"/>
      <c r="C610" s="102"/>
      <c r="D610" s="102"/>
    </row>
    <row r="611" spans="1:4" s="99" customFormat="1">
      <c r="A611" s="102"/>
      <c r="B611" s="171"/>
      <c r="C611" s="102"/>
      <c r="D611" s="102"/>
    </row>
    <row r="612" spans="1:4" s="99" customFormat="1">
      <c r="A612" s="102"/>
      <c r="B612" s="171"/>
      <c r="C612" s="102"/>
      <c r="D612" s="102"/>
    </row>
    <row r="613" spans="1:4" s="99" customFormat="1">
      <c r="A613" s="102"/>
      <c r="B613" s="171"/>
      <c r="C613" s="102"/>
      <c r="D613" s="102"/>
    </row>
    <row r="614" spans="1:4" s="99" customFormat="1">
      <c r="A614" s="102"/>
      <c r="B614" s="171"/>
      <c r="C614" s="102"/>
      <c r="D614" s="102"/>
    </row>
    <row r="615" spans="1:4" s="99" customFormat="1">
      <c r="A615" s="102"/>
      <c r="B615" s="171"/>
      <c r="C615" s="102"/>
      <c r="D615" s="102"/>
    </row>
    <row r="616" spans="1:4" s="99" customFormat="1">
      <c r="A616" s="102"/>
      <c r="B616" s="171"/>
      <c r="C616" s="102"/>
      <c r="D616" s="102"/>
    </row>
    <row r="617" spans="1:4" s="99" customFormat="1">
      <c r="A617" s="102"/>
      <c r="B617" s="171"/>
      <c r="C617" s="102"/>
      <c r="D617" s="102"/>
    </row>
    <row r="618" spans="1:4" s="99" customFormat="1">
      <c r="A618" s="102"/>
      <c r="B618" s="171"/>
      <c r="C618" s="102"/>
      <c r="D618" s="102"/>
    </row>
    <row r="619" spans="1:4" s="99" customFormat="1">
      <c r="A619" s="102"/>
      <c r="B619" s="171"/>
      <c r="C619" s="102"/>
      <c r="D619" s="102"/>
    </row>
    <row r="620" spans="1:4" s="99" customFormat="1">
      <c r="A620" s="102"/>
      <c r="B620" s="171"/>
      <c r="C620" s="102"/>
      <c r="D620" s="102"/>
    </row>
    <row r="621" spans="1:4" s="99" customFormat="1">
      <c r="A621" s="102"/>
      <c r="B621" s="171"/>
      <c r="C621" s="102"/>
      <c r="D621" s="102"/>
    </row>
    <row r="622" spans="1:4" s="99" customFormat="1">
      <c r="A622" s="102"/>
      <c r="B622" s="171"/>
      <c r="C622" s="102"/>
      <c r="D622" s="102"/>
    </row>
    <row r="623" spans="1:4" s="99" customFormat="1">
      <c r="A623" s="102"/>
      <c r="B623" s="171"/>
      <c r="C623" s="102"/>
      <c r="D623" s="102"/>
    </row>
    <row r="624" spans="1:4" s="99" customFormat="1">
      <c r="A624" s="102"/>
      <c r="B624" s="171"/>
      <c r="C624" s="102"/>
      <c r="D624" s="102"/>
    </row>
    <row r="625" spans="1:4" s="99" customFormat="1">
      <c r="A625" s="102"/>
      <c r="B625" s="171"/>
      <c r="C625" s="102"/>
      <c r="D625" s="102"/>
    </row>
    <row r="626" spans="1:4" s="99" customFormat="1">
      <c r="A626" s="102"/>
      <c r="B626" s="171"/>
      <c r="C626" s="102"/>
      <c r="D626" s="102"/>
    </row>
    <row r="627" spans="1:4" s="99" customFormat="1">
      <c r="A627" s="102"/>
      <c r="B627" s="171"/>
      <c r="C627" s="102"/>
      <c r="D627" s="102"/>
    </row>
    <row r="628" spans="1:4" s="99" customFormat="1">
      <c r="A628" s="102"/>
      <c r="B628" s="171"/>
      <c r="C628" s="102"/>
      <c r="D628" s="102"/>
    </row>
    <row r="629" spans="1:4" s="99" customFormat="1">
      <c r="A629" s="102"/>
      <c r="B629" s="171"/>
      <c r="C629" s="102"/>
      <c r="D629" s="102"/>
    </row>
    <row r="630" spans="1:4" s="99" customFormat="1">
      <c r="A630" s="102"/>
      <c r="B630" s="171"/>
      <c r="C630" s="102"/>
      <c r="D630" s="102"/>
    </row>
    <row r="631" spans="1:4" s="99" customFormat="1">
      <c r="A631" s="102"/>
      <c r="B631" s="171"/>
      <c r="C631" s="102"/>
      <c r="D631" s="102"/>
    </row>
    <row r="632" spans="1:4" s="99" customFormat="1">
      <c r="A632" s="102"/>
      <c r="B632" s="171"/>
      <c r="C632" s="102"/>
      <c r="D632" s="102"/>
    </row>
    <row r="633" spans="1:4" s="99" customFormat="1">
      <c r="A633" s="102"/>
      <c r="B633" s="171"/>
      <c r="C633" s="102"/>
      <c r="D633" s="102"/>
    </row>
    <row r="634" spans="1:4" s="99" customFormat="1">
      <c r="A634" s="102"/>
      <c r="B634" s="171"/>
      <c r="C634" s="102"/>
      <c r="D634" s="102"/>
    </row>
    <row r="635" spans="1:4" s="99" customFormat="1">
      <c r="A635" s="102"/>
      <c r="B635" s="171"/>
      <c r="C635" s="102"/>
      <c r="D635" s="102"/>
    </row>
    <row r="636" spans="1:4" s="99" customFormat="1">
      <c r="A636" s="102"/>
      <c r="B636" s="171"/>
      <c r="C636" s="102"/>
      <c r="D636" s="102"/>
    </row>
    <row r="637" spans="1:4" s="99" customFormat="1">
      <c r="A637" s="102"/>
      <c r="B637" s="171"/>
      <c r="C637" s="102"/>
      <c r="D637" s="102"/>
    </row>
    <row r="638" spans="1:4" s="99" customFormat="1">
      <c r="A638" s="102"/>
      <c r="B638" s="171"/>
      <c r="C638" s="102"/>
      <c r="D638" s="102"/>
    </row>
    <row r="639" spans="1:4" s="99" customFormat="1">
      <c r="A639" s="102"/>
      <c r="B639" s="171"/>
      <c r="C639" s="102"/>
      <c r="D639" s="102"/>
    </row>
    <row r="640" spans="1:4" s="99" customFormat="1">
      <c r="A640" s="102"/>
      <c r="B640" s="171"/>
      <c r="C640" s="102"/>
      <c r="D640" s="102"/>
    </row>
    <row r="641" spans="1:4" s="99" customFormat="1">
      <c r="A641" s="102"/>
      <c r="B641" s="171"/>
      <c r="C641" s="102"/>
      <c r="D641" s="102"/>
    </row>
    <row r="642" spans="1:4" s="99" customFormat="1">
      <c r="A642" s="102"/>
      <c r="B642" s="171"/>
      <c r="C642" s="102"/>
      <c r="D642" s="102"/>
    </row>
    <row r="643" spans="1:4" s="99" customFormat="1">
      <c r="A643" s="102"/>
      <c r="B643" s="171"/>
      <c r="C643" s="102"/>
      <c r="D643" s="102"/>
    </row>
    <row r="644" spans="1:4" s="99" customFormat="1">
      <c r="A644" s="102"/>
      <c r="B644" s="171"/>
      <c r="C644" s="102"/>
      <c r="D644" s="102"/>
    </row>
    <row r="645" spans="1:4" s="99" customFormat="1">
      <c r="A645" s="102"/>
      <c r="B645" s="171"/>
      <c r="C645" s="102"/>
      <c r="D645" s="102"/>
    </row>
    <row r="646" spans="1:4" s="99" customFormat="1">
      <c r="A646" s="102"/>
      <c r="B646" s="171"/>
      <c r="C646" s="102"/>
      <c r="D646" s="102"/>
    </row>
    <row r="647" spans="1:4" s="99" customFormat="1">
      <c r="A647" s="102"/>
      <c r="B647" s="171"/>
      <c r="C647" s="102"/>
      <c r="D647" s="102"/>
    </row>
    <row r="648" spans="1:4" s="99" customFormat="1">
      <c r="A648" s="102"/>
      <c r="B648" s="171"/>
      <c r="C648" s="102"/>
      <c r="D648" s="102"/>
    </row>
    <row r="649" spans="1:4" s="99" customFormat="1">
      <c r="A649" s="102"/>
      <c r="B649" s="171"/>
      <c r="C649" s="102"/>
      <c r="D649" s="102"/>
    </row>
    <row r="650" spans="1:4" s="99" customFormat="1">
      <c r="A650" s="102"/>
      <c r="B650" s="171"/>
      <c r="C650" s="102"/>
      <c r="D650" s="102"/>
    </row>
    <row r="651" spans="1:4" s="99" customFormat="1">
      <c r="A651" s="102"/>
      <c r="B651" s="171"/>
      <c r="C651" s="102"/>
      <c r="D651" s="102"/>
    </row>
    <row r="652" spans="1:4" s="99" customFormat="1">
      <c r="A652" s="102"/>
      <c r="B652" s="171"/>
      <c r="C652" s="102"/>
      <c r="D652" s="102"/>
    </row>
    <row r="653" spans="1:4" s="99" customFormat="1">
      <c r="A653" s="102"/>
      <c r="B653" s="171"/>
      <c r="C653" s="102"/>
      <c r="D653" s="102"/>
    </row>
    <row r="654" spans="1:4" s="99" customFormat="1">
      <c r="A654" s="102"/>
      <c r="B654" s="171"/>
      <c r="C654" s="102"/>
      <c r="D654" s="102"/>
    </row>
    <row r="655" spans="1:4" s="99" customFormat="1">
      <c r="A655" s="102"/>
      <c r="B655" s="171"/>
      <c r="C655" s="102"/>
      <c r="D655" s="102"/>
    </row>
    <row r="656" spans="1:4" s="99" customFormat="1">
      <c r="A656" s="102"/>
      <c r="B656" s="171"/>
      <c r="C656" s="102"/>
      <c r="D656" s="102"/>
    </row>
    <row r="657" spans="1:4" s="99" customFormat="1">
      <c r="A657" s="102"/>
      <c r="B657" s="171"/>
      <c r="C657" s="102"/>
      <c r="D657" s="102"/>
    </row>
    <row r="658" spans="1:4" s="99" customFormat="1">
      <c r="A658" s="102"/>
      <c r="B658" s="171"/>
      <c r="C658" s="102"/>
      <c r="D658" s="102"/>
    </row>
    <row r="659" spans="1:4" s="99" customFormat="1">
      <c r="A659" s="102"/>
      <c r="B659" s="171"/>
      <c r="C659" s="102"/>
      <c r="D659" s="102"/>
    </row>
    <row r="660" spans="1:4" s="99" customFormat="1">
      <c r="A660" s="102"/>
      <c r="B660" s="171"/>
      <c r="C660" s="102"/>
      <c r="D660" s="102"/>
    </row>
    <row r="661" spans="1:4" s="99" customFormat="1">
      <c r="A661" s="102"/>
      <c r="B661" s="171"/>
      <c r="C661" s="102"/>
      <c r="D661" s="102"/>
    </row>
    <row r="662" spans="1:4" s="99" customFormat="1">
      <c r="A662" s="102"/>
      <c r="B662" s="171"/>
      <c r="C662" s="102"/>
      <c r="D662" s="102"/>
    </row>
    <row r="663" spans="1:4" s="99" customFormat="1">
      <c r="A663" s="102"/>
      <c r="B663" s="171"/>
      <c r="C663" s="102"/>
      <c r="D663" s="102"/>
    </row>
    <row r="664" spans="1:4" s="99" customFormat="1">
      <c r="A664" s="102"/>
      <c r="B664" s="171"/>
      <c r="C664" s="102"/>
      <c r="D664" s="102"/>
    </row>
    <row r="665" spans="1:4" s="99" customFormat="1">
      <c r="A665" s="102"/>
      <c r="B665" s="171"/>
      <c r="C665" s="102"/>
      <c r="D665" s="102"/>
    </row>
    <row r="666" spans="1:4" s="99" customFormat="1">
      <c r="A666" s="102"/>
      <c r="B666" s="171"/>
      <c r="C666" s="102"/>
      <c r="D666" s="102"/>
    </row>
    <row r="667" spans="1:4" s="99" customFormat="1">
      <c r="A667" s="102"/>
      <c r="B667" s="171"/>
      <c r="C667" s="102"/>
      <c r="D667" s="102"/>
    </row>
    <row r="668" spans="1:4" s="99" customFormat="1">
      <c r="A668" s="102"/>
      <c r="B668" s="171"/>
      <c r="C668" s="102"/>
      <c r="D668" s="102"/>
    </row>
    <row r="669" spans="1:4" s="99" customFormat="1">
      <c r="A669" s="102"/>
      <c r="B669" s="171"/>
      <c r="C669" s="102"/>
      <c r="D669" s="102"/>
    </row>
    <row r="670" spans="1:4" s="99" customFormat="1">
      <c r="A670" s="102"/>
      <c r="B670" s="171"/>
      <c r="C670" s="102"/>
      <c r="D670" s="102"/>
    </row>
    <row r="671" spans="1:4" s="99" customFormat="1">
      <c r="A671" s="102"/>
      <c r="B671" s="171"/>
      <c r="C671" s="102"/>
      <c r="D671" s="102"/>
    </row>
    <row r="672" spans="1:4" s="99" customFormat="1">
      <c r="A672" s="102"/>
      <c r="B672" s="171"/>
      <c r="C672" s="102"/>
      <c r="D672" s="102"/>
    </row>
    <row r="673" spans="1:4" s="99" customFormat="1">
      <c r="A673" s="102"/>
      <c r="B673" s="171"/>
      <c r="C673" s="102"/>
      <c r="D673" s="102"/>
    </row>
    <row r="674" spans="1:4" s="99" customFormat="1">
      <c r="A674" s="102"/>
      <c r="B674" s="171"/>
      <c r="C674" s="102"/>
      <c r="D674" s="102"/>
    </row>
    <row r="675" spans="1:4" s="99" customFormat="1">
      <c r="A675" s="102"/>
      <c r="B675" s="171"/>
      <c r="C675" s="102"/>
      <c r="D675" s="102"/>
    </row>
    <row r="676" spans="1:4" s="99" customFormat="1">
      <c r="A676" s="102"/>
      <c r="B676" s="171"/>
      <c r="C676" s="102"/>
      <c r="D676" s="102"/>
    </row>
    <row r="677" spans="1:4" s="99" customFormat="1">
      <c r="A677" s="102"/>
      <c r="B677" s="171"/>
      <c r="C677" s="102"/>
      <c r="D677" s="102"/>
    </row>
    <row r="678" spans="1:4" s="99" customFormat="1">
      <c r="A678" s="102"/>
      <c r="B678" s="171"/>
      <c r="C678" s="102"/>
      <c r="D678" s="102"/>
    </row>
    <row r="679" spans="1:4" s="99" customFormat="1">
      <c r="A679" s="102"/>
      <c r="B679" s="171"/>
      <c r="C679" s="102"/>
      <c r="D679" s="102"/>
    </row>
    <row r="680" spans="1:4" s="99" customFormat="1">
      <c r="A680" s="102"/>
      <c r="B680" s="171"/>
      <c r="C680" s="102"/>
      <c r="D680" s="102"/>
    </row>
    <row r="681" spans="1:4" s="99" customFormat="1">
      <c r="A681" s="102"/>
      <c r="B681" s="171"/>
      <c r="C681" s="102"/>
      <c r="D681" s="102"/>
    </row>
    <row r="682" spans="1:4" s="99" customFormat="1">
      <c r="A682" s="102"/>
      <c r="B682" s="171"/>
      <c r="C682" s="102"/>
      <c r="D682" s="102"/>
    </row>
    <row r="683" spans="1:4" s="99" customFormat="1">
      <c r="A683" s="102"/>
      <c r="B683" s="171"/>
      <c r="C683" s="102"/>
      <c r="D683" s="102"/>
    </row>
    <row r="684" spans="1:4" s="99" customFormat="1">
      <c r="A684" s="102"/>
      <c r="B684" s="171"/>
      <c r="C684" s="102"/>
      <c r="D684" s="102"/>
    </row>
    <row r="685" spans="1:4" s="99" customFormat="1">
      <c r="A685" s="102"/>
      <c r="B685" s="171"/>
      <c r="C685" s="102"/>
      <c r="D685" s="102"/>
    </row>
    <row r="686" spans="1:4" s="99" customFormat="1">
      <c r="A686" s="102"/>
      <c r="B686" s="171"/>
      <c r="C686" s="102"/>
      <c r="D686" s="102"/>
    </row>
    <row r="687" spans="1:4" s="99" customFormat="1">
      <c r="A687" s="102"/>
      <c r="B687" s="171"/>
      <c r="C687" s="102"/>
      <c r="D687" s="102"/>
    </row>
    <row r="688" spans="1:4" s="99" customFormat="1">
      <c r="A688" s="102"/>
      <c r="B688" s="171"/>
      <c r="C688" s="102"/>
      <c r="D688" s="102"/>
    </row>
    <row r="689" spans="1:4" s="99" customFormat="1">
      <c r="A689" s="102"/>
      <c r="B689" s="171"/>
      <c r="C689" s="102"/>
      <c r="D689" s="102"/>
    </row>
    <row r="690" spans="1:4" s="99" customFormat="1">
      <c r="A690" s="102"/>
      <c r="B690" s="171"/>
      <c r="C690" s="102"/>
      <c r="D690" s="102"/>
    </row>
    <row r="691" spans="1:4" s="99" customFormat="1">
      <c r="A691" s="102"/>
      <c r="B691" s="171"/>
      <c r="C691" s="102"/>
      <c r="D691" s="102"/>
    </row>
    <row r="692" spans="1:4" s="99" customFormat="1">
      <c r="A692" s="102"/>
      <c r="B692" s="171"/>
      <c r="C692" s="102"/>
      <c r="D692" s="102"/>
    </row>
    <row r="693" spans="1:4" s="99" customFormat="1">
      <c r="A693" s="102"/>
      <c r="B693" s="171"/>
      <c r="C693" s="102"/>
      <c r="D693" s="102"/>
    </row>
    <row r="694" spans="1:4" s="99" customFormat="1">
      <c r="A694" s="102"/>
      <c r="B694" s="171"/>
      <c r="C694" s="102"/>
      <c r="D694" s="102"/>
    </row>
    <row r="695" spans="1:4" s="99" customFormat="1">
      <c r="A695" s="102"/>
      <c r="B695" s="171"/>
      <c r="C695" s="102"/>
      <c r="D695" s="102"/>
    </row>
    <row r="696" spans="1:4" s="99" customFormat="1">
      <c r="A696" s="102"/>
      <c r="B696" s="171"/>
      <c r="C696" s="102"/>
      <c r="D696" s="102"/>
    </row>
    <row r="697" spans="1:4" s="99" customFormat="1">
      <c r="A697" s="102"/>
      <c r="B697" s="171"/>
      <c r="C697" s="102"/>
      <c r="D697" s="102"/>
    </row>
    <row r="698" spans="1:4" s="99" customFormat="1">
      <c r="A698" s="102"/>
      <c r="B698" s="171"/>
      <c r="C698" s="102"/>
      <c r="D698" s="102"/>
    </row>
    <row r="699" spans="1:4" s="99" customFormat="1">
      <c r="A699" s="102"/>
      <c r="B699" s="171"/>
      <c r="C699" s="102"/>
      <c r="D699" s="102"/>
    </row>
    <row r="700" spans="1:4" s="99" customFormat="1">
      <c r="A700" s="102"/>
      <c r="B700" s="171"/>
      <c r="C700" s="102"/>
      <c r="D700" s="102"/>
    </row>
    <row r="701" spans="1:4" s="99" customFormat="1">
      <c r="A701" s="102"/>
      <c r="B701" s="171"/>
      <c r="C701" s="102"/>
      <c r="D701" s="102"/>
    </row>
    <row r="702" spans="1:4" s="99" customFormat="1">
      <c r="A702" s="102"/>
      <c r="B702" s="171"/>
      <c r="C702" s="102"/>
      <c r="D702" s="102"/>
    </row>
    <row r="703" spans="1:4" s="99" customFormat="1">
      <c r="A703" s="102"/>
      <c r="B703" s="171"/>
      <c r="C703" s="102"/>
      <c r="D703" s="102"/>
    </row>
    <row r="704" spans="1:4" s="99" customFormat="1">
      <c r="A704" s="102"/>
      <c r="B704" s="171"/>
      <c r="C704" s="102"/>
      <c r="D704" s="102"/>
    </row>
    <row r="705" spans="1:4" s="99" customFormat="1">
      <c r="A705" s="102"/>
      <c r="B705" s="171"/>
      <c r="C705" s="102"/>
      <c r="D705" s="102"/>
    </row>
    <row r="706" spans="1:4" s="99" customFormat="1">
      <c r="A706" s="102"/>
      <c r="B706" s="171"/>
      <c r="C706" s="102"/>
      <c r="D706" s="102"/>
    </row>
    <row r="707" spans="1:4" s="99" customFormat="1">
      <c r="A707" s="102"/>
      <c r="B707" s="171"/>
      <c r="C707" s="102"/>
      <c r="D707" s="102"/>
    </row>
    <row r="708" spans="1:4" s="99" customFormat="1">
      <c r="A708" s="102"/>
      <c r="B708" s="171"/>
      <c r="C708" s="102"/>
      <c r="D708" s="102"/>
    </row>
    <row r="709" spans="1:4" s="99" customFormat="1">
      <c r="A709" s="102"/>
      <c r="B709" s="171"/>
      <c r="C709" s="102"/>
      <c r="D709" s="102"/>
    </row>
    <row r="710" spans="1:4" s="99" customFormat="1">
      <c r="A710" s="102"/>
      <c r="B710" s="171"/>
      <c r="C710" s="102"/>
      <c r="D710" s="102"/>
    </row>
    <row r="711" spans="1:4" s="99" customFormat="1">
      <c r="A711" s="102"/>
      <c r="B711" s="171"/>
      <c r="C711" s="102"/>
      <c r="D711" s="102"/>
    </row>
    <row r="712" spans="1:4" s="99" customFormat="1">
      <c r="A712" s="102"/>
      <c r="B712" s="171"/>
      <c r="C712" s="102"/>
      <c r="D712" s="102"/>
    </row>
    <row r="713" spans="1:4" s="99" customFormat="1">
      <c r="A713" s="102"/>
      <c r="B713" s="171"/>
      <c r="C713" s="102"/>
      <c r="D713" s="102"/>
    </row>
    <row r="714" spans="1:4" s="99" customFormat="1">
      <c r="A714" s="102"/>
      <c r="B714" s="171"/>
      <c r="C714" s="102"/>
      <c r="D714" s="102"/>
    </row>
    <row r="715" spans="1:4" s="99" customFormat="1">
      <c r="A715" s="102"/>
      <c r="B715" s="171"/>
      <c r="C715" s="102"/>
      <c r="D715" s="102"/>
    </row>
    <row r="716" spans="1:4" s="99" customFormat="1">
      <c r="A716" s="102"/>
      <c r="B716" s="171"/>
      <c r="C716" s="102"/>
      <c r="D716" s="102"/>
    </row>
    <row r="717" spans="1:4" s="99" customFormat="1">
      <c r="A717" s="102"/>
      <c r="B717" s="171"/>
      <c r="C717" s="102"/>
      <c r="D717" s="102"/>
    </row>
    <row r="718" spans="1:4" s="99" customFormat="1">
      <c r="A718" s="102"/>
      <c r="B718" s="171"/>
      <c r="C718" s="102"/>
      <c r="D718" s="102"/>
    </row>
    <row r="719" spans="1:4" s="99" customFormat="1">
      <c r="A719" s="102"/>
      <c r="B719" s="171"/>
      <c r="C719" s="102"/>
      <c r="D719" s="102"/>
    </row>
    <row r="720" spans="1:4" s="99" customFormat="1">
      <c r="A720" s="102"/>
      <c r="B720" s="171"/>
      <c r="C720" s="102"/>
      <c r="D720" s="102"/>
    </row>
    <row r="721" spans="1:4" s="99" customFormat="1">
      <c r="A721" s="102"/>
      <c r="B721" s="171"/>
      <c r="C721" s="102"/>
      <c r="D721" s="102"/>
    </row>
    <row r="722" spans="1:4" s="99" customFormat="1">
      <c r="A722" s="102"/>
      <c r="B722" s="171"/>
      <c r="C722" s="102"/>
      <c r="D722" s="102"/>
    </row>
    <row r="723" spans="1:4" s="99" customFormat="1">
      <c r="A723" s="102"/>
      <c r="B723" s="171"/>
      <c r="C723" s="102"/>
      <c r="D723" s="102"/>
    </row>
    <row r="724" spans="1:4" s="99" customFormat="1">
      <c r="A724" s="102"/>
      <c r="B724" s="171"/>
      <c r="C724" s="102"/>
      <c r="D724" s="102"/>
    </row>
    <row r="725" spans="1:4" s="99" customFormat="1">
      <c r="A725" s="102"/>
      <c r="B725" s="171"/>
      <c r="C725" s="102"/>
      <c r="D725" s="102"/>
    </row>
    <row r="726" spans="1:4" s="99" customFormat="1">
      <c r="A726" s="102"/>
      <c r="B726" s="171"/>
      <c r="C726" s="102"/>
      <c r="D726" s="102"/>
    </row>
    <row r="727" spans="1:4" s="99" customFormat="1">
      <c r="A727" s="102"/>
      <c r="B727" s="171"/>
      <c r="C727" s="102"/>
      <c r="D727" s="102"/>
    </row>
    <row r="728" spans="1:4" s="99" customFormat="1">
      <c r="A728" s="102"/>
      <c r="B728" s="171"/>
      <c r="C728" s="102"/>
      <c r="D728" s="102"/>
    </row>
    <row r="729" spans="1:4" s="99" customFormat="1">
      <c r="A729" s="102"/>
      <c r="B729" s="171"/>
      <c r="C729" s="102"/>
      <c r="D729" s="102"/>
    </row>
    <row r="730" spans="1:4" s="99" customFormat="1">
      <c r="A730" s="102"/>
      <c r="B730" s="171"/>
      <c r="C730" s="102"/>
      <c r="D730" s="102"/>
    </row>
    <row r="731" spans="1:4" s="99" customFormat="1">
      <c r="A731" s="102"/>
      <c r="B731" s="171"/>
      <c r="C731" s="102"/>
      <c r="D731" s="102"/>
    </row>
    <row r="732" spans="1:4" s="99" customFormat="1">
      <c r="A732" s="102"/>
      <c r="B732" s="171"/>
      <c r="C732" s="102"/>
      <c r="D732" s="102"/>
    </row>
    <row r="733" spans="1:4" s="99" customFormat="1">
      <c r="A733" s="102"/>
      <c r="B733" s="171"/>
      <c r="C733" s="102"/>
      <c r="D733" s="102"/>
    </row>
    <row r="734" spans="1:4" s="99" customFormat="1">
      <c r="A734" s="102"/>
      <c r="B734" s="171"/>
      <c r="C734" s="102"/>
      <c r="D734" s="102"/>
    </row>
    <row r="735" spans="1:4" s="99" customFormat="1">
      <c r="A735" s="102"/>
      <c r="B735" s="171"/>
      <c r="C735" s="102"/>
      <c r="D735" s="102"/>
    </row>
    <row r="736" spans="1:4" s="99" customFormat="1">
      <c r="A736" s="102"/>
      <c r="B736" s="171"/>
      <c r="C736" s="102"/>
      <c r="D736" s="102"/>
    </row>
    <row r="737" spans="1:4" s="99" customFormat="1">
      <c r="A737" s="102"/>
      <c r="B737" s="171"/>
      <c r="C737" s="102"/>
      <c r="D737" s="102"/>
    </row>
    <row r="738" spans="1:4" s="99" customFormat="1">
      <c r="A738" s="102"/>
      <c r="B738" s="171"/>
      <c r="C738" s="102"/>
      <c r="D738" s="102"/>
    </row>
    <row r="739" spans="1:4" s="99" customFormat="1">
      <c r="A739" s="102"/>
      <c r="B739" s="171"/>
      <c r="C739" s="102"/>
      <c r="D739" s="102"/>
    </row>
    <row r="740" spans="1:4" s="99" customFormat="1">
      <c r="A740" s="102"/>
      <c r="B740" s="171"/>
      <c r="C740" s="102"/>
      <c r="D740" s="102"/>
    </row>
    <row r="741" spans="1:4" s="99" customFormat="1">
      <c r="A741" s="102"/>
      <c r="B741" s="171"/>
      <c r="C741" s="102"/>
      <c r="D741" s="102"/>
    </row>
    <row r="742" spans="1:4" s="99" customFormat="1">
      <c r="A742" s="102"/>
      <c r="B742" s="171"/>
      <c r="C742" s="102"/>
      <c r="D742" s="102"/>
    </row>
    <row r="743" spans="1:4" s="99" customFormat="1">
      <c r="A743" s="102"/>
      <c r="B743" s="171"/>
      <c r="C743" s="102"/>
      <c r="D743" s="102"/>
    </row>
    <row r="744" spans="1:4" s="99" customFormat="1">
      <c r="A744" s="102"/>
      <c r="B744" s="171"/>
      <c r="C744" s="102"/>
      <c r="D744" s="102"/>
    </row>
    <row r="745" spans="1:4" s="99" customFormat="1">
      <c r="A745" s="102"/>
      <c r="B745" s="171"/>
      <c r="C745" s="102"/>
      <c r="D745" s="102"/>
    </row>
    <row r="746" spans="1:4" s="99" customFormat="1">
      <c r="A746" s="102"/>
      <c r="B746" s="171"/>
      <c r="C746" s="102"/>
      <c r="D746" s="102"/>
    </row>
    <row r="747" spans="1:4" s="99" customFormat="1">
      <c r="A747" s="102"/>
      <c r="B747" s="171"/>
      <c r="C747" s="102"/>
      <c r="D747" s="102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B2" sqref="B2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78"/>
    <col min="4" max="4" width="23.85546875" style="103" bestFit="1" customWidth="1"/>
    <col min="5" max="5" width="9.140625" style="103"/>
    <col min="6" max="6" width="9.140625" style="103" hidden="1" customWidth="1"/>
    <col min="7" max="27" width="9.140625" style="103"/>
  </cols>
  <sheetData>
    <row r="1" spans="1:6">
      <c r="A1" s="260" t="s">
        <v>82</v>
      </c>
      <c r="B1" s="260"/>
      <c r="C1" s="77" t="s">
        <v>748</v>
      </c>
    </row>
    <row r="2" spans="1:6">
      <c r="A2" s="10" t="s">
        <v>69</v>
      </c>
      <c r="B2" s="11"/>
      <c r="C2" s="106"/>
    </row>
    <row r="3" spans="1:6">
      <c r="A3" s="10" t="s">
        <v>70</v>
      </c>
      <c r="B3" s="11"/>
      <c r="C3" s="106"/>
    </row>
    <row r="4" spans="1:6">
      <c r="A4" s="10" t="s">
        <v>80</v>
      </c>
      <c r="B4" s="11"/>
      <c r="C4" s="106"/>
    </row>
    <row r="5" spans="1:6">
      <c r="A5" s="10" t="s">
        <v>81</v>
      </c>
      <c r="B5" s="11"/>
      <c r="C5" s="106"/>
    </row>
    <row r="6" spans="1:6">
      <c r="A6" s="261" t="s">
        <v>769</v>
      </c>
      <c r="B6" s="261"/>
      <c r="C6" s="62" t="e">
        <f>B8/B7</f>
        <v>#DIV/0!</v>
      </c>
      <c r="F6" s="103" t="s">
        <v>635</v>
      </c>
    </row>
    <row r="7" spans="1:6">
      <c r="A7" s="10" t="s">
        <v>71</v>
      </c>
      <c r="B7" s="11"/>
      <c r="C7" s="106"/>
      <c r="F7" s="103" t="s">
        <v>633</v>
      </c>
    </row>
    <row r="8" spans="1:6">
      <c r="A8" s="10" t="s">
        <v>72</v>
      </c>
      <c r="B8" s="11"/>
      <c r="C8" s="106"/>
    </row>
    <row r="9" spans="1:6">
      <c r="A9" s="258" t="s">
        <v>749</v>
      </c>
      <c r="B9" s="259"/>
      <c r="C9" s="62" t="e">
        <f>B11/B10</f>
        <v>#DIV/0!</v>
      </c>
    </row>
    <row r="10" spans="1:6">
      <c r="A10" s="72" t="s">
        <v>770</v>
      </c>
      <c r="B10" s="11"/>
      <c r="C10" s="106"/>
    </row>
    <row r="11" spans="1:6">
      <c r="A11" s="72" t="s">
        <v>771</v>
      </c>
      <c r="B11" s="11"/>
      <c r="C11" s="106"/>
    </row>
    <row r="12" spans="1:6">
      <c r="A12" s="258" t="s">
        <v>73</v>
      </c>
      <c r="B12" s="259"/>
      <c r="C12" s="62" t="e">
        <f>B14/B3</f>
        <v>#DIV/0!</v>
      </c>
    </row>
    <row r="13" spans="1:6">
      <c r="A13" s="10" t="s">
        <v>74</v>
      </c>
      <c r="B13" s="11"/>
      <c r="C13" s="106"/>
    </row>
    <row r="14" spans="1:6">
      <c r="A14" s="10" t="s">
        <v>75</v>
      </c>
      <c r="B14" s="11"/>
      <c r="C14" s="106"/>
    </row>
    <row r="15" spans="1:6">
      <c r="A15" s="258" t="s">
        <v>76</v>
      </c>
      <c r="B15" s="259"/>
      <c r="C15" s="62" t="e">
        <f>B16/B3</f>
        <v>#DIV/0!</v>
      </c>
    </row>
    <row r="16" spans="1:6">
      <c r="A16" s="10" t="s">
        <v>77</v>
      </c>
      <c r="B16" s="11"/>
      <c r="C16" s="106"/>
    </row>
    <row r="17" spans="1:3">
      <c r="A17" s="258" t="s">
        <v>78</v>
      </c>
      <c r="B17" s="259"/>
      <c r="C17" s="62" t="e">
        <f>B18/B3</f>
        <v>#DIV/0!</v>
      </c>
    </row>
    <row r="18" spans="1:3">
      <c r="A18" s="10" t="s">
        <v>79</v>
      </c>
      <c r="B18" s="11"/>
      <c r="C18" s="106"/>
    </row>
    <row r="19" spans="1:3">
      <c r="A19" s="258" t="s">
        <v>747</v>
      </c>
      <c r="B19" s="259"/>
      <c r="C19" s="62" t="e">
        <f>B20/B3</f>
        <v>#DIV/0!</v>
      </c>
    </row>
    <row r="20" spans="1:3">
      <c r="A20" s="10" t="s">
        <v>772</v>
      </c>
      <c r="B20" s="11"/>
      <c r="C20" s="106"/>
    </row>
    <row r="21" spans="1:3">
      <c r="A21" s="258" t="s">
        <v>773</v>
      </c>
      <c r="B21" s="259"/>
      <c r="C21" s="106"/>
    </row>
    <row r="22" spans="1:3">
      <c r="A22" s="10" t="s">
        <v>774</v>
      </c>
      <c r="B22" s="107"/>
      <c r="C22" s="106"/>
    </row>
    <row r="23" spans="1:3" s="103" customFormat="1">
      <c r="A23" s="74" t="s">
        <v>775</v>
      </c>
      <c r="B23" s="11"/>
      <c r="C23" s="106"/>
    </row>
    <row r="24" spans="1:3" s="103" customFormat="1">
      <c r="A24" s="74" t="s">
        <v>776</v>
      </c>
      <c r="B24" s="11"/>
      <c r="C24" s="106"/>
    </row>
    <row r="25" spans="1:3" s="103" customFormat="1">
      <c r="B25" s="104"/>
      <c r="C25" s="105"/>
    </row>
    <row r="26" spans="1:3" s="103" customFormat="1">
      <c r="B26" s="104"/>
      <c r="C26" s="105"/>
    </row>
    <row r="27" spans="1:3" s="103" customFormat="1">
      <c r="B27" s="104"/>
      <c r="C27" s="105"/>
    </row>
    <row r="28" spans="1:3" s="103" customFormat="1">
      <c r="B28" s="104"/>
      <c r="C28" s="105"/>
    </row>
    <row r="29" spans="1:3" s="103" customFormat="1">
      <c r="B29" s="104"/>
      <c r="C29" s="105"/>
    </row>
    <row r="30" spans="1:3" s="103" customFormat="1">
      <c r="B30" s="104"/>
      <c r="C30" s="105"/>
    </row>
    <row r="31" spans="1:3" s="103" customFormat="1">
      <c r="B31" s="104"/>
      <c r="C31" s="105"/>
    </row>
    <row r="32" spans="1:3" s="103" customFormat="1">
      <c r="B32" s="104"/>
      <c r="C32" s="105"/>
    </row>
    <row r="33" spans="2:3" s="103" customFormat="1">
      <c r="B33" s="104"/>
      <c r="C33" s="105"/>
    </row>
    <row r="34" spans="2:3" s="103" customFormat="1">
      <c r="B34" s="104"/>
      <c r="C34" s="105"/>
    </row>
    <row r="35" spans="2:3" s="103" customFormat="1">
      <c r="B35" s="104"/>
      <c r="C35" s="105"/>
    </row>
    <row r="36" spans="2:3" s="103" customFormat="1">
      <c r="B36" s="104"/>
      <c r="C36" s="105"/>
    </row>
    <row r="37" spans="2:3" s="103" customFormat="1">
      <c r="B37" s="104"/>
      <c r="C37" s="105"/>
    </row>
    <row r="38" spans="2:3" s="103" customFormat="1">
      <c r="B38" s="104"/>
      <c r="C38" s="105"/>
    </row>
    <row r="39" spans="2:3" s="103" customFormat="1">
      <c r="B39" s="104"/>
      <c r="C39" s="105"/>
    </row>
    <row r="40" spans="2:3" s="103" customFormat="1">
      <c r="B40" s="104"/>
      <c r="C40" s="105"/>
    </row>
    <row r="41" spans="2:3" s="103" customFormat="1">
      <c r="B41" s="104"/>
      <c r="C41" s="105"/>
    </row>
    <row r="42" spans="2:3" s="103" customFormat="1">
      <c r="B42" s="104"/>
      <c r="C42" s="105"/>
    </row>
    <row r="43" spans="2:3" s="103" customFormat="1">
      <c r="B43" s="104"/>
      <c r="C43" s="105"/>
    </row>
    <row r="44" spans="2:3" s="103" customFormat="1">
      <c r="B44" s="104"/>
      <c r="C44" s="105"/>
    </row>
    <row r="45" spans="2:3" s="103" customFormat="1">
      <c r="B45" s="104"/>
      <c r="C45" s="105"/>
    </row>
    <row r="46" spans="2:3" s="103" customFormat="1">
      <c r="B46" s="104"/>
      <c r="C46" s="105"/>
    </row>
    <row r="47" spans="2:3" s="103" customFormat="1">
      <c r="B47" s="104"/>
      <c r="C47" s="105"/>
    </row>
    <row r="48" spans="2:3" s="103" customFormat="1">
      <c r="B48" s="104"/>
      <c r="C48" s="105"/>
    </row>
    <row r="49" spans="2:3" s="103" customFormat="1">
      <c r="B49" s="104"/>
      <c r="C49" s="105"/>
    </row>
    <row r="50" spans="2:3" s="103" customFormat="1">
      <c r="B50" s="104"/>
      <c r="C50" s="105"/>
    </row>
    <row r="51" spans="2:3" s="103" customFormat="1">
      <c r="B51" s="104"/>
      <c r="C51" s="105"/>
    </row>
    <row r="52" spans="2:3" s="103" customFormat="1">
      <c r="B52" s="104"/>
      <c r="C52" s="105"/>
    </row>
    <row r="53" spans="2:3" s="103" customFormat="1">
      <c r="B53" s="104"/>
      <c r="C53" s="105"/>
    </row>
    <row r="54" spans="2:3" s="103" customFormat="1">
      <c r="B54" s="104"/>
      <c r="C54" s="105"/>
    </row>
    <row r="55" spans="2:3" s="103" customFormat="1">
      <c r="B55" s="104"/>
      <c r="C55" s="105"/>
    </row>
    <row r="56" spans="2:3" s="103" customFormat="1">
      <c r="B56" s="104"/>
      <c r="C56" s="105"/>
    </row>
    <row r="57" spans="2:3" s="103" customFormat="1">
      <c r="B57" s="104"/>
      <c r="C57" s="105"/>
    </row>
    <row r="58" spans="2:3" s="103" customFormat="1">
      <c r="B58" s="104"/>
      <c r="C58" s="105"/>
    </row>
    <row r="59" spans="2:3" s="103" customFormat="1">
      <c r="B59" s="104"/>
      <c r="C59" s="105"/>
    </row>
    <row r="60" spans="2:3" s="103" customFormat="1">
      <c r="B60" s="104"/>
      <c r="C60" s="105"/>
    </row>
    <row r="61" spans="2:3" s="103" customFormat="1">
      <c r="B61" s="104"/>
      <c r="C61" s="105"/>
    </row>
    <row r="62" spans="2:3" s="103" customFormat="1">
      <c r="B62" s="104"/>
      <c r="C62" s="105"/>
    </row>
    <row r="63" spans="2:3" s="103" customFormat="1">
      <c r="B63" s="104"/>
      <c r="C63" s="105"/>
    </row>
    <row r="64" spans="2:3" s="103" customFormat="1">
      <c r="B64" s="104"/>
      <c r="C64" s="105"/>
    </row>
    <row r="65" spans="2:3" s="103" customFormat="1">
      <c r="B65" s="104"/>
      <c r="C65" s="105"/>
    </row>
    <row r="66" spans="2:3" s="103" customFormat="1">
      <c r="B66" s="104"/>
      <c r="C66" s="105"/>
    </row>
    <row r="67" spans="2:3" s="103" customFormat="1">
      <c r="B67" s="104"/>
      <c r="C67" s="105"/>
    </row>
    <row r="68" spans="2:3" s="103" customFormat="1">
      <c r="B68" s="104"/>
      <c r="C68" s="105"/>
    </row>
    <row r="69" spans="2:3" s="103" customFormat="1">
      <c r="B69" s="104"/>
      <c r="C69" s="105"/>
    </row>
    <row r="70" spans="2:3" s="103" customFormat="1">
      <c r="B70" s="104"/>
      <c r="C70" s="105"/>
    </row>
    <row r="71" spans="2:3" s="103" customFormat="1">
      <c r="B71" s="104"/>
      <c r="C71" s="105"/>
    </row>
    <row r="72" spans="2:3" s="103" customFormat="1">
      <c r="B72" s="104"/>
      <c r="C72" s="105"/>
    </row>
    <row r="73" spans="2:3" s="103" customFormat="1">
      <c r="B73" s="104"/>
      <c r="C73" s="105"/>
    </row>
    <row r="74" spans="2:3" s="103" customFormat="1">
      <c r="B74" s="104"/>
      <c r="C74" s="105"/>
    </row>
    <row r="75" spans="2:3" s="103" customFormat="1">
      <c r="B75" s="104"/>
      <c r="C75" s="105"/>
    </row>
    <row r="76" spans="2:3" s="103" customFormat="1">
      <c r="B76" s="104"/>
      <c r="C76" s="105"/>
    </row>
    <row r="77" spans="2:3" s="103" customFormat="1">
      <c r="B77" s="104"/>
      <c r="C77" s="105"/>
    </row>
    <row r="78" spans="2:3" s="103" customFormat="1">
      <c r="B78" s="104"/>
      <c r="C78" s="105"/>
    </row>
    <row r="79" spans="2:3" s="103" customFormat="1">
      <c r="B79" s="104"/>
      <c r="C79" s="105"/>
    </row>
    <row r="80" spans="2:3" s="103" customFormat="1">
      <c r="B80" s="104"/>
      <c r="C80" s="105"/>
    </row>
    <row r="81" spans="2:3" s="103" customFormat="1">
      <c r="B81" s="104"/>
      <c r="C81" s="105"/>
    </row>
    <row r="82" spans="2:3" s="103" customFormat="1">
      <c r="B82" s="104"/>
      <c r="C82" s="105"/>
    </row>
    <row r="83" spans="2:3" s="103" customFormat="1">
      <c r="B83" s="104"/>
      <c r="C83" s="105"/>
    </row>
    <row r="84" spans="2:3" s="103" customFormat="1">
      <c r="B84" s="104"/>
      <c r="C84" s="105"/>
    </row>
    <row r="85" spans="2:3" s="103" customFormat="1">
      <c r="B85" s="104"/>
      <c r="C85" s="105"/>
    </row>
    <row r="86" spans="2:3" s="103" customFormat="1">
      <c r="B86" s="104"/>
      <c r="C86" s="105"/>
    </row>
    <row r="87" spans="2:3" s="103" customFormat="1">
      <c r="B87" s="104"/>
      <c r="C87" s="105"/>
    </row>
    <row r="88" spans="2:3" s="103" customFormat="1">
      <c r="B88" s="104"/>
      <c r="C88" s="105"/>
    </row>
    <row r="89" spans="2:3" s="103" customFormat="1">
      <c r="B89" s="104"/>
      <c r="C89" s="105"/>
    </row>
    <row r="90" spans="2:3" s="103" customFormat="1">
      <c r="B90" s="104"/>
      <c r="C90" s="105"/>
    </row>
    <row r="91" spans="2:3" s="103" customFormat="1">
      <c r="B91" s="104"/>
      <c r="C91" s="105"/>
    </row>
    <row r="92" spans="2:3" s="103" customFormat="1">
      <c r="B92" s="104"/>
      <c r="C92" s="105"/>
    </row>
    <row r="93" spans="2:3" s="103" customFormat="1">
      <c r="B93" s="104"/>
      <c r="C93" s="105"/>
    </row>
    <row r="94" spans="2:3" s="103" customFormat="1">
      <c r="B94" s="104"/>
      <c r="C94" s="105"/>
    </row>
    <row r="95" spans="2:3" s="103" customFormat="1">
      <c r="B95" s="104"/>
      <c r="C95" s="105"/>
    </row>
    <row r="96" spans="2:3" s="103" customFormat="1">
      <c r="B96" s="104"/>
      <c r="C96" s="105"/>
    </row>
    <row r="97" spans="2:3" s="103" customFormat="1">
      <c r="B97" s="104"/>
      <c r="C97" s="105"/>
    </row>
    <row r="98" spans="2:3" s="103" customFormat="1">
      <c r="B98" s="104"/>
      <c r="C98" s="105"/>
    </row>
    <row r="99" spans="2:3" s="103" customFormat="1">
      <c r="B99" s="104"/>
      <c r="C99" s="105"/>
    </row>
    <row r="100" spans="2:3" s="103" customFormat="1">
      <c r="B100" s="104"/>
      <c r="C100" s="105"/>
    </row>
    <row r="101" spans="2:3" s="103" customFormat="1">
      <c r="B101" s="104"/>
      <c r="C101" s="105"/>
    </row>
    <row r="102" spans="2:3" s="103" customFormat="1">
      <c r="B102" s="104"/>
      <c r="C102" s="105"/>
    </row>
    <row r="103" spans="2:3" s="103" customFormat="1">
      <c r="B103" s="104"/>
      <c r="C103" s="105"/>
    </row>
    <row r="104" spans="2:3" s="103" customFormat="1">
      <c r="B104" s="104"/>
      <c r="C104" s="105"/>
    </row>
    <row r="105" spans="2:3" s="103" customFormat="1">
      <c r="B105" s="104"/>
      <c r="C105" s="105"/>
    </row>
    <row r="106" spans="2:3" s="103" customFormat="1">
      <c r="B106" s="104"/>
      <c r="C106" s="105"/>
    </row>
    <row r="107" spans="2:3" s="103" customFormat="1">
      <c r="B107" s="104"/>
      <c r="C107" s="105"/>
    </row>
    <row r="108" spans="2:3" s="103" customFormat="1">
      <c r="B108" s="104"/>
      <c r="C108" s="105"/>
    </row>
    <row r="109" spans="2:3" s="103" customFormat="1">
      <c r="B109" s="104"/>
      <c r="C109" s="105"/>
    </row>
    <row r="110" spans="2:3" s="103" customFormat="1">
      <c r="B110" s="104"/>
      <c r="C110" s="105"/>
    </row>
    <row r="111" spans="2:3" s="103" customFormat="1">
      <c r="B111" s="104"/>
      <c r="C111" s="105"/>
    </row>
    <row r="112" spans="2:3" s="103" customFormat="1">
      <c r="B112" s="104"/>
      <c r="C112" s="105"/>
    </row>
    <row r="113" spans="2:3" s="103" customFormat="1">
      <c r="B113" s="104"/>
      <c r="C113" s="105"/>
    </row>
    <row r="114" spans="2:3" s="103" customFormat="1">
      <c r="B114" s="104"/>
      <c r="C114" s="105"/>
    </row>
    <row r="115" spans="2:3" s="103" customFormat="1">
      <c r="B115" s="104"/>
      <c r="C115" s="105"/>
    </row>
    <row r="116" spans="2:3" s="103" customFormat="1">
      <c r="B116" s="104"/>
      <c r="C116" s="105"/>
    </row>
    <row r="117" spans="2:3" s="103" customFormat="1">
      <c r="B117" s="104"/>
      <c r="C117" s="105"/>
    </row>
    <row r="118" spans="2:3" s="103" customFormat="1">
      <c r="B118" s="104"/>
      <c r="C118" s="105"/>
    </row>
    <row r="119" spans="2:3" s="103" customFormat="1">
      <c r="B119" s="104"/>
      <c r="C119" s="105"/>
    </row>
    <row r="120" spans="2:3" s="103" customFormat="1">
      <c r="B120" s="104"/>
      <c r="C120" s="105"/>
    </row>
    <row r="121" spans="2:3" s="103" customFormat="1">
      <c r="B121" s="104"/>
      <c r="C121" s="105"/>
    </row>
    <row r="122" spans="2:3" s="103" customFormat="1">
      <c r="B122" s="104"/>
      <c r="C122" s="105"/>
    </row>
    <row r="123" spans="2:3" s="103" customFormat="1">
      <c r="B123" s="104"/>
      <c r="C123" s="105"/>
    </row>
    <row r="124" spans="2:3" s="103" customFormat="1">
      <c r="B124" s="104"/>
      <c r="C124" s="105"/>
    </row>
    <row r="125" spans="2:3" s="103" customFormat="1">
      <c r="B125" s="104"/>
      <c r="C125" s="105"/>
    </row>
    <row r="126" spans="2:3" s="103" customFormat="1">
      <c r="B126" s="104"/>
      <c r="C126" s="105"/>
    </row>
    <row r="127" spans="2:3" s="103" customFormat="1">
      <c r="B127" s="104"/>
      <c r="C127" s="105"/>
    </row>
    <row r="128" spans="2:3" s="103" customFormat="1">
      <c r="B128" s="104"/>
      <c r="C128" s="105"/>
    </row>
    <row r="129" spans="2:3" s="103" customFormat="1">
      <c r="B129" s="104"/>
      <c r="C129" s="105"/>
    </row>
    <row r="130" spans="2:3" s="103" customFormat="1">
      <c r="B130" s="104"/>
      <c r="C130" s="105"/>
    </row>
    <row r="131" spans="2:3" s="103" customFormat="1">
      <c r="B131" s="104"/>
      <c r="C131" s="105"/>
    </row>
    <row r="132" spans="2:3" s="103" customFormat="1">
      <c r="B132" s="104"/>
      <c r="C132" s="105"/>
    </row>
    <row r="133" spans="2:3" s="103" customFormat="1">
      <c r="B133" s="104"/>
      <c r="C133" s="105"/>
    </row>
    <row r="134" spans="2:3" s="103" customFormat="1">
      <c r="B134" s="104"/>
      <c r="C134" s="105"/>
    </row>
    <row r="135" spans="2:3" s="103" customFormat="1">
      <c r="B135" s="104"/>
      <c r="C135" s="105"/>
    </row>
    <row r="136" spans="2:3" s="103" customFormat="1">
      <c r="B136" s="104"/>
      <c r="C136" s="105"/>
    </row>
    <row r="137" spans="2:3" s="103" customFormat="1">
      <c r="B137" s="104"/>
      <c r="C137" s="105"/>
    </row>
    <row r="138" spans="2:3" s="103" customFormat="1">
      <c r="B138" s="104"/>
      <c r="C138" s="105"/>
    </row>
    <row r="139" spans="2:3" s="103" customFormat="1">
      <c r="B139" s="104"/>
      <c r="C139" s="105"/>
    </row>
    <row r="140" spans="2:3" s="103" customFormat="1">
      <c r="B140" s="104"/>
      <c r="C140" s="105"/>
    </row>
    <row r="141" spans="2:3" s="103" customFormat="1">
      <c r="B141" s="104"/>
      <c r="C141" s="105"/>
    </row>
    <row r="142" spans="2:3" s="103" customFormat="1">
      <c r="B142" s="104"/>
      <c r="C142" s="105"/>
    </row>
    <row r="143" spans="2:3" s="103" customFormat="1">
      <c r="B143" s="104"/>
      <c r="C143" s="105"/>
    </row>
    <row r="144" spans="2:3" s="103" customFormat="1">
      <c r="B144" s="104"/>
      <c r="C144" s="105"/>
    </row>
    <row r="145" spans="2:3" s="103" customFormat="1">
      <c r="B145" s="104"/>
      <c r="C145" s="105"/>
    </row>
    <row r="146" spans="2:3" s="103" customFormat="1">
      <c r="B146" s="104"/>
      <c r="C146" s="105"/>
    </row>
    <row r="147" spans="2:3" s="103" customFormat="1">
      <c r="B147" s="104"/>
      <c r="C147" s="105"/>
    </row>
    <row r="148" spans="2:3" s="103" customFormat="1">
      <c r="B148" s="104"/>
      <c r="C148" s="105"/>
    </row>
    <row r="149" spans="2:3" s="103" customFormat="1">
      <c r="B149" s="104"/>
      <c r="C149" s="105"/>
    </row>
    <row r="150" spans="2:3" s="103" customFormat="1">
      <c r="B150" s="104"/>
      <c r="C150" s="105"/>
    </row>
    <row r="151" spans="2:3" s="103" customFormat="1">
      <c r="B151" s="104"/>
      <c r="C151" s="105"/>
    </row>
    <row r="152" spans="2:3" s="103" customFormat="1">
      <c r="B152" s="104"/>
      <c r="C152" s="105"/>
    </row>
    <row r="153" spans="2:3" s="103" customFormat="1">
      <c r="B153" s="104"/>
      <c r="C153" s="105"/>
    </row>
    <row r="154" spans="2:3" s="103" customFormat="1">
      <c r="B154" s="104"/>
      <c r="C154" s="105"/>
    </row>
    <row r="155" spans="2:3" s="103" customFormat="1">
      <c r="B155" s="104"/>
      <c r="C155" s="105"/>
    </row>
    <row r="156" spans="2:3" s="103" customFormat="1">
      <c r="B156" s="104"/>
      <c r="C156" s="105"/>
    </row>
    <row r="157" spans="2:3" s="103" customFormat="1">
      <c r="B157" s="104"/>
      <c r="C157" s="105"/>
    </row>
    <row r="158" spans="2:3" s="103" customFormat="1">
      <c r="B158" s="104"/>
      <c r="C158" s="105"/>
    </row>
    <row r="159" spans="2:3" s="103" customFormat="1">
      <c r="B159" s="104"/>
      <c r="C159" s="105"/>
    </row>
    <row r="160" spans="2:3" s="103" customFormat="1">
      <c r="B160" s="104"/>
      <c r="C160" s="105"/>
    </row>
    <row r="161" spans="2:3" s="103" customFormat="1">
      <c r="B161" s="104"/>
      <c r="C161" s="105"/>
    </row>
    <row r="162" spans="2:3" s="103" customFormat="1">
      <c r="B162" s="104"/>
      <c r="C162" s="105"/>
    </row>
    <row r="163" spans="2:3" s="103" customFormat="1">
      <c r="B163" s="104"/>
      <c r="C163" s="105"/>
    </row>
    <row r="164" spans="2:3" s="103" customFormat="1">
      <c r="B164" s="104"/>
      <c r="C164" s="105"/>
    </row>
    <row r="165" spans="2:3" s="103" customFormat="1">
      <c r="B165" s="104"/>
      <c r="C165" s="105"/>
    </row>
    <row r="166" spans="2:3" s="103" customFormat="1">
      <c r="B166" s="104"/>
      <c r="C166" s="105"/>
    </row>
    <row r="167" spans="2:3" s="103" customFormat="1">
      <c r="B167" s="104"/>
      <c r="C167" s="105"/>
    </row>
    <row r="168" spans="2:3" s="103" customFormat="1">
      <c r="B168" s="104"/>
      <c r="C168" s="105"/>
    </row>
    <row r="169" spans="2:3" s="103" customFormat="1">
      <c r="B169" s="104"/>
      <c r="C169" s="105"/>
    </row>
    <row r="170" spans="2:3" s="103" customFormat="1">
      <c r="B170" s="104"/>
      <c r="C170" s="105"/>
    </row>
    <row r="171" spans="2:3" s="103" customFormat="1">
      <c r="B171" s="104"/>
      <c r="C171" s="105"/>
    </row>
    <row r="172" spans="2:3" s="103" customFormat="1">
      <c r="B172" s="104"/>
      <c r="C172" s="105"/>
    </row>
    <row r="173" spans="2:3" s="103" customFormat="1">
      <c r="B173" s="104"/>
      <c r="C173" s="105"/>
    </row>
    <row r="174" spans="2:3" s="103" customFormat="1">
      <c r="B174" s="104"/>
      <c r="C174" s="105"/>
    </row>
    <row r="175" spans="2:3" s="103" customFormat="1">
      <c r="B175" s="104"/>
      <c r="C175" s="105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90"/>
  <sheetViews>
    <sheetView rightToLeft="1" topLeftCell="A49" zoomScale="125" zoomScaleNormal="125" zoomScalePageLayoutView="125" workbookViewId="0">
      <selection activeCell="B7" sqref="B7"/>
    </sheetView>
  </sheetViews>
  <sheetFormatPr baseColWidth="10" defaultColWidth="9.140625" defaultRowHeight="15"/>
  <cols>
    <col min="1" max="1" width="27.42578125" customWidth="1"/>
    <col min="2" max="2" width="42.5703125" customWidth="1"/>
    <col min="3" max="6" width="9.140625" style="103"/>
    <col min="7" max="7" width="0" style="103" hidden="1" customWidth="1"/>
    <col min="8" max="28" width="9.140625" style="103"/>
  </cols>
  <sheetData>
    <row r="1" spans="1:7">
      <c r="A1" s="262" t="s">
        <v>83</v>
      </c>
      <c r="B1" s="262"/>
    </row>
    <row r="2" spans="1:7">
      <c r="A2" s="10" t="s">
        <v>84</v>
      </c>
      <c r="B2" s="137">
        <v>40731</v>
      </c>
    </row>
    <row r="3" spans="1:7">
      <c r="A3" s="10" t="s">
        <v>750</v>
      </c>
      <c r="B3" s="138" t="s">
        <v>969</v>
      </c>
    </row>
    <row r="4" spans="1:7">
      <c r="A4" s="10" t="s">
        <v>751</v>
      </c>
      <c r="B4" s="140" t="s">
        <v>901</v>
      </c>
    </row>
    <row r="5" spans="1:7">
      <c r="A5" s="260" t="s">
        <v>85</v>
      </c>
      <c r="B5" s="263"/>
      <c r="G5" s="103" t="s">
        <v>789</v>
      </c>
    </row>
    <row r="6" spans="1:7">
      <c r="A6" s="73" t="s">
        <v>95</v>
      </c>
      <c r="B6" s="122" t="s">
        <v>894</v>
      </c>
      <c r="G6" s="103" t="s">
        <v>790</v>
      </c>
    </row>
    <row r="7" spans="1:7">
      <c r="A7" s="73" t="s">
        <v>741</v>
      </c>
      <c r="B7" s="10"/>
      <c r="G7" s="103" t="s">
        <v>791</v>
      </c>
    </row>
    <row r="8" spans="1:7">
      <c r="A8" s="139" t="s">
        <v>895</v>
      </c>
      <c r="B8" s="122" t="s">
        <v>896</v>
      </c>
    </row>
    <row r="9" spans="1:7">
      <c r="A9" s="73" t="s">
        <v>86</v>
      </c>
      <c r="B9" s="122" t="s">
        <v>896</v>
      </c>
      <c r="G9" s="103" t="s">
        <v>792</v>
      </c>
    </row>
    <row r="10" spans="1:7">
      <c r="A10" s="73" t="s">
        <v>86</v>
      </c>
      <c r="B10" s="122" t="s">
        <v>897</v>
      </c>
    </row>
    <row r="11" spans="1:7">
      <c r="A11" s="139" t="s">
        <v>86</v>
      </c>
      <c r="B11" s="122" t="s">
        <v>903</v>
      </c>
    </row>
    <row r="12" spans="1:7">
      <c r="A12" s="73" t="s">
        <v>86</v>
      </c>
      <c r="B12" s="122" t="s">
        <v>898</v>
      </c>
    </row>
    <row r="13" spans="1:7">
      <c r="A13" s="73" t="s">
        <v>86</v>
      </c>
      <c r="B13" s="122" t="s">
        <v>899</v>
      </c>
    </row>
    <row r="14" spans="1:7">
      <c r="A14" s="73" t="s">
        <v>86</v>
      </c>
      <c r="B14" s="122" t="s">
        <v>900</v>
      </c>
    </row>
    <row r="15" spans="1:7">
      <c r="A15" s="73" t="s">
        <v>86</v>
      </c>
      <c r="B15" s="122" t="s">
        <v>902</v>
      </c>
    </row>
    <row r="16" spans="1:7">
      <c r="A16" s="73" t="s">
        <v>86</v>
      </c>
      <c r="B16" s="10"/>
    </row>
    <row r="17" spans="1:7">
      <c r="A17" s="73" t="s">
        <v>86</v>
      </c>
      <c r="B17" s="10"/>
    </row>
    <row r="18" spans="1:7">
      <c r="A18" s="73" t="s">
        <v>86</v>
      </c>
      <c r="B18" s="10"/>
    </row>
    <row r="19" spans="1:7">
      <c r="A19" s="73" t="s">
        <v>86</v>
      </c>
      <c r="B19" s="10"/>
    </row>
    <row r="20" spans="1:7">
      <c r="A20" s="73" t="s">
        <v>86</v>
      </c>
      <c r="B20" s="10"/>
    </row>
    <row r="21" spans="1:7">
      <c r="A21" s="73" t="s">
        <v>86</v>
      </c>
      <c r="B21" s="10"/>
    </row>
    <row r="22" spans="1:7">
      <c r="A22" s="73" t="s">
        <v>86</v>
      </c>
      <c r="B22" s="10"/>
      <c r="G22" s="103" t="s">
        <v>792</v>
      </c>
    </row>
    <row r="23" spans="1:7">
      <c r="A23" s="73" t="s">
        <v>86</v>
      </c>
      <c r="B23" s="10"/>
    </row>
    <row r="24" spans="1:7">
      <c r="A24" s="73" t="s">
        <v>86</v>
      </c>
      <c r="B24" s="10"/>
    </row>
    <row r="25" spans="1:7">
      <c r="A25" s="73" t="s">
        <v>86</v>
      </c>
      <c r="B25" s="10"/>
    </row>
    <row r="26" spans="1:7">
      <c r="A26" s="73" t="s">
        <v>86</v>
      </c>
      <c r="B26" s="10"/>
    </row>
    <row r="27" spans="1:7">
      <c r="A27" s="73" t="s">
        <v>86</v>
      </c>
      <c r="B27" s="10"/>
    </row>
    <row r="28" spans="1:7">
      <c r="A28" s="73" t="s">
        <v>86</v>
      </c>
      <c r="B28" s="10"/>
    </row>
    <row r="29" spans="1:7">
      <c r="A29" s="73" t="s">
        <v>86</v>
      </c>
      <c r="B29" s="10"/>
    </row>
    <row r="30" spans="1:7">
      <c r="A30" s="73" t="s">
        <v>86</v>
      </c>
      <c r="B30" s="10"/>
    </row>
    <row r="31" spans="1:7">
      <c r="A31" s="73" t="s">
        <v>86</v>
      </c>
      <c r="B31" s="10"/>
    </row>
    <row r="32" spans="1:7">
      <c r="A32" s="73" t="s">
        <v>86</v>
      </c>
      <c r="B32" s="10"/>
    </row>
    <row r="33" spans="1:7">
      <c r="A33" s="73" t="s">
        <v>86</v>
      </c>
      <c r="B33" s="10"/>
    </row>
    <row r="34" spans="1:7">
      <c r="A34" s="73" t="s">
        <v>86</v>
      </c>
      <c r="B34" s="10"/>
    </row>
    <row r="35" spans="1:7">
      <c r="A35" s="73" t="s">
        <v>86</v>
      </c>
      <c r="B35" s="10"/>
    </row>
    <row r="36" spans="1:7">
      <c r="A36" s="73" t="s">
        <v>86</v>
      </c>
      <c r="B36" s="10"/>
      <c r="G36" s="103" t="s">
        <v>792</v>
      </c>
    </row>
    <row r="37" spans="1:7">
      <c r="A37" s="73" t="s">
        <v>86</v>
      </c>
      <c r="B37" s="10"/>
    </row>
    <row r="38" spans="1:7">
      <c r="A38" s="73" t="s">
        <v>86</v>
      </c>
      <c r="B38" s="10"/>
    </row>
    <row r="39" spans="1:7">
      <c r="A39" s="73" t="s">
        <v>86</v>
      </c>
      <c r="B39" s="10"/>
    </row>
    <row r="40" spans="1:7">
      <c r="A40" s="73" t="s">
        <v>86</v>
      </c>
      <c r="B40" s="10"/>
    </row>
    <row r="41" spans="1:7">
      <c r="A41" s="73" t="s">
        <v>86</v>
      </c>
      <c r="B41" s="10"/>
    </row>
    <row r="42" spans="1:7">
      <c r="A42" s="73" t="s">
        <v>86</v>
      </c>
      <c r="B42" s="10"/>
    </row>
    <row r="43" spans="1:7">
      <c r="A43" s="73" t="s">
        <v>86</v>
      </c>
      <c r="B43" s="10"/>
    </row>
    <row r="44" spans="1:7">
      <c r="A44" s="73" t="s">
        <v>86</v>
      </c>
      <c r="B44" s="10"/>
    </row>
    <row r="45" spans="1:7">
      <c r="A45" s="73" t="s">
        <v>86</v>
      </c>
      <c r="B45" s="10"/>
    </row>
    <row r="46" spans="1:7">
      <c r="A46" s="73" t="s">
        <v>86</v>
      </c>
      <c r="B46" s="10"/>
    </row>
    <row r="47" spans="1:7">
      <c r="A47" s="73" t="s">
        <v>86</v>
      </c>
      <c r="B47" s="10"/>
    </row>
    <row r="48" spans="1:7">
      <c r="A48" s="73" t="s">
        <v>86</v>
      </c>
      <c r="B48" s="10"/>
    </row>
    <row r="49" spans="1:2">
      <c r="A49" s="97" t="s">
        <v>794</v>
      </c>
      <c r="B49" s="101" t="s">
        <v>793</v>
      </c>
    </row>
    <row r="50" spans="1:2">
      <c r="A50" s="10" t="s">
        <v>91</v>
      </c>
      <c r="B50" s="122" t="s">
        <v>897</v>
      </c>
    </row>
    <row r="51" spans="1:2">
      <c r="A51" s="10" t="s">
        <v>87</v>
      </c>
      <c r="B51" s="10" t="s">
        <v>899</v>
      </c>
    </row>
    <row r="52" spans="1:2">
      <c r="A52" s="10" t="s">
        <v>88</v>
      </c>
      <c r="B52" s="10" t="s">
        <v>896</v>
      </c>
    </row>
    <row r="53" spans="1:2">
      <c r="A53" s="10" t="s">
        <v>89</v>
      </c>
      <c r="B53" s="10" t="s">
        <v>900</v>
      </c>
    </row>
    <row r="54" spans="1:2">
      <c r="A54" s="10" t="s">
        <v>90</v>
      </c>
      <c r="B54" s="10" t="s">
        <v>898</v>
      </c>
    </row>
    <row r="55" spans="1:2">
      <c r="A55" s="10" t="s">
        <v>92</v>
      </c>
      <c r="B55" s="10" t="s">
        <v>903</v>
      </c>
    </row>
    <row r="56" spans="1:2">
      <c r="A56" s="10" t="s">
        <v>93</v>
      </c>
      <c r="B56" s="10" t="s">
        <v>894</v>
      </c>
    </row>
    <row r="57" spans="1:2">
      <c r="A57" s="10" t="s">
        <v>94</v>
      </c>
      <c r="B57" s="10" t="s">
        <v>902</v>
      </c>
    </row>
    <row r="58" spans="1:2">
      <c r="A58" s="97" t="s">
        <v>795</v>
      </c>
      <c r="B58" s="101" t="s">
        <v>793</v>
      </c>
    </row>
    <row r="59" spans="1:2">
      <c r="A59" s="122" t="s">
        <v>904</v>
      </c>
      <c r="B59" s="122" t="s">
        <v>894</v>
      </c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="103" customFormat="1"/>
    <row r="66" s="103" customFormat="1"/>
    <row r="67" s="103" customFormat="1"/>
    <row r="68" s="103" customFormat="1"/>
    <row r="69" s="103" customFormat="1"/>
    <row r="70" s="103" customFormat="1"/>
    <row r="71" s="103" customFormat="1"/>
    <row r="72" s="103" customFormat="1"/>
    <row r="73" s="103" customFormat="1"/>
    <row r="74" s="103" customFormat="1"/>
    <row r="75" s="103" customFormat="1"/>
    <row r="76" s="103" customFormat="1"/>
    <row r="77" s="103" customFormat="1"/>
    <row r="78" s="103" customFormat="1"/>
    <row r="79" s="103" customFormat="1"/>
    <row r="80" s="103" customFormat="1"/>
    <row r="81" s="103" customFormat="1"/>
    <row r="82" s="103" customFormat="1"/>
    <row r="83" s="103" customFormat="1"/>
    <row r="84" s="103" customFormat="1"/>
    <row r="85" s="103" customFormat="1"/>
    <row r="86" s="103" customFormat="1"/>
    <row r="87" s="103" customFormat="1"/>
    <row r="88" s="103" customFormat="1"/>
    <row r="89" s="103" customFormat="1"/>
    <row r="90" s="103" customFormat="1"/>
    <row r="91" s="103" customFormat="1"/>
    <row r="92" s="103" customFormat="1"/>
    <row r="93" s="103" customFormat="1"/>
    <row r="94" s="103" customFormat="1"/>
    <row r="95" s="103" customFormat="1"/>
    <row r="96" s="103" customFormat="1"/>
    <row r="97" s="103" customFormat="1"/>
    <row r="98" s="103" customFormat="1"/>
    <row r="99" s="103" customFormat="1"/>
    <row r="100" s="103" customFormat="1"/>
    <row r="101" s="103" customFormat="1"/>
    <row r="102" s="103" customFormat="1"/>
    <row r="103" s="103" customFormat="1"/>
    <row r="104" s="103" customFormat="1"/>
    <row r="105" s="103" customFormat="1"/>
    <row r="106" s="103" customFormat="1"/>
    <row r="107" s="103" customFormat="1"/>
    <row r="108" s="103" customFormat="1"/>
    <row r="109" s="103" customFormat="1"/>
    <row r="110" s="103" customFormat="1"/>
    <row r="111" s="103" customFormat="1"/>
    <row r="112" s="103" customFormat="1"/>
    <row r="113" s="103" customFormat="1"/>
    <row r="114" s="103" customFormat="1"/>
    <row r="115" s="103" customFormat="1"/>
    <row r="116" s="103" customFormat="1"/>
    <row r="117" s="103" customFormat="1"/>
    <row r="118" s="103" customFormat="1"/>
    <row r="119" s="103" customFormat="1"/>
    <row r="120" s="103" customFormat="1"/>
    <row r="121" s="103" customFormat="1"/>
    <row r="122" s="103" customFormat="1"/>
    <row r="123" s="103" customFormat="1"/>
    <row r="124" s="103" customFormat="1"/>
    <row r="125" s="103" customFormat="1"/>
    <row r="126" s="103" customFormat="1"/>
    <row r="127" s="103" customFormat="1"/>
    <row r="128" s="103" customFormat="1"/>
    <row r="129" s="103" customFormat="1"/>
    <row r="130" s="103" customFormat="1"/>
    <row r="131" s="103" customFormat="1"/>
    <row r="132" s="103" customFormat="1"/>
    <row r="133" s="103" customFormat="1"/>
    <row r="134" s="103" customFormat="1"/>
    <row r="135" s="103" customFormat="1"/>
    <row r="136" s="103" customFormat="1"/>
    <row r="137" s="103" customFormat="1"/>
    <row r="138" s="103" customFormat="1"/>
    <row r="139" s="103" customFormat="1"/>
    <row r="140" s="103" customFormat="1"/>
    <row r="141" s="103" customFormat="1"/>
    <row r="142" s="103" customFormat="1"/>
    <row r="143" s="103" customFormat="1"/>
    <row r="144" s="103" customFormat="1"/>
    <row r="145" s="103" customFormat="1"/>
    <row r="146" s="103" customFormat="1"/>
    <row r="147" s="103" customFormat="1"/>
    <row r="148" s="103" customFormat="1"/>
    <row r="149" s="103" customFormat="1"/>
    <row r="150" s="103" customFormat="1"/>
    <row r="151" s="103" customFormat="1"/>
    <row r="152" s="103" customFormat="1"/>
    <row r="153" s="103" customFormat="1"/>
    <row r="154" s="103" customFormat="1"/>
    <row r="155" s="103" customFormat="1"/>
    <row r="156" s="103" customFormat="1"/>
    <row r="157" s="103" customFormat="1"/>
    <row r="158" s="103" customFormat="1"/>
    <row r="159" s="103" customFormat="1"/>
    <row r="160" s="103" customFormat="1"/>
    <row r="161" s="103" customFormat="1"/>
    <row r="162" s="103" customFormat="1"/>
    <row r="163" s="103" customFormat="1"/>
    <row r="164" s="103" customFormat="1"/>
    <row r="165" s="103" customFormat="1"/>
    <row r="166" s="103" customFormat="1"/>
    <row r="167" s="103" customFormat="1"/>
    <row r="168" s="103" customFormat="1"/>
    <row r="169" s="103" customFormat="1"/>
    <row r="170" s="103" customFormat="1"/>
    <row r="171" s="103" customFormat="1"/>
    <row r="172" s="103" customFormat="1"/>
    <row r="173" s="103" customFormat="1"/>
    <row r="174" s="103" customFormat="1"/>
    <row r="175" s="103" customFormat="1"/>
    <row r="176" s="103" customFormat="1"/>
    <row r="177" s="103" customFormat="1"/>
    <row r="178" s="103" customFormat="1"/>
    <row r="179" s="103" customFormat="1"/>
    <row r="180" s="103" customFormat="1"/>
    <row r="181" s="103" customFormat="1"/>
    <row r="182" s="103" customFormat="1"/>
    <row r="183" s="103" customFormat="1"/>
    <row r="184" s="103" customFormat="1"/>
    <row r="185" s="103" customFormat="1"/>
    <row r="186" s="103" customFormat="1"/>
    <row r="187" s="103" customFormat="1"/>
    <row r="188" s="103" customFormat="1"/>
    <row r="189" s="103" customFormat="1"/>
    <row r="190" s="103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8 B36:B48">
    <cfRule type="cellIs" dxfId="12" priority="7" operator="equal">
      <formula>0</formula>
    </cfRule>
  </conditionalFormatting>
  <conditionalFormatting sqref="B50:B57">
    <cfRule type="cellIs" dxfId="11" priority="6" operator="equal">
      <formula>0</formula>
    </cfRule>
  </conditionalFormatting>
  <conditionalFormatting sqref="A59:B61">
    <cfRule type="cellIs" dxfId="10" priority="5" operator="equal">
      <formula>0</formula>
    </cfRule>
  </conditionalFormatting>
  <conditionalFormatting sqref="B9:B20 B35">
    <cfRule type="cellIs" dxfId="9" priority="4" operator="equal">
      <formula>0</formula>
    </cfRule>
  </conditionalFormatting>
  <conditionalFormatting sqref="B22:B34">
    <cfRule type="cellIs" dxfId="8" priority="3" operator="equal">
      <formula>0</formula>
    </cfRule>
  </conditionalFormatting>
  <conditionalFormatting sqref="B21">
    <cfRule type="cellIs" dxfId="7" priority="2" operator="equal">
      <formula>0</formula>
    </cfRule>
  </conditionalFormatting>
  <conditionalFormatting sqref="A62:B64">
    <cfRule type="cellIs" dxfId="6" priority="1" operator="equal">
      <formula>0</formula>
    </cfRule>
  </conditionalFormatting>
  <dataValidations count="2"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0:B57 B59:B64">
      <formula1>$B$6:$B$48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42578125" bestFit="1" customWidth="1"/>
    <col min="2" max="2" width="15.7109375" customWidth="1"/>
  </cols>
  <sheetData>
    <row r="1" spans="1:2">
      <c r="A1" s="97" t="s">
        <v>96</v>
      </c>
      <c r="B1" s="98" t="s">
        <v>763</v>
      </c>
    </row>
    <row r="2" spans="1:2">
      <c r="A2" s="10" t="s">
        <v>97</v>
      </c>
      <c r="B2" s="12">
        <v>41698</v>
      </c>
    </row>
    <row r="3" spans="1:2">
      <c r="A3" s="10" t="s">
        <v>98</v>
      </c>
      <c r="B3" s="12">
        <v>41789</v>
      </c>
    </row>
    <row r="4" spans="1:2">
      <c r="A4" s="10" t="s">
        <v>99</v>
      </c>
      <c r="B4" s="12">
        <v>41844</v>
      </c>
    </row>
    <row r="5" spans="1:2">
      <c r="A5" s="10" t="s">
        <v>100</v>
      </c>
      <c r="B5" s="12">
        <v>41957</v>
      </c>
    </row>
    <row r="6" spans="1:2">
      <c r="A6" s="97" t="s">
        <v>101</v>
      </c>
      <c r="B6" s="161" t="s">
        <v>763</v>
      </c>
    </row>
    <row r="7" spans="1:2">
      <c r="A7" s="10" t="s">
        <v>97</v>
      </c>
      <c r="B7" s="12">
        <v>41670</v>
      </c>
    </row>
    <row r="8" spans="1:2">
      <c r="A8" s="10" t="s">
        <v>102</v>
      </c>
      <c r="B8" s="12"/>
    </row>
    <row r="9" spans="1:2">
      <c r="A9" s="10" t="s">
        <v>99</v>
      </c>
      <c r="B9" s="12">
        <v>41815</v>
      </c>
    </row>
    <row r="10" spans="1:2">
      <c r="A10" s="10" t="s">
        <v>100</v>
      </c>
      <c r="B10" s="12">
        <v>41929</v>
      </c>
    </row>
    <row r="11" spans="1:2">
      <c r="A11" s="97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C8" sqref="C8"/>
    </sheetView>
  </sheetViews>
  <sheetFormatPr baseColWidth="10" defaultColWidth="9.140625" defaultRowHeight="15"/>
  <cols>
    <col min="1" max="1" width="40.42578125" bestFit="1" customWidth="1"/>
    <col min="2" max="2" width="15.7109375" customWidth="1"/>
  </cols>
  <sheetData>
    <row r="1" spans="1:2">
      <c r="A1" s="97" t="s">
        <v>96</v>
      </c>
      <c r="B1" s="98" t="s">
        <v>763</v>
      </c>
    </row>
    <row r="2" spans="1:2">
      <c r="A2" s="10" t="s">
        <v>97</v>
      </c>
      <c r="B2" s="12">
        <v>42041</v>
      </c>
    </row>
    <row r="3" spans="1:2">
      <c r="A3" s="10" t="s">
        <v>98</v>
      </c>
      <c r="B3" s="12">
        <v>42146</v>
      </c>
    </row>
    <row r="4" spans="1:2">
      <c r="A4" s="10" t="s">
        <v>99</v>
      </c>
      <c r="B4" s="12">
        <v>42216</v>
      </c>
    </row>
    <row r="5" spans="1:2">
      <c r="A5" s="10" t="s">
        <v>100</v>
      </c>
      <c r="B5" s="10"/>
    </row>
    <row r="6" spans="1:2">
      <c r="A6" s="97" t="s">
        <v>101</v>
      </c>
      <c r="B6" s="79" t="s">
        <v>763</v>
      </c>
    </row>
    <row r="7" spans="1:2">
      <c r="A7" s="10" t="s">
        <v>97</v>
      </c>
      <c r="B7" s="12">
        <v>42027</v>
      </c>
    </row>
    <row r="8" spans="1:2">
      <c r="A8" s="10" t="s">
        <v>102</v>
      </c>
      <c r="B8" s="12">
        <v>42111</v>
      </c>
    </row>
    <row r="9" spans="1:2">
      <c r="A9" s="10" t="s">
        <v>99</v>
      </c>
      <c r="B9" s="12">
        <v>42181</v>
      </c>
    </row>
    <row r="10" spans="1:2">
      <c r="A10" s="10" t="s">
        <v>100</v>
      </c>
      <c r="B10" s="10"/>
    </row>
    <row r="11" spans="1:2">
      <c r="A11" s="97" t="s">
        <v>103</v>
      </c>
      <c r="B11" s="7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0" sqref="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97" t="s">
        <v>96</v>
      </c>
      <c r="B1" s="98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42517</v>
      </c>
    </row>
    <row r="4" spans="1:11">
      <c r="A4" s="10" t="s">
        <v>99</v>
      </c>
      <c r="B4" s="12">
        <v>42579</v>
      </c>
    </row>
    <row r="5" spans="1:11">
      <c r="A5" s="10" t="s">
        <v>100</v>
      </c>
      <c r="B5" s="12">
        <v>42703</v>
      </c>
    </row>
    <row r="6" spans="1:11">
      <c r="A6" s="97" t="s">
        <v>101</v>
      </c>
      <c r="B6" s="17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42490</v>
      </c>
    </row>
    <row r="9" spans="1:11">
      <c r="A9" s="10" t="s">
        <v>99</v>
      </c>
      <c r="B9" s="12">
        <v>42544</v>
      </c>
    </row>
    <row r="10" spans="1:11">
      <c r="A10" s="10" t="s">
        <v>100</v>
      </c>
      <c r="B10" s="12"/>
    </row>
    <row r="11" spans="1:11">
      <c r="A11" s="97" t="s">
        <v>103</v>
      </c>
      <c r="B11" s="173" t="s">
        <v>763</v>
      </c>
    </row>
    <row r="12" spans="1:11">
      <c r="A12" s="10"/>
      <c r="B12" s="12">
        <v>42535</v>
      </c>
    </row>
    <row r="13" spans="1:11">
      <c r="A13" s="10"/>
      <c r="B13" s="12">
        <v>42640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993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125" zoomScaleNormal="125" zoomScalePageLayoutView="125" workbookViewId="0">
      <selection activeCell="I1" sqref="I1"/>
    </sheetView>
  </sheetViews>
  <sheetFormatPr baseColWidth="10" defaultColWidth="9.140625" defaultRowHeight="15" outlineLevelRow="3"/>
  <cols>
    <col min="1" max="1" width="7" bestFit="1" customWidth="1"/>
    <col min="2" max="2" width="52.85546875" customWidth="1"/>
    <col min="3" max="3" width="16.7109375" bestFit="1" customWidth="1"/>
    <col min="4" max="4" width="17.5703125" customWidth="1"/>
    <col min="5" max="5" width="18.7109375" customWidth="1"/>
    <col min="7" max="9" width="15.42578125" bestFit="1" customWidth="1"/>
    <col min="10" max="10" width="20.42578125" bestFit="1" customWidth="1"/>
  </cols>
  <sheetData>
    <row r="1" spans="1:14" ht="18.75">
      <c r="A1" s="199" t="s">
        <v>30</v>
      </c>
      <c r="B1" s="199"/>
      <c r="C1" s="199"/>
      <c r="D1" s="109" t="s">
        <v>842</v>
      </c>
      <c r="E1" s="109" t="s">
        <v>841</v>
      </c>
      <c r="G1" s="43" t="s">
        <v>31</v>
      </c>
      <c r="H1" s="44">
        <f>C2+C114</f>
        <v>792083</v>
      </c>
      <c r="I1" s="45"/>
      <c r="J1" s="46" t="b">
        <f>AND(H1=I1)</f>
        <v>0</v>
      </c>
    </row>
    <row r="2" spans="1:14">
      <c r="A2" s="200" t="s">
        <v>60</v>
      </c>
      <c r="B2" s="200"/>
      <c r="C2" s="26">
        <f>C3+C67</f>
        <v>394000</v>
      </c>
      <c r="D2" s="26">
        <f>D3+D67</f>
        <v>394000</v>
      </c>
      <c r="E2" s="26">
        <f>E3+E67</f>
        <v>394000</v>
      </c>
      <c r="G2" s="39" t="s">
        <v>60</v>
      </c>
      <c r="H2" s="41"/>
      <c r="I2" s="42"/>
      <c r="J2" s="40" t="b">
        <f>AND(H2=I2)</f>
        <v>1</v>
      </c>
    </row>
    <row r="3" spans="1:14">
      <c r="A3" s="201" t="s">
        <v>578</v>
      </c>
      <c r="B3" s="201"/>
      <c r="C3" s="23">
        <f>C4+C11+C38+C61</f>
        <v>144700</v>
      </c>
      <c r="D3" s="23">
        <f>D4+D11+D38+D61</f>
        <v>144700</v>
      </c>
      <c r="E3" s="23">
        <f>E4+E11+E38+E61</f>
        <v>144700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2" t="s">
        <v>124</v>
      </c>
      <c r="B4" s="203"/>
      <c r="C4" s="21">
        <f>SUM(C5:C10)</f>
        <v>38200</v>
      </c>
      <c r="D4" s="21">
        <f>SUM(D5:D10)</f>
        <v>38200</v>
      </c>
      <c r="E4" s="21">
        <f>SUM(E5:E10)</f>
        <v>38200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14000</v>
      </c>
      <c r="D7" s="2">
        <f t="shared" si="0"/>
        <v>14000</v>
      </c>
      <c r="E7" s="2">
        <f t="shared" si="0"/>
        <v>14000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2" t="s">
        <v>125</v>
      </c>
      <c r="B11" s="203"/>
      <c r="C11" s="21">
        <f>SUM(C12:C37)</f>
        <v>41200</v>
      </c>
      <c r="D11" s="21">
        <f>SUM(D12:D37)</f>
        <v>41200</v>
      </c>
      <c r="E11" s="21">
        <f>SUM(E12:E37)</f>
        <v>41200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25500</v>
      </c>
      <c r="D12" s="2">
        <f>C12</f>
        <v>25500</v>
      </c>
      <c r="E12" s="2">
        <f>D12</f>
        <v>25500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2"/>
        <v>200</v>
      </c>
      <c r="E35" s="2">
        <f t="shared" si="2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2" t="s">
        <v>145</v>
      </c>
      <c r="B38" s="203"/>
      <c r="C38" s="21">
        <f>SUM(C39:C60)</f>
        <v>65300</v>
      </c>
      <c r="D38" s="21">
        <f>SUM(D39:D60)</f>
        <v>65300</v>
      </c>
      <c r="E38" s="21">
        <f>SUM(E39:E60)</f>
        <v>65300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outlineLevel="1">
      <c r="A40" s="20">
        <v>3102</v>
      </c>
      <c r="B40" s="20" t="s">
        <v>12</v>
      </c>
      <c r="C40" s="2">
        <v>1300</v>
      </c>
      <c r="D40" s="2">
        <f t="shared" ref="D40:E55" si="3">C40</f>
        <v>1300</v>
      </c>
      <c r="E40" s="2">
        <f t="shared" si="3"/>
        <v>1300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3"/>
        <v>2000</v>
      </c>
      <c r="E41" s="2">
        <f t="shared" si="3"/>
        <v>2000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3480</v>
      </c>
      <c r="D48" s="2">
        <f t="shared" si="3"/>
        <v>3480</v>
      </c>
      <c r="E48" s="2">
        <f t="shared" si="3"/>
        <v>3480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3"/>
        <v>500</v>
      </c>
      <c r="E49" s="2">
        <f t="shared" si="3"/>
        <v>500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20</v>
      </c>
      <c r="D51" s="2">
        <f t="shared" si="3"/>
        <v>20</v>
      </c>
      <c r="E51" s="2">
        <f t="shared" si="3"/>
        <v>20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3"/>
        <v>200</v>
      </c>
      <c r="E52" s="2">
        <f t="shared" si="3"/>
        <v>200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3"/>
        <v>35000</v>
      </c>
      <c r="E55" s="2">
        <f t="shared" si="3"/>
        <v>35000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14000</v>
      </c>
      <c r="D57" s="2">
        <f t="shared" si="4"/>
        <v>14000</v>
      </c>
      <c r="E57" s="2">
        <f t="shared" si="4"/>
        <v>14000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2" t="s">
        <v>158</v>
      </c>
      <c r="B61" s="20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1" t="s">
        <v>579</v>
      </c>
      <c r="B67" s="201"/>
      <c r="C67" s="25">
        <f>C97+C68</f>
        <v>249300</v>
      </c>
      <c r="D67" s="25">
        <f>D97+D68</f>
        <v>249300</v>
      </c>
      <c r="E67" s="25">
        <f>E97+E68</f>
        <v>249300</v>
      </c>
      <c r="G67" s="39" t="s">
        <v>59</v>
      </c>
      <c r="H67" s="41"/>
      <c r="I67" s="42"/>
      <c r="J67" s="40" t="b">
        <f>AND(H67=I67)</f>
        <v>1</v>
      </c>
    </row>
    <row r="68" spans="1:10">
      <c r="A68" s="202" t="s">
        <v>163</v>
      </c>
      <c r="B68" s="203"/>
      <c r="C68" s="21">
        <f>SUM(C69:C96)</f>
        <v>56400</v>
      </c>
      <c r="D68" s="21">
        <f>SUM(D69:D96)</f>
        <v>56400</v>
      </c>
      <c r="E68" s="21">
        <f>SUM(E69:E96)</f>
        <v>56400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37000</v>
      </c>
      <c r="D79" s="2">
        <f t="shared" si="6"/>
        <v>37000</v>
      </c>
      <c r="E79" s="2">
        <f t="shared" si="6"/>
        <v>37000</v>
      </c>
    </row>
    <row r="80" spans="1:10" ht="15" customHeight="1" outlineLevel="1">
      <c r="A80" s="3">
        <v>5202</v>
      </c>
      <c r="B80" s="2" t="s">
        <v>172</v>
      </c>
      <c r="C80" s="2">
        <v>5700</v>
      </c>
      <c r="D80" s="2">
        <f t="shared" si="6"/>
        <v>5700</v>
      </c>
      <c r="E80" s="2">
        <f t="shared" si="6"/>
        <v>5700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4700</v>
      </c>
      <c r="D82" s="2">
        <f t="shared" si="6"/>
        <v>4700</v>
      </c>
      <c r="E82" s="2">
        <f t="shared" si="6"/>
        <v>4700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4000</v>
      </c>
      <c r="D91" s="2">
        <f t="shared" si="7"/>
        <v>4000</v>
      </c>
      <c r="E91" s="2">
        <f t="shared" si="7"/>
        <v>4000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192900</v>
      </c>
      <c r="D97" s="21">
        <f>SUM(D98:D113)</f>
        <v>192900</v>
      </c>
      <c r="E97" s="21">
        <f>SUM(E98:E113)</f>
        <v>192900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8"/>
        <v>100</v>
      </c>
      <c r="E103" s="2">
        <f t="shared" si="8"/>
        <v>100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6" t="s">
        <v>62</v>
      </c>
      <c r="B114" s="207"/>
      <c r="C114" s="26">
        <f>C115+C152+C177</f>
        <v>398083</v>
      </c>
      <c r="D114" s="26">
        <f>D115+D152+D177</f>
        <v>398083</v>
      </c>
      <c r="E114" s="26">
        <f>E115+E152+E177</f>
        <v>398083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4" t="s">
        <v>580</v>
      </c>
      <c r="B115" s="205"/>
      <c r="C115" s="23">
        <f>C116+C135</f>
        <v>328500</v>
      </c>
      <c r="D115" s="23">
        <f>D116+D135</f>
        <v>328500</v>
      </c>
      <c r="E115" s="23">
        <f>E116+E135</f>
        <v>328500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2" t="s">
        <v>195</v>
      </c>
      <c r="B116" s="203"/>
      <c r="C116" s="21">
        <f>C117+C120+C123+C126+C129+C132</f>
        <v>94500</v>
      </c>
      <c r="D116" s="21">
        <f>D117+D120+D123+D126+D129+D132</f>
        <v>94500</v>
      </c>
      <c r="E116" s="21">
        <f>E117+E120+E123+E126+E129+E132</f>
        <v>94500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49500</v>
      </c>
      <c r="D117" s="2">
        <f>D118+D119</f>
        <v>49500</v>
      </c>
      <c r="E117" s="2">
        <f>E118+E119</f>
        <v>49500</v>
      </c>
    </row>
    <row r="118" spans="1:10" ht="15" customHeight="1" outlineLevel="2">
      <c r="A118" s="117"/>
      <c r="B118" s="116" t="s">
        <v>844</v>
      </c>
      <c r="C118" s="115"/>
      <c r="D118" s="115">
        <f>C118</f>
        <v>0</v>
      </c>
      <c r="E118" s="115">
        <f>D118</f>
        <v>0</v>
      </c>
    </row>
    <row r="119" spans="1:10" ht="15" customHeight="1" outlineLevel="2">
      <c r="A119" s="117"/>
      <c r="B119" s="116" t="s">
        <v>849</v>
      </c>
      <c r="C119" s="115">
        <v>49500</v>
      </c>
      <c r="D119" s="115">
        <f>C119</f>
        <v>49500</v>
      </c>
      <c r="E119" s="115">
        <f>D119</f>
        <v>49500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7"/>
      <c r="B121" s="116" t="s">
        <v>844</v>
      </c>
      <c r="C121" s="115"/>
      <c r="D121" s="115">
        <f>C121</f>
        <v>0</v>
      </c>
      <c r="E121" s="115">
        <f>D121</f>
        <v>0</v>
      </c>
    </row>
    <row r="122" spans="1:10" ht="15" customHeight="1" outlineLevel="2">
      <c r="A122" s="117"/>
      <c r="B122" s="116" t="s">
        <v>849</v>
      </c>
      <c r="C122" s="115"/>
      <c r="D122" s="115">
        <f>C122</f>
        <v>0</v>
      </c>
      <c r="E122" s="11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7"/>
      <c r="B124" s="116" t="s">
        <v>844</v>
      </c>
      <c r="C124" s="115"/>
      <c r="D124" s="115">
        <f>C124</f>
        <v>0</v>
      </c>
      <c r="E124" s="115">
        <f>D124</f>
        <v>0</v>
      </c>
    </row>
    <row r="125" spans="1:10" ht="15" customHeight="1" outlineLevel="2">
      <c r="A125" s="117"/>
      <c r="B125" s="116" t="s">
        <v>849</v>
      </c>
      <c r="C125" s="115"/>
      <c r="D125" s="115">
        <f>C125</f>
        <v>0</v>
      </c>
      <c r="E125" s="11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45000</v>
      </c>
      <c r="D126" s="2">
        <f>D127+D128</f>
        <v>45000</v>
      </c>
      <c r="E126" s="2">
        <f>E127+E128</f>
        <v>45000</v>
      </c>
    </row>
    <row r="127" spans="1:10" ht="15" customHeight="1" outlineLevel="2">
      <c r="A127" s="117"/>
      <c r="B127" s="116" t="s">
        <v>844</v>
      </c>
      <c r="C127" s="115"/>
      <c r="D127" s="115">
        <f>C127</f>
        <v>0</v>
      </c>
      <c r="E127" s="115">
        <f>D127</f>
        <v>0</v>
      </c>
    </row>
    <row r="128" spans="1:10" ht="15" customHeight="1" outlineLevel="2">
      <c r="A128" s="117"/>
      <c r="B128" s="116" t="s">
        <v>849</v>
      </c>
      <c r="C128" s="115">
        <v>45000</v>
      </c>
      <c r="D128" s="115">
        <f>C128</f>
        <v>45000</v>
      </c>
      <c r="E128" s="115">
        <f>D128</f>
        <v>45000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7"/>
      <c r="B130" s="116" t="s">
        <v>844</v>
      </c>
      <c r="C130" s="115"/>
      <c r="D130" s="115">
        <f>C130</f>
        <v>0</v>
      </c>
      <c r="E130" s="115">
        <f>D130</f>
        <v>0</v>
      </c>
    </row>
    <row r="131" spans="1:10" ht="15" customHeight="1" outlineLevel="2">
      <c r="A131" s="117"/>
      <c r="B131" s="116" t="s">
        <v>849</v>
      </c>
      <c r="C131" s="115"/>
      <c r="D131" s="115">
        <f>C131</f>
        <v>0</v>
      </c>
      <c r="E131" s="11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7"/>
      <c r="B133" s="116" t="s">
        <v>844</v>
      </c>
      <c r="C133" s="115"/>
      <c r="D133" s="115">
        <f>C133</f>
        <v>0</v>
      </c>
      <c r="E133" s="115">
        <f>D133</f>
        <v>0</v>
      </c>
    </row>
    <row r="134" spans="1:10" ht="15" customHeight="1" outlineLevel="2">
      <c r="A134" s="117"/>
      <c r="B134" s="116" t="s">
        <v>849</v>
      </c>
      <c r="C134" s="115"/>
      <c r="D134" s="115">
        <f>C134</f>
        <v>0</v>
      </c>
      <c r="E134" s="115">
        <f>D134</f>
        <v>0</v>
      </c>
    </row>
    <row r="135" spans="1:10">
      <c r="A135" s="202" t="s">
        <v>202</v>
      </c>
      <c r="B135" s="203"/>
      <c r="C135" s="21">
        <f>C136+C140+C143+C146+C149</f>
        <v>234000</v>
      </c>
      <c r="D135" s="21">
        <f>D136+D140+D143+D146+D149</f>
        <v>234000</v>
      </c>
      <c r="E135" s="21">
        <f>E136+E140+E143+E146+E149</f>
        <v>234000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148000</v>
      </c>
      <c r="D136" s="2">
        <f>D137+D138+D139</f>
        <v>148000</v>
      </c>
      <c r="E136" s="2">
        <f>E137+E138+E139</f>
        <v>148000</v>
      </c>
    </row>
    <row r="137" spans="1:10" ht="15" customHeight="1" outlineLevel="2">
      <c r="A137" s="117"/>
      <c r="B137" s="116" t="s">
        <v>844</v>
      </c>
      <c r="C137" s="115"/>
      <c r="D137" s="115">
        <f>C137</f>
        <v>0</v>
      </c>
      <c r="E137" s="115">
        <f>D137</f>
        <v>0</v>
      </c>
    </row>
    <row r="138" spans="1:10" ht="15" customHeight="1" outlineLevel="2">
      <c r="A138" s="117"/>
      <c r="B138" s="116" t="s">
        <v>851</v>
      </c>
      <c r="C138" s="115">
        <v>120000</v>
      </c>
      <c r="D138" s="115">
        <f>C138</f>
        <v>120000</v>
      </c>
      <c r="E138" s="115">
        <f t="shared" ref="D138:E139" si="9">D138</f>
        <v>120000</v>
      </c>
    </row>
    <row r="139" spans="1:10" ht="15" customHeight="1" outlineLevel="2">
      <c r="A139" s="117"/>
      <c r="B139" s="116" t="s">
        <v>850</v>
      </c>
      <c r="C139" s="115">
        <v>28000</v>
      </c>
      <c r="D139" s="115">
        <f t="shared" si="9"/>
        <v>28000</v>
      </c>
      <c r="E139" s="115">
        <f t="shared" si="9"/>
        <v>28000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7"/>
      <c r="B141" s="116" t="s">
        <v>844</v>
      </c>
      <c r="C141" s="115"/>
      <c r="D141" s="115">
        <f>C141</f>
        <v>0</v>
      </c>
      <c r="E141" s="115">
        <f>D141</f>
        <v>0</v>
      </c>
    </row>
    <row r="142" spans="1:10" ht="15" customHeight="1" outlineLevel="2">
      <c r="A142" s="117"/>
      <c r="B142" s="116" t="s">
        <v>849</v>
      </c>
      <c r="C142" s="115"/>
      <c r="D142" s="115">
        <f>C142</f>
        <v>0</v>
      </c>
      <c r="E142" s="11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7"/>
      <c r="B144" s="116" t="s">
        <v>844</v>
      </c>
      <c r="C144" s="115"/>
      <c r="D144" s="115">
        <f>C144</f>
        <v>0</v>
      </c>
      <c r="E144" s="115">
        <f>D144</f>
        <v>0</v>
      </c>
    </row>
    <row r="145" spans="1:10" ht="15" customHeight="1" outlineLevel="2">
      <c r="A145" s="117"/>
      <c r="B145" s="116" t="s">
        <v>849</v>
      </c>
      <c r="C145" s="115"/>
      <c r="D145" s="115">
        <f>C145</f>
        <v>0</v>
      </c>
      <c r="E145" s="11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7"/>
      <c r="B147" s="116" t="s">
        <v>844</v>
      </c>
      <c r="C147" s="115"/>
      <c r="D147" s="115">
        <f>C147</f>
        <v>0</v>
      </c>
      <c r="E147" s="115">
        <f>D147</f>
        <v>0</v>
      </c>
    </row>
    <row r="148" spans="1:10" ht="15" customHeight="1" outlineLevel="2">
      <c r="A148" s="117"/>
      <c r="B148" s="116" t="s">
        <v>849</v>
      </c>
      <c r="C148" s="115"/>
      <c r="D148" s="115">
        <f>C148</f>
        <v>0</v>
      </c>
      <c r="E148" s="11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86000</v>
      </c>
      <c r="D149" s="2">
        <f>D150+D151</f>
        <v>86000</v>
      </c>
      <c r="E149" s="2">
        <f>E150+E151</f>
        <v>86000</v>
      </c>
    </row>
    <row r="150" spans="1:10" ht="15" customHeight="1" outlineLevel="2">
      <c r="A150" s="117"/>
      <c r="B150" s="116" t="s">
        <v>844</v>
      </c>
      <c r="C150" s="115">
        <v>86000</v>
      </c>
      <c r="D150" s="115">
        <f>C150</f>
        <v>86000</v>
      </c>
      <c r="E150" s="115">
        <f>D150</f>
        <v>86000</v>
      </c>
    </row>
    <row r="151" spans="1:10" ht="15" customHeight="1" outlineLevel="2">
      <c r="A151" s="117"/>
      <c r="B151" s="116" t="s">
        <v>849</v>
      </c>
      <c r="C151" s="115"/>
      <c r="D151" s="115">
        <f>C151</f>
        <v>0</v>
      </c>
      <c r="E151" s="115">
        <f>D151</f>
        <v>0</v>
      </c>
    </row>
    <row r="152" spans="1:10">
      <c r="A152" s="204" t="s">
        <v>581</v>
      </c>
      <c r="B152" s="205"/>
      <c r="C152" s="23">
        <f>C153+C163+C170</f>
        <v>69583</v>
      </c>
      <c r="D152" s="23">
        <f>D153+D163+D170</f>
        <v>69583</v>
      </c>
      <c r="E152" s="23">
        <f>E153+E163+E170</f>
        <v>69583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2" t="s">
        <v>208</v>
      </c>
      <c r="B153" s="203"/>
      <c r="C153" s="21">
        <f>C154+C157+C160</f>
        <v>69583</v>
      </c>
      <c r="D153" s="21">
        <f>D154+D157+D160</f>
        <v>69583</v>
      </c>
      <c r="E153" s="21">
        <f>E154+E157+E160</f>
        <v>69583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69583</v>
      </c>
      <c r="D154" s="2">
        <f>D155+D156</f>
        <v>69583</v>
      </c>
      <c r="E154" s="2">
        <f>E155+E156</f>
        <v>69583</v>
      </c>
    </row>
    <row r="155" spans="1:10" ht="15" customHeight="1" outlineLevel="2">
      <c r="A155" s="117"/>
      <c r="B155" s="116" t="s">
        <v>844</v>
      </c>
      <c r="C155" s="115"/>
      <c r="D155" s="115">
        <f>C155</f>
        <v>0</v>
      </c>
      <c r="E155" s="115">
        <f>D155</f>
        <v>0</v>
      </c>
    </row>
    <row r="156" spans="1:10" ht="15" customHeight="1" outlineLevel="2">
      <c r="A156" s="117"/>
      <c r="B156" s="116" t="s">
        <v>849</v>
      </c>
      <c r="C156" s="115">
        <v>69583</v>
      </c>
      <c r="D156" s="115">
        <f>C156</f>
        <v>69583</v>
      </c>
      <c r="E156" s="115">
        <f>D156</f>
        <v>69583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7"/>
      <c r="B158" s="116" t="s">
        <v>844</v>
      </c>
      <c r="C158" s="115"/>
      <c r="D158" s="115">
        <f>C158</f>
        <v>0</v>
      </c>
      <c r="E158" s="115">
        <f>D158</f>
        <v>0</v>
      </c>
    </row>
    <row r="159" spans="1:10" ht="15" customHeight="1" outlineLevel="2">
      <c r="A159" s="117"/>
      <c r="B159" s="116" t="s">
        <v>849</v>
      </c>
      <c r="C159" s="115"/>
      <c r="D159" s="115">
        <f>C159</f>
        <v>0</v>
      </c>
      <c r="E159" s="11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7"/>
      <c r="B161" s="116" t="s">
        <v>844</v>
      </c>
      <c r="C161" s="115"/>
      <c r="D161" s="115">
        <f>C161</f>
        <v>0</v>
      </c>
      <c r="E161" s="115">
        <f>D161</f>
        <v>0</v>
      </c>
    </row>
    <row r="162" spans="1:10" ht="15" customHeight="1" outlineLevel="2">
      <c r="A162" s="117"/>
      <c r="B162" s="116" t="s">
        <v>849</v>
      </c>
      <c r="C162" s="115"/>
      <c r="D162" s="115">
        <f>C162</f>
        <v>0</v>
      </c>
      <c r="E162" s="115">
        <f>D162</f>
        <v>0</v>
      </c>
    </row>
    <row r="163" spans="1:10">
      <c r="A163" s="202" t="s">
        <v>212</v>
      </c>
      <c r="B163" s="20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7"/>
      <c r="B165" s="116" t="s">
        <v>844</v>
      </c>
      <c r="C165" s="115"/>
      <c r="D165" s="115">
        <f>C165</f>
        <v>0</v>
      </c>
      <c r="E165" s="115">
        <f>D165</f>
        <v>0</v>
      </c>
    </row>
    <row r="166" spans="1:10" ht="15" customHeight="1" outlineLevel="2">
      <c r="A166" s="117"/>
      <c r="B166" s="116" t="s">
        <v>849</v>
      </c>
      <c r="C166" s="115"/>
      <c r="D166" s="115">
        <f>C166</f>
        <v>0</v>
      </c>
      <c r="E166" s="11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7"/>
      <c r="B168" s="116" t="s">
        <v>844</v>
      </c>
      <c r="C168" s="115"/>
      <c r="D168" s="115">
        <f>C168</f>
        <v>0</v>
      </c>
      <c r="E168" s="115">
        <f>D168</f>
        <v>0</v>
      </c>
    </row>
    <row r="169" spans="1:10" ht="15" customHeight="1" outlineLevel="2">
      <c r="A169" s="117"/>
      <c r="B169" s="116" t="s">
        <v>849</v>
      </c>
      <c r="C169" s="115"/>
      <c r="D169" s="115">
        <f>C169</f>
        <v>0</v>
      </c>
      <c r="E169" s="115">
        <f>D169</f>
        <v>0</v>
      </c>
    </row>
    <row r="170" spans="1:10">
      <c r="A170" s="202" t="s">
        <v>214</v>
      </c>
      <c r="B170" s="20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7"/>
      <c r="B172" s="116" t="s">
        <v>844</v>
      </c>
      <c r="C172" s="115"/>
      <c r="D172" s="115">
        <f>C172</f>
        <v>0</v>
      </c>
      <c r="E172" s="115">
        <f>D172</f>
        <v>0</v>
      </c>
    </row>
    <row r="173" spans="1:10" ht="15" customHeight="1" outlineLevel="2">
      <c r="A173" s="117"/>
      <c r="B173" s="116" t="s">
        <v>849</v>
      </c>
      <c r="C173" s="115"/>
      <c r="D173" s="115">
        <f>C173</f>
        <v>0</v>
      </c>
      <c r="E173" s="11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7"/>
      <c r="B175" s="116" t="s">
        <v>844</v>
      </c>
      <c r="C175" s="115"/>
      <c r="D175" s="115">
        <f>C175</f>
        <v>0</v>
      </c>
      <c r="E175" s="115">
        <f>D175</f>
        <v>0</v>
      </c>
    </row>
    <row r="176" spans="1:10" ht="15" customHeight="1" outlineLevel="2">
      <c r="A176" s="117"/>
      <c r="B176" s="116" t="s">
        <v>849</v>
      </c>
      <c r="C176" s="115"/>
      <c r="D176" s="115">
        <f>C176</f>
        <v>0</v>
      </c>
      <c r="E176" s="115">
        <f>D176</f>
        <v>0</v>
      </c>
    </row>
    <row r="177" spans="1:10">
      <c r="A177" s="204" t="s">
        <v>582</v>
      </c>
      <c r="B177" s="20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2" t="s">
        <v>217</v>
      </c>
      <c r="B178" s="20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8" t="s">
        <v>838</v>
      </c>
      <c r="B179" s="20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846</v>
      </c>
      <c r="C180" s="115"/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844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847</v>
      </c>
      <c r="C182" s="115"/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844</v>
      </c>
      <c r="C183" s="114"/>
      <c r="D183" s="114">
        <f>C183</f>
        <v>0</v>
      </c>
      <c r="E183" s="114">
        <f>D183</f>
        <v>0</v>
      </c>
    </row>
    <row r="184" spans="1:10" outlineLevel="1">
      <c r="A184" s="208" t="s">
        <v>837</v>
      </c>
      <c r="B184" s="20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845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844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836</v>
      </c>
      <c r="C187" s="114"/>
      <c r="D187" s="114">
        <f>C187</f>
        <v>0</v>
      </c>
      <c r="E187" s="114">
        <f>D187</f>
        <v>0</v>
      </c>
    </row>
    <row r="188" spans="1:10" outlineLevel="1">
      <c r="A188" s="208" t="s">
        <v>835</v>
      </c>
      <c r="B188" s="20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848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844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 outlineLevel="3">
      <c r="A191" s="75"/>
      <c r="B191" s="74" t="s">
        <v>834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 outlineLevel="3">
      <c r="A192" s="75"/>
      <c r="B192" s="74" t="s">
        <v>833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 outlineLevel="2">
      <c r="A193" s="117">
        <v>3</v>
      </c>
      <c r="B193" s="116" t="s">
        <v>846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844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847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844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208" t="s">
        <v>832</v>
      </c>
      <c r="B197" s="20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7">
        <v>4</v>
      </c>
      <c r="B198" s="116" t="s">
        <v>847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 outlineLevel="3">
      <c r="A199" s="75"/>
      <c r="B199" s="74" t="s">
        <v>844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208" t="s">
        <v>831</v>
      </c>
      <c r="B200" s="20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846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844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208" t="s">
        <v>830</v>
      </c>
      <c r="B203" s="20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848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844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828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845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844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5" outlineLevel="3">
      <c r="A209" s="75"/>
      <c r="B209" s="74" t="s">
        <v>827</v>
      </c>
      <c r="C209" s="114"/>
      <c r="D209" s="114">
        <f t="shared" si="12"/>
        <v>0</v>
      </c>
      <c r="E209" s="114">
        <f t="shared" si="12"/>
        <v>0</v>
      </c>
    </row>
    <row r="210" spans="1:5" outlineLevel="3">
      <c r="A210" s="75"/>
      <c r="B210" s="74" t="s">
        <v>844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5" outlineLevel="2">
      <c r="A211" s="117">
        <v>3</v>
      </c>
      <c r="B211" s="116" t="s">
        <v>846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844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847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844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208" t="s">
        <v>825</v>
      </c>
      <c r="B215" s="20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845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844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5" s="110" customFormat="1" outlineLevel="3">
      <c r="A218" s="120"/>
      <c r="B218" s="119" t="s">
        <v>824</v>
      </c>
      <c r="C218" s="118"/>
      <c r="D218" s="118">
        <f t="shared" si="13"/>
        <v>0</v>
      </c>
      <c r="E218" s="118">
        <f t="shared" si="13"/>
        <v>0</v>
      </c>
    </row>
    <row r="219" spans="1:5" s="110" customFormat="1" outlineLevel="3">
      <c r="A219" s="120"/>
      <c r="B219" s="119" t="s">
        <v>810</v>
      </c>
      <c r="C219" s="118"/>
      <c r="D219" s="118">
        <f t="shared" si="13"/>
        <v>0</v>
      </c>
      <c r="E219" s="118">
        <f t="shared" si="13"/>
        <v>0</v>
      </c>
    </row>
    <row r="220" spans="1:5" outlineLevel="2">
      <c r="A220" s="117">
        <v>3</v>
      </c>
      <c r="B220" s="116" t="s">
        <v>846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844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208" t="s">
        <v>823</v>
      </c>
      <c r="B222" s="20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845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844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822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 outlineLevel="3">
      <c r="A226" s="75"/>
      <c r="B226" s="74" t="s">
        <v>821</v>
      </c>
      <c r="C226" s="114"/>
      <c r="D226" s="114">
        <f t="shared" si="14"/>
        <v>0</v>
      </c>
      <c r="E226" s="114">
        <f t="shared" si="14"/>
        <v>0</v>
      </c>
    </row>
    <row r="227" spans="1:5" outlineLevel="3">
      <c r="A227" s="75"/>
      <c r="B227" s="74" t="s">
        <v>820</v>
      </c>
      <c r="C227" s="114"/>
      <c r="D227" s="114">
        <f t="shared" si="14"/>
        <v>0</v>
      </c>
      <c r="E227" s="114">
        <f t="shared" si="14"/>
        <v>0</v>
      </c>
    </row>
    <row r="228" spans="1:5" outlineLevel="1">
      <c r="A228" s="208" t="s">
        <v>819</v>
      </c>
      <c r="B228" s="20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845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844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818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 outlineLevel="3">
      <c r="A232" s="75"/>
      <c r="B232" s="74" t="s">
        <v>808</v>
      </c>
      <c r="C232" s="114"/>
      <c r="D232" s="114">
        <f t="shared" si="15"/>
        <v>0</v>
      </c>
      <c r="E232" s="114">
        <f t="shared" si="15"/>
        <v>0</v>
      </c>
    </row>
    <row r="233" spans="1:5" outlineLevel="2">
      <c r="A233" s="117">
        <v>3</v>
      </c>
      <c r="B233" s="116" t="s">
        <v>846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844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208" t="s">
        <v>817</v>
      </c>
      <c r="B235" s="20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846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844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208" t="s">
        <v>815</v>
      </c>
      <c r="B238" s="20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845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844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814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 outlineLevel="3">
      <c r="A242" s="75"/>
      <c r="B242" s="74" t="s">
        <v>813</v>
      </c>
      <c r="C242" s="114"/>
      <c r="D242" s="114">
        <f t="shared" si="16"/>
        <v>0</v>
      </c>
      <c r="E242" s="114">
        <f t="shared" si="16"/>
        <v>0</v>
      </c>
    </row>
    <row r="243" spans="1:10" outlineLevel="1">
      <c r="A243" s="208" t="s">
        <v>812</v>
      </c>
      <c r="B243" s="20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845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844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810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 outlineLevel="3">
      <c r="A247" s="75"/>
      <c r="B247" s="74" t="s">
        <v>809</v>
      </c>
      <c r="C247" s="114"/>
      <c r="D247" s="114">
        <f t="shared" si="17"/>
        <v>0</v>
      </c>
      <c r="E247" s="114">
        <f t="shared" si="17"/>
        <v>0</v>
      </c>
    </row>
    <row r="248" spans="1:10" outlineLevel="3">
      <c r="A248" s="75"/>
      <c r="B248" s="74" t="s">
        <v>808</v>
      </c>
      <c r="C248" s="114"/>
      <c r="D248" s="114">
        <f t="shared" si="17"/>
        <v>0</v>
      </c>
      <c r="E248" s="114">
        <f t="shared" si="17"/>
        <v>0</v>
      </c>
    </row>
    <row r="249" spans="1:10" outlineLevel="3">
      <c r="A249" s="75"/>
      <c r="B249" s="74" t="s">
        <v>807</v>
      </c>
      <c r="C249" s="114"/>
      <c r="D249" s="114">
        <f t="shared" si="17"/>
        <v>0</v>
      </c>
      <c r="E249" s="114">
        <f t="shared" si="17"/>
        <v>0</v>
      </c>
    </row>
    <row r="250" spans="1:10" outlineLevel="1">
      <c r="A250" s="208" t="s">
        <v>806</v>
      </c>
      <c r="B250" s="20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844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843</v>
      </c>
      <c r="C252" s="114">
        <v>0</v>
      </c>
      <c r="D252" s="114">
        <f>C252</f>
        <v>0</v>
      </c>
      <c r="E252" s="114">
        <f>D252</f>
        <v>0</v>
      </c>
    </row>
    <row r="256" spans="1:10" ht="18.75">
      <c r="A256" s="199" t="s">
        <v>67</v>
      </c>
      <c r="B256" s="199"/>
      <c r="C256" s="199"/>
      <c r="D256" s="109" t="s">
        <v>842</v>
      </c>
      <c r="E256" s="109" t="s">
        <v>841</v>
      </c>
      <c r="G256" s="47" t="s">
        <v>589</v>
      </c>
      <c r="H256" s="48">
        <f>C257+C559</f>
        <v>792083</v>
      </c>
      <c r="I256" s="49"/>
      <c r="J256" s="50" t="b">
        <f>AND(H256=I256)</f>
        <v>0</v>
      </c>
    </row>
    <row r="257" spans="1:10">
      <c r="A257" s="214" t="s">
        <v>60</v>
      </c>
      <c r="B257" s="215"/>
      <c r="C257" s="37">
        <f>C258+C550</f>
        <v>394000</v>
      </c>
      <c r="D257" s="37">
        <f>D258+D550</f>
        <v>394000</v>
      </c>
      <c r="E257" s="37">
        <f>E258+E550</f>
        <v>394000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6" t="s">
        <v>266</v>
      </c>
      <c r="B258" s="217"/>
      <c r="C258" s="36">
        <f>C259+C339+C483+C547</f>
        <v>382181</v>
      </c>
      <c r="D258" s="36">
        <f>D259+D339+D483+D547</f>
        <v>382181</v>
      </c>
      <c r="E258" s="36">
        <f>E259+E339+E483+E547</f>
        <v>382181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12" t="s">
        <v>267</v>
      </c>
      <c r="B259" s="213"/>
      <c r="C259" s="33">
        <f>C260+C263+C314</f>
        <v>180000</v>
      </c>
      <c r="D259" s="33">
        <f>D260+D263+D314</f>
        <v>180000</v>
      </c>
      <c r="E259" s="33">
        <f>E260+E263+E314</f>
        <v>180000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10" t="s">
        <v>268</v>
      </c>
      <c r="B260" s="21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10" t="s">
        <v>269</v>
      </c>
      <c r="B263" s="211"/>
      <c r="C263" s="32">
        <f>C264+C265+C289+C296+C298+C302+C305+C308+C313</f>
        <v>180000</v>
      </c>
      <c r="D263" s="32">
        <f>D264+D265+D289+D296+D298+D302+D305+D308+D313</f>
        <v>180000</v>
      </c>
      <c r="E263" s="32">
        <f>E264+E265+E289+E296+E298+E302+E305+E308+E313</f>
        <v>180000</v>
      </c>
    </row>
    <row r="264" spans="1:10" outlineLevel="2">
      <c r="A264" s="6">
        <v>1101</v>
      </c>
      <c r="B264" s="4" t="s">
        <v>34</v>
      </c>
      <c r="C264" s="5">
        <v>71514</v>
      </c>
      <c r="D264" s="5">
        <f t="shared" ref="D264:E266" si="18">C264</f>
        <v>71514</v>
      </c>
      <c r="E264" s="5">
        <f t="shared" si="18"/>
        <v>71514</v>
      </c>
    </row>
    <row r="265" spans="1:10" outlineLevel="2">
      <c r="A265" s="6">
        <v>1101</v>
      </c>
      <c r="B265" s="4" t="s">
        <v>35</v>
      </c>
      <c r="C265" s="5">
        <v>57615</v>
      </c>
      <c r="D265" s="125">
        <f t="shared" si="18"/>
        <v>57615</v>
      </c>
      <c r="E265" s="5">
        <f t="shared" si="18"/>
        <v>57615</v>
      </c>
    </row>
    <row r="266" spans="1:10" hidden="1" outlineLevel="3">
      <c r="A266" s="29"/>
      <c r="B266" s="28" t="s">
        <v>218</v>
      </c>
      <c r="C266" s="30"/>
      <c r="D266" s="30">
        <f t="shared" si="18"/>
        <v>0</v>
      </c>
      <c r="E266" s="30">
        <f t="shared" si="18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 collapsed="1">
      <c r="A289" s="6">
        <v>1101</v>
      </c>
      <c r="B289" s="4" t="s">
        <v>36</v>
      </c>
      <c r="C289" s="5">
        <v>4365</v>
      </c>
      <c r="D289" s="5">
        <f>C289</f>
        <v>4365</v>
      </c>
      <c r="E289" s="5">
        <f>D289</f>
        <v>4365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 collapsed="1">
      <c r="A296" s="6">
        <v>1101</v>
      </c>
      <c r="B296" s="4" t="s">
        <v>247</v>
      </c>
      <c r="C296" s="5">
        <v>300</v>
      </c>
      <c r="D296" s="5">
        <f t="shared" ref="D296:E299" si="22">C296</f>
        <v>300</v>
      </c>
      <c r="E296" s="5">
        <f t="shared" si="22"/>
        <v>300</v>
      </c>
    </row>
    <row r="297" spans="1:5" hidden="1" outlineLevel="3">
      <c r="A297" s="29"/>
      <c r="B297" s="28" t="s">
        <v>111</v>
      </c>
      <c r="C297" s="30"/>
      <c r="D297" s="30">
        <f t="shared" si="22"/>
        <v>0</v>
      </c>
      <c r="E297" s="30">
        <f t="shared" si="22"/>
        <v>0</v>
      </c>
    </row>
    <row r="298" spans="1:5" outlineLevel="2" collapsed="1">
      <c r="A298" s="6">
        <v>1101</v>
      </c>
      <c r="B298" s="4" t="s">
        <v>37</v>
      </c>
      <c r="C298" s="5">
        <v>8160</v>
      </c>
      <c r="D298" s="5">
        <f t="shared" si="22"/>
        <v>8160</v>
      </c>
      <c r="E298" s="5">
        <f t="shared" si="22"/>
        <v>8160</v>
      </c>
    </row>
    <row r="299" spans="1:5" hidden="1" outlineLevel="3">
      <c r="A299" s="29"/>
      <c r="B299" s="28" t="s">
        <v>248</v>
      </c>
      <c r="C299" s="30"/>
      <c r="D299" s="30">
        <f t="shared" si="22"/>
        <v>0</v>
      </c>
      <c r="E299" s="30">
        <f t="shared" si="22"/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3">C300</f>
        <v>0</v>
      </c>
      <c r="E300" s="30">
        <f t="shared" si="23"/>
        <v>0</v>
      </c>
    </row>
    <row r="301" spans="1:5" hidden="1" outlineLevel="3">
      <c r="A301" s="29"/>
      <c r="B301" s="28" t="s">
        <v>250</v>
      </c>
      <c r="C301" s="30"/>
      <c r="D301" s="30">
        <f t="shared" si="23"/>
        <v>0</v>
      </c>
      <c r="E301" s="30">
        <f t="shared" si="23"/>
        <v>0</v>
      </c>
    </row>
    <row r="302" spans="1:5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 t="shared" ref="D303:E309" si="24">C303</f>
        <v>0</v>
      </c>
      <c r="E303" s="30">
        <f t="shared" si="24"/>
        <v>0</v>
      </c>
    </row>
    <row r="304" spans="1:5" hidden="1" outlineLevel="3">
      <c r="A304" s="29"/>
      <c r="B304" s="28" t="s">
        <v>253</v>
      </c>
      <c r="C304" s="30">
        <v>0</v>
      </c>
      <c r="D304" s="30">
        <f t="shared" si="24"/>
        <v>0</v>
      </c>
      <c r="E304" s="30">
        <f t="shared" si="24"/>
        <v>0</v>
      </c>
    </row>
    <row r="305" spans="1:5" outlineLevel="2" collapsed="1">
      <c r="A305" s="6">
        <v>1101</v>
      </c>
      <c r="B305" s="4" t="s">
        <v>38</v>
      </c>
      <c r="C305" s="5">
        <v>2817</v>
      </c>
      <c r="D305" s="5">
        <f t="shared" si="24"/>
        <v>2817</v>
      </c>
      <c r="E305" s="5">
        <f t="shared" si="24"/>
        <v>2817</v>
      </c>
    </row>
    <row r="306" spans="1:5" hidden="1" outlineLevel="3">
      <c r="A306" s="29"/>
      <c r="B306" s="28" t="s">
        <v>254</v>
      </c>
      <c r="C306" s="30"/>
      <c r="D306" s="30">
        <f t="shared" si="24"/>
        <v>0</v>
      </c>
      <c r="E306" s="30">
        <f t="shared" si="24"/>
        <v>0</v>
      </c>
    </row>
    <row r="307" spans="1:5" hidden="1" outlineLevel="3">
      <c r="A307" s="29"/>
      <c r="B307" s="28" t="s">
        <v>255</v>
      </c>
      <c r="C307" s="30"/>
      <c r="D307" s="30">
        <f t="shared" si="24"/>
        <v>0</v>
      </c>
      <c r="E307" s="30">
        <f t="shared" si="24"/>
        <v>0</v>
      </c>
    </row>
    <row r="308" spans="1:5" outlineLevel="2" collapsed="1">
      <c r="A308" s="6">
        <v>1101</v>
      </c>
      <c r="B308" s="4" t="s">
        <v>39</v>
      </c>
      <c r="C308" s="5">
        <v>27944</v>
      </c>
      <c r="D308" s="5">
        <f t="shared" si="24"/>
        <v>27944</v>
      </c>
      <c r="E308" s="5">
        <f t="shared" si="24"/>
        <v>27944</v>
      </c>
    </row>
    <row r="309" spans="1:5" hidden="1" outlineLevel="3">
      <c r="A309" s="29"/>
      <c r="B309" s="28" t="s">
        <v>256</v>
      </c>
      <c r="C309" s="30"/>
      <c r="D309" s="30">
        <f t="shared" si="24"/>
        <v>0</v>
      </c>
      <c r="E309" s="30">
        <f t="shared" si="24"/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5">C310</f>
        <v>0</v>
      </c>
      <c r="E310" s="30">
        <f t="shared" si="25"/>
        <v>0</v>
      </c>
    </row>
    <row r="311" spans="1:5" hidden="1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</row>
    <row r="312" spans="1:5" hidden="1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</row>
    <row r="313" spans="1:5" outlineLevel="2" collapsed="1">
      <c r="A313" s="6">
        <v>1101</v>
      </c>
      <c r="B313" s="4" t="s">
        <v>112</v>
      </c>
      <c r="C313" s="5">
        <v>7285</v>
      </c>
      <c r="D313" s="5">
        <f>C313</f>
        <v>7285</v>
      </c>
      <c r="E313" s="5">
        <f>D313</f>
        <v>7285</v>
      </c>
    </row>
    <row r="314" spans="1:5" outlineLevel="1">
      <c r="A314" s="210" t="s">
        <v>601</v>
      </c>
      <c r="B314" s="21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</row>
    <row r="318" spans="1:5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</row>
    <row r="319" spans="1:5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</row>
    <row r="320" spans="1:5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</row>
    <row r="321" spans="1:5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</row>
    <row r="322" spans="1:5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</row>
    <row r="323" spans="1:5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</row>
    <row r="324" spans="1:5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7">C333</f>
        <v>0</v>
      </c>
      <c r="E333" s="30">
        <f t="shared" si="27"/>
        <v>0</v>
      </c>
    </row>
    <row r="334" spans="1:5" outlineLevel="3">
      <c r="A334" s="29"/>
      <c r="B334" s="28" t="s">
        <v>258</v>
      </c>
      <c r="C334" s="30"/>
      <c r="D334" s="30">
        <f t="shared" si="27"/>
        <v>0</v>
      </c>
      <c r="E334" s="30">
        <f t="shared" si="27"/>
        <v>0</v>
      </c>
    </row>
    <row r="335" spans="1:5" outlineLevel="3">
      <c r="A335" s="29"/>
      <c r="B335" s="28" t="s">
        <v>259</v>
      </c>
      <c r="C335" s="30"/>
      <c r="D335" s="30">
        <f t="shared" si="27"/>
        <v>0</v>
      </c>
      <c r="E335" s="30">
        <f t="shared" si="27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8">C337</f>
        <v>0</v>
      </c>
      <c r="E337" s="5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</row>
    <row r="339" spans="1:10">
      <c r="A339" s="212" t="s">
        <v>270</v>
      </c>
      <c r="B339" s="213"/>
      <c r="C339" s="33">
        <f>C340+C444+C482</f>
        <v>190745</v>
      </c>
      <c r="D339" s="33">
        <f>D340+D444+D482</f>
        <v>190745</v>
      </c>
      <c r="E339" s="33">
        <f>E340+E444+E482</f>
        <v>190745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10" t="s">
        <v>271</v>
      </c>
      <c r="B340" s="211"/>
      <c r="C340" s="32">
        <f>C341+C342+C343+C344+C347+C348+C353+C356+C357+C362+C367+BG290668+C371+C372+C373+C376+C377+C378+C382+C388+C391+C392+C395+C398+C399+C404+C407+C408+C409+C412+C415+C416+C419+C420+C421+C422+C429+C443</f>
        <v>134800</v>
      </c>
      <c r="D340" s="32">
        <f>D341+D342+D343+D344+D347+D348+D353+D356+D357+D362+D367+BH290668+D371+D372+D373+D376+D377+D378+D382+D388+D391+D392+D395+D398+D399+D404+D407+D408+D409+D412+D415+D416+D419+D420+D421+D422+D429+D443</f>
        <v>134800</v>
      </c>
      <c r="E340" s="32">
        <f>E341+E342+E343+E344+E347+E348+E353+E356+E357+E362+E367+BI290668+E371+E372+E373+E376+E377+E378+E382+E388+E391+E392+E395+E398+E399+E404+E407+E408+E409+E412+E415+E416+E419+E420+E421+E422+E429+E443</f>
        <v>134800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900</v>
      </c>
      <c r="D342" s="5">
        <f t="shared" ref="D342:E343" si="29">C342</f>
        <v>900</v>
      </c>
      <c r="E342" s="5">
        <f t="shared" si="29"/>
        <v>900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29"/>
        <v>40000</v>
      </c>
      <c r="E343" s="5">
        <f t="shared" si="29"/>
        <v>40000</v>
      </c>
    </row>
    <row r="344" spans="1:10" outlineLevel="2">
      <c r="A344" s="6">
        <v>2201</v>
      </c>
      <c r="B344" s="4" t="s">
        <v>273</v>
      </c>
      <c r="C344" s="5">
        <f>SUM(C345:C346)</f>
        <v>4600</v>
      </c>
      <c r="D344" s="5">
        <f>SUM(D345:D346)</f>
        <v>4600</v>
      </c>
      <c r="E344" s="5">
        <f>SUM(E345:E346)</f>
        <v>4600</v>
      </c>
    </row>
    <row r="345" spans="1:10" outlineLevel="3">
      <c r="A345" s="29"/>
      <c r="B345" s="28" t="s">
        <v>274</v>
      </c>
      <c r="C345" s="30">
        <v>2900</v>
      </c>
      <c r="D345" s="30">
        <f t="shared" ref="D345:E347" si="30">C345</f>
        <v>2900</v>
      </c>
      <c r="E345" s="30">
        <f t="shared" si="30"/>
        <v>2900</v>
      </c>
    </row>
    <row r="346" spans="1:10" outlineLevel="3">
      <c r="A346" s="29"/>
      <c r="B346" s="28" t="s">
        <v>275</v>
      </c>
      <c r="C346" s="30">
        <v>1700</v>
      </c>
      <c r="D346" s="30">
        <f t="shared" si="30"/>
        <v>1700</v>
      </c>
      <c r="E346" s="30">
        <f t="shared" si="30"/>
        <v>1700</v>
      </c>
    </row>
    <row r="347" spans="1:10" outlineLevel="2">
      <c r="A347" s="6">
        <v>2201</v>
      </c>
      <c r="B347" s="4" t="s">
        <v>276</v>
      </c>
      <c r="C347" s="5">
        <v>1200</v>
      </c>
      <c r="D347" s="5">
        <f t="shared" si="30"/>
        <v>1200</v>
      </c>
      <c r="E347" s="5">
        <f t="shared" si="30"/>
        <v>1200</v>
      </c>
    </row>
    <row r="348" spans="1:10" outlineLevel="2">
      <c r="A348" s="6">
        <v>2201</v>
      </c>
      <c r="B348" s="4" t="s">
        <v>277</v>
      </c>
      <c r="C348" s="5">
        <f>SUM(C349:C352)</f>
        <v>28000</v>
      </c>
      <c r="D348" s="5">
        <f>SUM(D349:D352)</f>
        <v>28000</v>
      </c>
      <c r="E348" s="5">
        <f>SUM(E349:E352)</f>
        <v>28000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1">C350</f>
        <v>0</v>
      </c>
      <c r="E350" s="30">
        <f t="shared" si="31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32">C354</f>
        <v>200</v>
      </c>
      <c r="E354" s="30">
        <f t="shared" si="32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</row>
    <row r="356" spans="1:5" outlineLevel="2">
      <c r="A356" s="6">
        <v>2201</v>
      </c>
      <c r="B356" s="4" t="s">
        <v>284</v>
      </c>
      <c r="C356" s="5">
        <v>4000</v>
      </c>
      <c r="D356" s="5">
        <f t="shared" si="32"/>
        <v>4000</v>
      </c>
      <c r="E356" s="5">
        <f t="shared" si="32"/>
        <v>4000</v>
      </c>
    </row>
    <row r="357" spans="1:5" outlineLevel="2">
      <c r="A357" s="6">
        <v>2201</v>
      </c>
      <c r="B357" s="4" t="s">
        <v>285</v>
      </c>
      <c r="C357" s="5">
        <f>SUM(C358:C361)</f>
        <v>3800</v>
      </c>
      <c r="D357" s="5">
        <f>SUM(D358:D361)</f>
        <v>3800</v>
      </c>
      <c r="E357" s="5">
        <f>SUM(E358:E361)</f>
        <v>3800</v>
      </c>
    </row>
    <row r="358" spans="1:5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</row>
    <row r="359" spans="1:5" outlineLevel="3">
      <c r="A359" s="29"/>
      <c r="B359" s="28" t="s">
        <v>287</v>
      </c>
      <c r="C359" s="30">
        <v>100</v>
      </c>
      <c r="D359" s="30">
        <f t="shared" ref="D359:E361" si="33">C359</f>
        <v>100</v>
      </c>
      <c r="E359" s="30">
        <f t="shared" si="33"/>
        <v>100</v>
      </c>
    </row>
    <row r="360" spans="1:5" outlineLevel="3">
      <c r="A360" s="29"/>
      <c r="B360" s="28" t="s">
        <v>288</v>
      </c>
      <c r="C360" s="30">
        <v>200</v>
      </c>
      <c r="D360" s="30">
        <f t="shared" si="33"/>
        <v>200</v>
      </c>
      <c r="E360" s="30">
        <f t="shared" si="33"/>
        <v>200</v>
      </c>
    </row>
    <row r="361" spans="1:5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</row>
    <row r="362" spans="1:5" outlineLevel="2">
      <c r="A362" s="6">
        <v>2201</v>
      </c>
      <c r="B362" s="4" t="s">
        <v>290</v>
      </c>
      <c r="C362" s="5">
        <f>SUM(C363:C366)</f>
        <v>12500</v>
      </c>
      <c r="D362" s="5">
        <f>SUM(D363:D366)</f>
        <v>12500</v>
      </c>
      <c r="E362" s="5">
        <f>SUM(E363:E366)</f>
        <v>12500</v>
      </c>
    </row>
    <row r="363" spans="1:5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5" outlineLevel="3">
      <c r="A364" s="29"/>
      <c r="B364" s="28" t="s">
        <v>292</v>
      </c>
      <c r="C364" s="30">
        <v>8000</v>
      </c>
      <c r="D364" s="30">
        <f t="shared" ref="D364:E366" si="34">C364</f>
        <v>8000</v>
      </c>
      <c r="E364" s="30">
        <f t="shared" si="34"/>
        <v>8000</v>
      </c>
    </row>
    <row r="365" spans="1:5" outlineLevel="3">
      <c r="A365" s="29"/>
      <c r="B365" s="28" t="s">
        <v>293</v>
      </c>
      <c r="C365" s="30">
        <v>500</v>
      </c>
      <c r="D365" s="30">
        <f t="shared" si="34"/>
        <v>500</v>
      </c>
      <c r="E365" s="30">
        <f t="shared" si="34"/>
        <v>500</v>
      </c>
    </row>
    <row r="366" spans="1:5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</row>
    <row r="367" spans="1:5" outlineLevel="2">
      <c r="A367" s="6">
        <v>2201</v>
      </c>
      <c r="B367" s="4" t="s">
        <v>43</v>
      </c>
      <c r="C367" s="5">
        <v>700</v>
      </c>
      <c r="D367" s="5">
        <f>C367</f>
        <v>700</v>
      </c>
      <c r="E367" s="5">
        <f>D367</f>
        <v>700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</row>
    <row r="371" spans="1:5" outlineLevel="2">
      <c r="A371" s="6">
        <v>2201</v>
      </c>
      <c r="B371" s="4" t="s">
        <v>44</v>
      </c>
      <c r="C371" s="5">
        <v>5500</v>
      </c>
      <c r="D371" s="5">
        <f t="shared" si="35"/>
        <v>5500</v>
      </c>
      <c r="E371" s="5">
        <f t="shared" si="35"/>
        <v>5500</v>
      </c>
    </row>
    <row r="372" spans="1:5" outlineLevel="2">
      <c r="A372" s="6">
        <v>2201</v>
      </c>
      <c r="B372" s="4" t="s">
        <v>45</v>
      </c>
      <c r="C372" s="5">
        <v>3000</v>
      </c>
      <c r="D372" s="5">
        <f t="shared" si="35"/>
        <v>3000</v>
      </c>
      <c r="E372" s="5">
        <f t="shared" si="35"/>
        <v>3000</v>
      </c>
    </row>
    <row r="373" spans="1:5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 outlineLevel="3">
      <c r="A374" s="29"/>
      <c r="B374" s="28" t="s">
        <v>299</v>
      </c>
      <c r="C374" s="30">
        <v>25</v>
      </c>
      <c r="D374" s="30">
        <f t="shared" ref="D374:E377" si="36">C374</f>
        <v>25</v>
      </c>
      <c r="E374" s="30">
        <f t="shared" si="36"/>
        <v>25</v>
      </c>
    </row>
    <row r="375" spans="1:5" outlineLevel="3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</row>
    <row r="376" spans="1:5" outlineLevel="2">
      <c r="A376" s="6">
        <v>2201</v>
      </c>
      <c r="B376" s="4" t="s">
        <v>301</v>
      </c>
      <c r="C376" s="5">
        <v>220</v>
      </c>
      <c r="D376" s="5">
        <f t="shared" si="36"/>
        <v>220</v>
      </c>
      <c r="E376" s="5">
        <f t="shared" si="36"/>
        <v>220</v>
      </c>
    </row>
    <row r="377" spans="1:5" outlineLevel="2" collapsed="1">
      <c r="A377" s="6">
        <v>2201</v>
      </c>
      <c r="B377" s="4" t="s">
        <v>302</v>
      </c>
      <c r="C377" s="5">
        <v>900</v>
      </c>
      <c r="D377" s="5">
        <f t="shared" si="36"/>
        <v>900</v>
      </c>
      <c r="E377" s="5">
        <f t="shared" si="36"/>
        <v>900</v>
      </c>
    </row>
    <row r="378" spans="1:5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</row>
    <row r="379" spans="1:5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 outlineLevel="3">
      <c r="A380" s="29"/>
      <c r="B380" s="28" t="s">
        <v>113</v>
      </c>
      <c r="C380" s="30"/>
      <c r="D380" s="30">
        <f t="shared" ref="D380:E381" si="37">C380</f>
        <v>0</v>
      </c>
      <c r="E380" s="30">
        <f t="shared" si="37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7"/>
        <v>2000</v>
      </c>
      <c r="E381" s="30">
        <f t="shared" si="37"/>
        <v>2000</v>
      </c>
    </row>
    <row r="382" spans="1:5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outlineLevel="3">
      <c r="A384" s="29"/>
      <c r="B384" s="28" t="s">
        <v>305</v>
      </c>
      <c r="C384" s="30"/>
      <c r="D384" s="30">
        <f t="shared" ref="D384:E387" si="38">C384</f>
        <v>0</v>
      </c>
      <c r="E384" s="30">
        <f t="shared" si="38"/>
        <v>0</v>
      </c>
    </row>
    <row r="385" spans="1:5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8"/>
        <v>1000</v>
      </c>
      <c r="E386" s="30">
        <f t="shared" si="38"/>
        <v>1000</v>
      </c>
    </row>
    <row r="387" spans="1:5" outlineLevel="3">
      <c r="A387" s="29"/>
      <c r="B387" s="28" t="s">
        <v>308</v>
      </c>
      <c r="C387" s="30">
        <v>1000</v>
      </c>
      <c r="D387" s="30">
        <f t="shared" si="38"/>
        <v>1000</v>
      </c>
      <c r="E387" s="30">
        <f t="shared" si="38"/>
        <v>1000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f t="shared" ref="D389:E391" si="39">C389</f>
        <v>200</v>
      </c>
      <c r="E389" s="30">
        <f t="shared" si="39"/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9"/>
        <v>0</v>
      </c>
      <c r="E390" s="30">
        <f t="shared" si="39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9"/>
        <v>0</v>
      </c>
      <c r="E391" s="5">
        <f t="shared" si="39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1550</v>
      </c>
      <c r="D392" s="5">
        <f>SUM(D393:D394)</f>
        <v>1550</v>
      </c>
      <c r="E392" s="5">
        <f>SUM(E393:E394)</f>
        <v>1550</v>
      </c>
    </row>
    <row r="393" spans="1:5" outlineLevel="3">
      <c r="A393" s="29"/>
      <c r="B393" s="28" t="s">
        <v>313</v>
      </c>
      <c r="C393" s="30">
        <v>450</v>
      </c>
      <c r="D393" s="30">
        <f>C393</f>
        <v>450</v>
      </c>
      <c r="E393" s="30">
        <f>D393</f>
        <v>450</v>
      </c>
    </row>
    <row r="394" spans="1:5" outlineLevel="3">
      <c r="A394" s="29"/>
      <c r="B394" s="28" t="s">
        <v>314</v>
      </c>
      <c r="C394" s="30">
        <v>1100</v>
      </c>
      <c r="D394" s="30">
        <f>C394</f>
        <v>1100</v>
      </c>
      <c r="E394" s="30">
        <f>D394</f>
        <v>1100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40">C396</f>
        <v>0</v>
      </c>
      <c r="E396" s="30">
        <f t="shared" si="40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40"/>
        <v>0</v>
      </c>
      <c r="E397" s="30">
        <f t="shared" si="40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40"/>
        <v>0</v>
      </c>
      <c r="E398" s="5">
        <f t="shared" si="40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41">C401</f>
        <v>0</v>
      </c>
      <c r="E401" s="30">
        <f t="shared" si="41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41"/>
        <v>0</v>
      </c>
      <c r="E402" s="30">
        <f t="shared" si="41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41"/>
        <v>0</v>
      </c>
      <c r="E403" s="30">
        <f t="shared" si="41"/>
        <v>0</v>
      </c>
    </row>
    <row r="404" spans="1:5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</row>
    <row r="405" spans="1:5" outlineLevel="3">
      <c r="A405" s="29"/>
      <c r="B405" s="28" t="s">
        <v>323</v>
      </c>
      <c r="C405" s="30">
        <v>200</v>
      </c>
      <c r="D405" s="30">
        <f t="shared" ref="D405:E408" si="42">C405</f>
        <v>200</v>
      </c>
      <c r="E405" s="30">
        <f t="shared" si="42"/>
        <v>200</v>
      </c>
    </row>
    <row r="406" spans="1:5" outlineLevel="3">
      <c r="A406" s="29"/>
      <c r="B406" s="28" t="s">
        <v>324</v>
      </c>
      <c r="C406" s="30">
        <v>200</v>
      </c>
      <c r="D406" s="30">
        <f t="shared" si="42"/>
        <v>200</v>
      </c>
      <c r="E406" s="30">
        <f t="shared" si="42"/>
        <v>200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2"/>
        <v>0</v>
      </c>
      <c r="E407" s="5">
        <f t="shared" si="42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2"/>
        <v>0</v>
      </c>
      <c r="E408" s="5">
        <f t="shared" si="42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</row>
    <row r="413" spans="1:5" outlineLevel="3" collapsed="1">
      <c r="A413" s="29"/>
      <c r="B413" s="28" t="s">
        <v>328</v>
      </c>
      <c r="C413" s="30">
        <v>500</v>
      </c>
      <c r="D413" s="30">
        <f t="shared" ref="D413:E415" si="43">C413</f>
        <v>500</v>
      </c>
      <c r="E413" s="30">
        <f t="shared" si="43"/>
        <v>500</v>
      </c>
    </row>
    <row r="414" spans="1:5" outlineLevel="3">
      <c r="A414" s="29"/>
      <c r="B414" s="28" t="s">
        <v>329</v>
      </c>
      <c r="C414" s="30">
        <v>0</v>
      </c>
      <c r="D414" s="30">
        <f t="shared" si="43"/>
        <v>0</v>
      </c>
      <c r="E414" s="30">
        <f t="shared" si="43"/>
        <v>0</v>
      </c>
    </row>
    <row r="415" spans="1:5" outlineLevel="2">
      <c r="A415" s="6">
        <v>2201</v>
      </c>
      <c r="B415" s="4" t="s">
        <v>118</v>
      </c>
      <c r="C415" s="5">
        <v>300</v>
      </c>
      <c r="D415" s="5">
        <f t="shared" si="43"/>
        <v>300</v>
      </c>
      <c r="E415" s="5">
        <f t="shared" si="43"/>
        <v>300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4">C417</f>
        <v>0</v>
      </c>
      <c r="E417" s="30">
        <f t="shared" si="44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4"/>
        <v>0</v>
      </c>
      <c r="E418" s="30">
        <f t="shared" si="44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4"/>
        <v>0</v>
      </c>
      <c r="E419" s="5">
        <f t="shared" si="44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4"/>
        <v>0</v>
      </c>
      <c r="E420" s="5">
        <f t="shared" si="44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4"/>
        <v>0</v>
      </c>
      <c r="E421" s="5">
        <f t="shared" si="44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5">C424</f>
        <v>0</v>
      </c>
      <c r="E424" s="30">
        <f t="shared" si="45"/>
        <v>0</v>
      </c>
    </row>
    <row r="425" spans="1:5" outlineLevel="3">
      <c r="A425" s="29"/>
      <c r="B425" s="28" t="s">
        <v>338</v>
      </c>
      <c r="C425" s="30"/>
      <c r="D425" s="30">
        <f t="shared" si="45"/>
        <v>0</v>
      </c>
      <c r="E425" s="30">
        <f t="shared" si="45"/>
        <v>0</v>
      </c>
    </row>
    <row r="426" spans="1:5" outlineLevel="3">
      <c r="A426" s="29"/>
      <c r="B426" s="28" t="s">
        <v>339</v>
      </c>
      <c r="C426" s="30"/>
      <c r="D426" s="30">
        <f t="shared" si="45"/>
        <v>0</v>
      </c>
      <c r="E426" s="30">
        <f t="shared" si="45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5"/>
        <v>350</v>
      </c>
      <c r="E427" s="30">
        <f t="shared" si="45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5"/>
        <v>0</v>
      </c>
      <c r="E428" s="30">
        <f t="shared" si="45"/>
        <v>0</v>
      </c>
    </row>
    <row r="429" spans="1:5" outlineLevel="2">
      <c r="A429" s="6">
        <v>2201</v>
      </c>
      <c r="B429" s="4" t="s">
        <v>342</v>
      </c>
      <c r="C429" s="5">
        <f>SUM(C430:C442)</f>
        <v>12955</v>
      </c>
      <c r="D429" s="5">
        <f>SUM(D430:D442)</f>
        <v>12955</v>
      </c>
      <c r="E429" s="5">
        <f>SUM(E430:E442)</f>
        <v>12955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6">C431</f>
        <v>0</v>
      </c>
      <c r="E431" s="30">
        <f t="shared" si="46"/>
        <v>0</v>
      </c>
    </row>
    <row r="432" spans="1:5" outlineLevel="3">
      <c r="A432" s="29"/>
      <c r="B432" s="28" t="s">
        <v>345</v>
      </c>
      <c r="C432" s="30"/>
      <c r="D432" s="30">
        <f t="shared" si="46"/>
        <v>0</v>
      </c>
      <c r="E432" s="30">
        <f t="shared" si="46"/>
        <v>0</v>
      </c>
    </row>
    <row r="433" spans="1:5" outlineLevel="3">
      <c r="A433" s="29"/>
      <c r="B433" s="28" t="s">
        <v>346</v>
      </c>
      <c r="C433" s="30">
        <v>2900</v>
      </c>
      <c r="D433" s="30">
        <f t="shared" si="46"/>
        <v>2900</v>
      </c>
      <c r="E433" s="30">
        <f t="shared" si="46"/>
        <v>2900</v>
      </c>
    </row>
    <row r="434" spans="1:5" outlineLevel="3">
      <c r="A434" s="29"/>
      <c r="B434" s="28" t="s">
        <v>347</v>
      </c>
      <c r="C434" s="30"/>
      <c r="D434" s="30">
        <f t="shared" si="46"/>
        <v>0</v>
      </c>
      <c r="E434" s="30">
        <f t="shared" si="46"/>
        <v>0</v>
      </c>
    </row>
    <row r="435" spans="1:5" outlineLevel="3">
      <c r="A435" s="29"/>
      <c r="B435" s="28" t="s">
        <v>348</v>
      </c>
      <c r="C435" s="30"/>
      <c r="D435" s="30">
        <f t="shared" si="46"/>
        <v>0</v>
      </c>
      <c r="E435" s="30">
        <f t="shared" si="46"/>
        <v>0</v>
      </c>
    </row>
    <row r="436" spans="1:5" outlineLevel="3">
      <c r="A436" s="29"/>
      <c r="B436" s="28" t="s">
        <v>349</v>
      </c>
      <c r="C436" s="30"/>
      <c r="D436" s="30">
        <f t="shared" si="46"/>
        <v>0</v>
      </c>
      <c r="E436" s="30">
        <f t="shared" si="46"/>
        <v>0</v>
      </c>
    </row>
    <row r="437" spans="1:5" outlineLevel="3">
      <c r="A437" s="29"/>
      <c r="B437" s="28" t="s">
        <v>350</v>
      </c>
      <c r="C437" s="30"/>
      <c r="D437" s="30">
        <f t="shared" si="46"/>
        <v>0</v>
      </c>
      <c r="E437" s="30">
        <f t="shared" si="46"/>
        <v>0</v>
      </c>
    </row>
    <row r="438" spans="1:5" outlineLevel="3">
      <c r="A438" s="29"/>
      <c r="B438" s="28" t="s">
        <v>351</v>
      </c>
      <c r="C438" s="30"/>
      <c r="D438" s="30">
        <f t="shared" si="46"/>
        <v>0</v>
      </c>
      <c r="E438" s="30">
        <f t="shared" si="46"/>
        <v>0</v>
      </c>
    </row>
    <row r="439" spans="1:5" outlineLevel="3">
      <c r="A439" s="29"/>
      <c r="B439" s="28" t="s">
        <v>352</v>
      </c>
      <c r="C439" s="30"/>
      <c r="D439" s="30">
        <f t="shared" si="46"/>
        <v>0</v>
      </c>
      <c r="E439" s="30">
        <f t="shared" si="46"/>
        <v>0</v>
      </c>
    </row>
    <row r="440" spans="1:5" outlineLevel="3">
      <c r="A440" s="29"/>
      <c r="B440" s="28" t="s">
        <v>353</v>
      </c>
      <c r="C440" s="30"/>
      <c r="D440" s="30">
        <f t="shared" si="46"/>
        <v>0</v>
      </c>
      <c r="E440" s="30">
        <f t="shared" si="46"/>
        <v>0</v>
      </c>
    </row>
    <row r="441" spans="1:5" outlineLevel="3">
      <c r="A441" s="29"/>
      <c r="B441" s="28" t="s">
        <v>354</v>
      </c>
      <c r="C441" s="30">
        <v>55</v>
      </c>
      <c r="D441" s="30">
        <f t="shared" si="46"/>
        <v>55</v>
      </c>
      <c r="E441" s="30">
        <f t="shared" si="46"/>
        <v>55</v>
      </c>
    </row>
    <row r="442" spans="1:5" outlineLevel="3">
      <c r="A442" s="29"/>
      <c r="B442" s="28" t="s">
        <v>355</v>
      </c>
      <c r="C442" s="30">
        <v>10000</v>
      </c>
      <c r="D442" s="30">
        <f t="shared" si="46"/>
        <v>10000</v>
      </c>
      <c r="E442" s="30">
        <f t="shared" si="46"/>
        <v>10000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10" t="s">
        <v>357</v>
      </c>
      <c r="B444" s="211"/>
      <c r="C444" s="32">
        <f>C445+C454+C455+C459+C462+C463+C468+C474+C477+C480+C481+C450</f>
        <v>55945</v>
      </c>
      <c r="D444" s="32">
        <f>D445+D454+D455+D459+D462+D463+D468+D474+D477+D480+D481+D450</f>
        <v>55945</v>
      </c>
      <c r="E444" s="32">
        <f>E445+E454+E455+E459+E462+E463+E468+E474+E477+E480+E481+E450</f>
        <v>55945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5550</v>
      </c>
      <c r="D445" s="5">
        <f>SUM(D446:D449)</f>
        <v>5550</v>
      </c>
      <c r="E445" s="5">
        <f>SUM(E446:E449)</f>
        <v>5550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7">C447</f>
        <v>0</v>
      </c>
      <c r="E447" s="30">
        <f t="shared" si="47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7"/>
        <v>0</v>
      </c>
      <c r="E448" s="30">
        <f t="shared" si="47"/>
        <v>0</v>
      </c>
    </row>
    <row r="449" spans="1:5" ht="15" customHeight="1" outlineLevel="3">
      <c r="A449" s="28"/>
      <c r="B449" s="28" t="s">
        <v>362</v>
      </c>
      <c r="C449" s="30">
        <v>5550</v>
      </c>
      <c r="D449" s="30">
        <f t="shared" si="47"/>
        <v>5550</v>
      </c>
      <c r="E449" s="30">
        <f t="shared" si="47"/>
        <v>5550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37700</v>
      </c>
      <c r="D450" s="5">
        <f>SUM(D451:D453)</f>
        <v>37700</v>
      </c>
      <c r="E450" s="5">
        <f>SUM(E451:E453)</f>
        <v>37700</v>
      </c>
    </row>
    <row r="451" spans="1:5" ht="15" customHeight="1" outlineLevel="3">
      <c r="A451" s="28"/>
      <c r="B451" s="28" t="s">
        <v>364</v>
      </c>
      <c r="C451" s="30">
        <v>37700</v>
      </c>
      <c r="D451" s="30">
        <f>C451</f>
        <v>37700</v>
      </c>
      <c r="E451" s="30">
        <f>D451</f>
        <v>37700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8">C452</f>
        <v>0</v>
      </c>
      <c r="E452" s="30">
        <f t="shared" si="48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8"/>
        <v>0</v>
      </c>
      <c r="E453" s="30">
        <f t="shared" si="48"/>
        <v>0</v>
      </c>
    </row>
    <row r="454" spans="1:5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outlineLevel="2">
      <c r="A455" s="6">
        <v>2202</v>
      </c>
      <c r="B455" s="4" t="s">
        <v>120</v>
      </c>
      <c r="C455" s="5">
        <f>SUM(C456:C458)</f>
        <v>2800</v>
      </c>
      <c r="D455" s="5">
        <f>SUM(D456:D458)</f>
        <v>2800</v>
      </c>
      <c r="E455" s="5">
        <f>SUM(E456:E458)</f>
        <v>2800</v>
      </c>
    </row>
    <row r="456" spans="1:5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</row>
    <row r="457" spans="1:5" ht="15" customHeight="1" outlineLevel="3">
      <c r="A457" s="28"/>
      <c r="B457" s="28" t="s">
        <v>368</v>
      </c>
      <c r="C457" s="30">
        <v>800</v>
      </c>
      <c r="D457" s="30">
        <f t="shared" ref="D457:E458" si="49">C457</f>
        <v>800</v>
      </c>
      <c r="E457" s="30">
        <f t="shared" si="49"/>
        <v>800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9"/>
        <v>0</v>
      </c>
      <c r="E458" s="30">
        <f t="shared" si="49"/>
        <v>0</v>
      </c>
    </row>
    <row r="459" spans="1:5" outlineLevel="2">
      <c r="A459" s="6">
        <v>2202</v>
      </c>
      <c r="B459" s="4" t="s">
        <v>121</v>
      </c>
      <c r="C459" s="5">
        <f>SUM(C460:C461)</f>
        <v>395</v>
      </c>
      <c r="D459" s="5">
        <f>SUM(D460:D461)</f>
        <v>395</v>
      </c>
      <c r="E459" s="5">
        <f>SUM(E460:E461)</f>
        <v>395</v>
      </c>
    </row>
    <row r="460" spans="1:5" ht="15" customHeight="1" outlineLevel="3">
      <c r="A460" s="28"/>
      <c r="B460" s="28" t="s">
        <v>369</v>
      </c>
      <c r="C460" s="30">
        <v>395</v>
      </c>
      <c r="D460" s="30">
        <f t="shared" ref="D460:E462" si="50">C460</f>
        <v>395</v>
      </c>
      <c r="E460" s="30">
        <f t="shared" si="50"/>
        <v>395</v>
      </c>
    </row>
    <row r="461" spans="1:5" ht="15" customHeight="1" outlineLevel="3">
      <c r="A461" s="28"/>
      <c r="B461" s="28" t="s">
        <v>370</v>
      </c>
      <c r="C461" s="30"/>
      <c r="D461" s="30">
        <f t="shared" si="50"/>
        <v>0</v>
      </c>
      <c r="E461" s="30">
        <f t="shared" si="50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50"/>
        <v>0</v>
      </c>
      <c r="E462" s="5">
        <f t="shared" si="50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51">C465</f>
        <v>0</v>
      </c>
      <c r="E465" s="30">
        <f t="shared" si="51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51"/>
        <v>0</v>
      </c>
      <c r="E466" s="30">
        <f t="shared" si="51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51"/>
        <v>0</v>
      </c>
      <c r="E467" s="30">
        <f t="shared" si="51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2">C470</f>
        <v>0</v>
      </c>
      <c r="E470" s="30">
        <f t="shared" si="52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2"/>
        <v>0</v>
      </c>
      <c r="E471" s="30">
        <f t="shared" si="52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2"/>
        <v>0</v>
      </c>
      <c r="E472" s="30">
        <f t="shared" si="52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2"/>
        <v>0</v>
      </c>
      <c r="E473" s="30">
        <f t="shared" si="52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3">C478</f>
        <v>0</v>
      </c>
      <c r="E478" s="30">
        <f t="shared" si="53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3"/>
        <v>0</v>
      </c>
      <c r="E479" s="30">
        <f t="shared" si="53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3"/>
        <v>500</v>
      </c>
      <c r="E480" s="5">
        <f t="shared" si="53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3"/>
        <v>0</v>
      </c>
      <c r="E481" s="5">
        <f t="shared" si="53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</row>
    <row r="483" spans="1:10">
      <c r="A483" s="220" t="s">
        <v>389</v>
      </c>
      <c r="B483" s="221"/>
      <c r="C483" s="35">
        <f>C484+C504+C509+C522+C528+C538</f>
        <v>11436</v>
      </c>
      <c r="D483" s="35">
        <f>D484+D504+D509+D522+D528+D538</f>
        <v>11436</v>
      </c>
      <c r="E483" s="35">
        <f>E484+E504+E509+E522+E528+E538</f>
        <v>11436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10" t="s">
        <v>390</v>
      </c>
      <c r="B484" s="211"/>
      <c r="C484" s="32">
        <f>C485+C486+C490+C491+C494+C497+C500+C501+C502+C503</f>
        <v>4900</v>
      </c>
      <c r="D484" s="32">
        <f>D485+D486+D490+D491+D494+D497+D500+D501+D502+D503</f>
        <v>4900</v>
      </c>
      <c r="E484" s="32">
        <f>E485+E486+E490+E491+E494+E497+E500+E501+E502+E503</f>
        <v>4900</v>
      </c>
    </row>
    <row r="485" spans="1:10" outlineLevel="2">
      <c r="A485" s="6">
        <v>3302</v>
      </c>
      <c r="B485" s="4" t="s">
        <v>391</v>
      </c>
      <c r="C485" s="5">
        <v>1700</v>
      </c>
      <c r="D485" s="5">
        <f>C485</f>
        <v>1700</v>
      </c>
      <c r="E485" s="5">
        <f>D485</f>
        <v>1700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4">C488</f>
        <v>0</v>
      </c>
      <c r="E488" s="30">
        <f t="shared" si="54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4"/>
        <v>0</v>
      </c>
      <c r="E489" s="30">
        <f t="shared" si="54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5">C498</f>
        <v>0</v>
      </c>
      <c r="E498" s="30">
        <f t="shared" si="55"/>
        <v>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5"/>
        <v>3000</v>
      </c>
      <c r="E499" s="30">
        <f t="shared" si="55"/>
        <v>3000</v>
      </c>
    </row>
    <row r="500" spans="1:12" outlineLevel="2">
      <c r="A500" s="6">
        <v>3302</v>
      </c>
      <c r="B500" s="4" t="s">
        <v>406</v>
      </c>
      <c r="C500" s="5"/>
      <c r="D500" s="5">
        <f t="shared" si="55"/>
        <v>0</v>
      </c>
      <c r="E500" s="5">
        <f t="shared" si="55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5"/>
        <v>0</v>
      </c>
      <c r="E501" s="5">
        <f t="shared" si="55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5"/>
        <v>0</v>
      </c>
      <c r="E502" s="5">
        <f t="shared" si="55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5"/>
        <v>0</v>
      </c>
      <c r="E503" s="5">
        <f t="shared" si="55"/>
        <v>0</v>
      </c>
    </row>
    <row r="504" spans="1:12" outlineLevel="1">
      <c r="A504" s="210" t="s">
        <v>410</v>
      </c>
      <c r="B504" s="211"/>
      <c r="C504" s="32">
        <f>SUM(C505:C508)</f>
        <v>1150</v>
      </c>
      <c r="D504" s="32">
        <f>SUM(D505:D508)</f>
        <v>1150</v>
      </c>
      <c r="E504" s="32">
        <f>SUM(E505:E508)</f>
        <v>1150</v>
      </c>
    </row>
    <row r="505" spans="1:12" outlineLevel="2" collapsed="1">
      <c r="A505" s="6">
        <v>3303</v>
      </c>
      <c r="B505" s="4" t="s">
        <v>411</v>
      </c>
      <c r="C505" s="5">
        <v>850</v>
      </c>
      <c r="D505" s="5">
        <f>C505</f>
        <v>850</v>
      </c>
      <c r="E505" s="5">
        <f>D505</f>
        <v>850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6">C506</f>
        <v>0</v>
      </c>
      <c r="E506" s="5">
        <f t="shared" si="56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56"/>
        <v>300</v>
      </c>
      <c r="E507" s="5">
        <f t="shared" si="56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6"/>
        <v>0</v>
      </c>
      <c r="E508" s="5">
        <f t="shared" si="56"/>
        <v>0</v>
      </c>
    </row>
    <row r="509" spans="1:12" outlineLevel="1">
      <c r="A509" s="210" t="s">
        <v>414</v>
      </c>
      <c r="B509" s="211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7">C511</f>
        <v>0</v>
      </c>
      <c r="E511" s="5">
        <f t="shared" si="57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7"/>
        <v>0</v>
      </c>
      <c r="E512" s="5">
        <f t="shared" si="57"/>
        <v>0</v>
      </c>
    </row>
    <row r="513" spans="1:5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</row>
    <row r="514" spans="1:5" ht="15" customHeight="1" outlineLevel="3">
      <c r="A514" s="29"/>
      <c r="B514" s="28" t="s">
        <v>419</v>
      </c>
      <c r="C514" s="30">
        <v>1500</v>
      </c>
      <c r="D514" s="30">
        <f t="shared" ref="D514:E521" si="58">C514</f>
        <v>1500</v>
      </c>
      <c r="E514" s="30">
        <f t="shared" si="58"/>
        <v>1500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8"/>
        <v>0</v>
      </c>
      <c r="E515" s="30">
        <f t="shared" si="58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8"/>
        <v>0</v>
      </c>
      <c r="E516" s="30">
        <f t="shared" si="58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8"/>
        <v>0</v>
      </c>
      <c r="E517" s="5">
        <f t="shared" si="58"/>
        <v>0</v>
      </c>
    </row>
    <row r="518" spans="1:5" outlineLevel="2">
      <c r="A518" s="6">
        <v>3305</v>
      </c>
      <c r="B518" s="4" t="s">
        <v>423</v>
      </c>
      <c r="C518" s="5">
        <v>500</v>
      </c>
      <c r="D518" s="5">
        <f t="shared" si="58"/>
        <v>500</v>
      </c>
      <c r="E518" s="5">
        <f t="shared" si="58"/>
        <v>500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8"/>
        <v>0</v>
      </c>
      <c r="E519" s="5">
        <f t="shared" si="58"/>
        <v>0</v>
      </c>
    </row>
    <row r="520" spans="1:5" outlineLevel="2">
      <c r="A520" s="6">
        <v>3305</v>
      </c>
      <c r="B520" s="4" t="s">
        <v>425</v>
      </c>
      <c r="C520" s="5">
        <v>3000</v>
      </c>
      <c r="D520" s="5">
        <f t="shared" si="58"/>
        <v>3000</v>
      </c>
      <c r="E520" s="5">
        <f t="shared" si="58"/>
        <v>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8"/>
        <v>0</v>
      </c>
      <c r="E521" s="5">
        <f t="shared" si="58"/>
        <v>0</v>
      </c>
    </row>
    <row r="522" spans="1:5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9">C524</f>
        <v>0</v>
      </c>
      <c r="E524" s="5">
        <f t="shared" si="59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9"/>
        <v>0</v>
      </c>
      <c r="E525" s="5">
        <f t="shared" si="59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9"/>
        <v>0</v>
      </c>
      <c r="E526" s="5">
        <f t="shared" si="59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9"/>
        <v>0</v>
      </c>
      <c r="E527" s="5">
        <f t="shared" si="59"/>
        <v>0</v>
      </c>
    </row>
    <row r="528" spans="1:5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60">C533</f>
        <v>0</v>
      </c>
      <c r="E533" s="30">
        <f t="shared" si="60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60"/>
        <v>0</v>
      </c>
      <c r="E534" s="30">
        <f t="shared" si="60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60"/>
        <v>0</v>
      </c>
      <c r="E535" s="30">
        <f t="shared" si="60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60"/>
        <v>0</v>
      </c>
      <c r="E536" s="30">
        <f t="shared" si="60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10" t="s">
        <v>441</v>
      </c>
      <c r="B538" s="211"/>
      <c r="C538" s="32">
        <f>SUM(C539:C544)</f>
        <v>386</v>
      </c>
      <c r="D538" s="32">
        <f>SUM(D539:D544)</f>
        <v>386</v>
      </c>
      <c r="E538" s="32">
        <f>SUM(E539:E544)</f>
        <v>386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386</v>
      </c>
      <c r="D540" s="5">
        <f t="shared" ref="D540:E543" si="61">C540</f>
        <v>386</v>
      </c>
      <c r="E540" s="5">
        <f t="shared" si="61"/>
        <v>386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61"/>
        <v>0</v>
      </c>
      <c r="E541" s="5">
        <f t="shared" si="61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61"/>
        <v>0</v>
      </c>
      <c r="E542" s="5">
        <f t="shared" si="61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61"/>
        <v>0</v>
      </c>
      <c r="E543" s="5">
        <f t="shared" si="61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8" t="s">
        <v>449</v>
      </c>
      <c r="B547" s="21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</row>
    <row r="549" spans="1:10" outlineLevel="1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</row>
    <row r="550" spans="1:10">
      <c r="A550" s="216" t="s">
        <v>455</v>
      </c>
      <c r="B550" s="217"/>
      <c r="C550" s="36">
        <f>C551</f>
        <v>11819</v>
      </c>
      <c r="D550" s="36">
        <f>D551</f>
        <v>11819</v>
      </c>
      <c r="E550" s="36">
        <f>E551</f>
        <v>11819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12" t="s">
        <v>456</v>
      </c>
      <c r="B551" s="213"/>
      <c r="C551" s="33">
        <f>C552+C556</f>
        <v>11819</v>
      </c>
      <c r="D551" s="33">
        <f>D552+D556</f>
        <v>11819</v>
      </c>
      <c r="E551" s="33">
        <f>E552+E556</f>
        <v>11819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10" t="s">
        <v>457</v>
      </c>
      <c r="B552" s="211"/>
      <c r="C552" s="32">
        <f>SUM(C553:C555)</f>
        <v>11819</v>
      </c>
      <c r="D552" s="32">
        <f>SUM(D553:D555)</f>
        <v>11819</v>
      </c>
      <c r="E552" s="32">
        <f>SUM(E553:E555)</f>
        <v>11819</v>
      </c>
    </row>
    <row r="553" spans="1:10" outlineLevel="2" collapsed="1">
      <c r="A553" s="6">
        <v>5500</v>
      </c>
      <c r="B553" s="4" t="s">
        <v>458</v>
      </c>
      <c r="C553" s="5">
        <v>11819</v>
      </c>
      <c r="D553" s="5">
        <f t="shared" ref="D553:E555" si="62">C553</f>
        <v>11819</v>
      </c>
      <c r="E553" s="5">
        <f t="shared" si="62"/>
        <v>11819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2"/>
        <v>0</v>
      </c>
      <c r="E554" s="5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2"/>
        <v>0</v>
      </c>
      <c r="E555" s="5">
        <f t="shared" si="62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14" t="s">
        <v>62</v>
      </c>
      <c r="B559" s="215"/>
      <c r="C559" s="37">
        <f>C560+C716+C725</f>
        <v>398083</v>
      </c>
      <c r="D559" s="37">
        <f>D560+D716+D725</f>
        <v>398083</v>
      </c>
      <c r="E559" s="37">
        <f>E560+E716+E725</f>
        <v>398083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16" t="s">
        <v>464</v>
      </c>
      <c r="B560" s="217"/>
      <c r="C560" s="36">
        <f>C561+C638+C642+C645</f>
        <v>380943</v>
      </c>
      <c r="D560" s="36">
        <f>D561+D638+D642+D645</f>
        <v>380943</v>
      </c>
      <c r="E560" s="36">
        <f>E561+E638+E642+E645</f>
        <v>380943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12" t="s">
        <v>465</v>
      </c>
      <c r="B561" s="213"/>
      <c r="C561" s="38">
        <f>C562+C567+C568+C569+C576+C577+C581+C584+C585+C586+C587+C592+C595+C599+C603+C610+C616+C628</f>
        <v>380943</v>
      </c>
      <c r="D561" s="38">
        <f>D562+D567+D568+D569+D576+D577+D581+D584+D585+D586+D587+D592+D595+D599+D603+D610+D616+D628</f>
        <v>380943</v>
      </c>
      <c r="E561" s="38">
        <f>E562+E567+E568+E569+E576+E577+E581+E584+E585+E586+E587+E592+E595+E599+E603+E610+E616+E628</f>
        <v>380943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10" t="s">
        <v>466</v>
      </c>
      <c r="B562" s="21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3">C564</f>
        <v>0</v>
      </c>
      <c r="E564" s="5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3"/>
        <v>0</v>
      </c>
      <c r="E565" s="5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3"/>
        <v>0</v>
      </c>
      <c r="E566" s="5">
        <f t="shared" si="63"/>
        <v>0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10" t="s">
        <v>473</v>
      </c>
      <c r="B569" s="211"/>
      <c r="C569" s="32">
        <f>SUM(C570:C575)</f>
        <v>62443</v>
      </c>
      <c r="D569" s="32">
        <f>SUM(D570:D575)</f>
        <v>62443</v>
      </c>
      <c r="E569" s="32">
        <f>SUM(E570:E575)</f>
        <v>62443</v>
      </c>
    </row>
    <row r="570" spans="1:10" outlineLevel="2">
      <c r="A570" s="7">
        <v>6603</v>
      </c>
      <c r="B570" s="4" t="s">
        <v>474</v>
      </c>
      <c r="C570" s="5">
        <v>35000</v>
      </c>
      <c r="D570" s="5">
        <f>C570</f>
        <v>35000</v>
      </c>
      <c r="E570" s="5">
        <f>D570</f>
        <v>35000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4">C571</f>
        <v>0</v>
      </c>
      <c r="E571" s="5">
        <f t="shared" si="64"/>
        <v>0</v>
      </c>
    </row>
    <row r="572" spans="1:10" outlineLevel="2">
      <c r="A572" s="7">
        <v>6603</v>
      </c>
      <c r="B572" s="4" t="s">
        <v>476</v>
      </c>
      <c r="C572" s="5">
        <v>27443</v>
      </c>
      <c r="D572" s="5">
        <f t="shared" si="64"/>
        <v>27443</v>
      </c>
      <c r="E572" s="5">
        <f t="shared" si="64"/>
        <v>27443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4"/>
        <v>0</v>
      </c>
      <c r="E573" s="5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4"/>
        <v>0</v>
      </c>
      <c r="E574" s="5">
        <f t="shared" si="64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4"/>
        <v>0</v>
      </c>
      <c r="E575" s="5">
        <f t="shared" si="64"/>
        <v>0</v>
      </c>
    </row>
    <row r="576" spans="1:10" outlineLevel="1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10" t="s">
        <v>481</v>
      </c>
      <c r="B577" s="21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5">C578</f>
        <v>0</v>
      </c>
      <c r="E578" s="5">
        <f t="shared" si="65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5"/>
        <v>0</v>
      </c>
      <c r="E579" s="5">
        <f t="shared" si="65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5"/>
        <v>0</v>
      </c>
      <c r="E580" s="5">
        <f t="shared" si="65"/>
        <v>0</v>
      </c>
    </row>
    <row r="581" spans="1:5" outlineLevel="1">
      <c r="A581" s="210" t="s">
        <v>485</v>
      </c>
      <c r="B581" s="211"/>
      <c r="C581" s="32">
        <f>SUM(C582:C583)</f>
        <v>24700</v>
      </c>
      <c r="D581" s="32">
        <f>SUM(D582:D583)</f>
        <v>24700</v>
      </c>
      <c r="E581" s="32">
        <f>SUM(E582:E583)</f>
        <v>24700</v>
      </c>
    </row>
    <row r="582" spans="1:5" outlineLevel="2">
      <c r="A582" s="7">
        <v>6606</v>
      </c>
      <c r="B582" s="4" t="s">
        <v>486</v>
      </c>
      <c r="C582" s="5">
        <v>19200</v>
      </c>
      <c r="D582" s="5">
        <f t="shared" ref="D582:E586" si="66">C582</f>
        <v>19200</v>
      </c>
      <c r="E582" s="5">
        <f t="shared" si="66"/>
        <v>19200</v>
      </c>
    </row>
    <row r="583" spans="1:5" outlineLevel="2">
      <c r="A583" s="7">
        <v>6606</v>
      </c>
      <c r="B583" s="4" t="s">
        <v>487</v>
      </c>
      <c r="C583" s="5">
        <v>5500</v>
      </c>
      <c r="D583" s="5">
        <f t="shared" si="66"/>
        <v>5500</v>
      </c>
      <c r="E583" s="5">
        <f t="shared" si="66"/>
        <v>5500</v>
      </c>
    </row>
    <row r="584" spans="1:5" outlineLevel="1">
      <c r="A584" s="210" t="s">
        <v>488</v>
      </c>
      <c r="B584" s="211"/>
      <c r="C584" s="32">
        <v>0</v>
      </c>
      <c r="D584" s="32">
        <f t="shared" si="66"/>
        <v>0</v>
      </c>
      <c r="E584" s="32">
        <f t="shared" si="66"/>
        <v>0</v>
      </c>
    </row>
    <row r="585" spans="1:5" outlineLevel="1" collapsed="1">
      <c r="A585" s="210" t="s">
        <v>489</v>
      </c>
      <c r="B585" s="211"/>
      <c r="C585" s="32">
        <v>0</v>
      </c>
      <c r="D585" s="32">
        <f t="shared" si="66"/>
        <v>0</v>
      </c>
      <c r="E585" s="32">
        <f t="shared" si="66"/>
        <v>0</v>
      </c>
    </row>
    <row r="586" spans="1:5" outlineLevel="1" collapsed="1">
      <c r="A586" s="210" t="s">
        <v>490</v>
      </c>
      <c r="B586" s="211"/>
      <c r="C586" s="32">
        <v>0</v>
      </c>
      <c r="D586" s="32">
        <f t="shared" si="66"/>
        <v>0</v>
      </c>
      <c r="E586" s="32">
        <f t="shared" si="66"/>
        <v>0</v>
      </c>
    </row>
    <row r="587" spans="1:5" outlineLevel="1">
      <c r="A587" s="210" t="s">
        <v>491</v>
      </c>
      <c r="B587" s="211"/>
      <c r="C587" s="32">
        <f>SUM(C588:C591)</f>
        <v>45000</v>
      </c>
      <c r="D587" s="32">
        <f>SUM(D588:D591)</f>
        <v>45000</v>
      </c>
      <c r="E587" s="32">
        <f>SUM(E588:E591)</f>
        <v>45000</v>
      </c>
    </row>
    <row r="588" spans="1:5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7">C589</f>
        <v>0</v>
      </c>
      <c r="E589" s="5">
        <f t="shared" si="67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7"/>
        <v>0</v>
      </c>
      <c r="E590" s="5">
        <f t="shared" si="67"/>
        <v>0</v>
      </c>
    </row>
    <row r="591" spans="1:5" outlineLevel="2">
      <c r="A591" s="7">
        <v>6610</v>
      </c>
      <c r="B591" s="4" t="s">
        <v>495</v>
      </c>
      <c r="C591" s="5">
        <v>30000</v>
      </c>
      <c r="D591" s="5">
        <f t="shared" si="67"/>
        <v>30000</v>
      </c>
      <c r="E591" s="5">
        <f t="shared" si="67"/>
        <v>30000</v>
      </c>
    </row>
    <row r="592" spans="1:5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8">C597</f>
        <v>0</v>
      </c>
      <c r="E597" s="5">
        <f t="shared" si="68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8"/>
        <v>0</v>
      </c>
      <c r="E598" s="5">
        <f t="shared" si="68"/>
        <v>0</v>
      </c>
    </row>
    <row r="599" spans="1:5" outlineLevel="1">
      <c r="A599" s="210" t="s">
        <v>503</v>
      </c>
      <c r="B599" s="211"/>
      <c r="C599" s="32">
        <f>SUM(C600:C602)</f>
        <v>150000</v>
      </c>
      <c r="D599" s="32">
        <f>SUM(D600:D602)</f>
        <v>150000</v>
      </c>
      <c r="E599" s="32">
        <f>SUM(E600:E602)</f>
        <v>150000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9">C600</f>
        <v>0</v>
      </c>
      <c r="E600" s="5">
        <f t="shared" si="69"/>
        <v>0</v>
      </c>
    </row>
    <row r="601" spans="1:5" outlineLevel="2">
      <c r="A601" s="7">
        <v>6613</v>
      </c>
      <c r="B601" s="4" t="s">
        <v>505</v>
      </c>
      <c r="C601" s="5">
        <v>150000</v>
      </c>
      <c r="D601" s="5">
        <f t="shared" si="69"/>
        <v>150000</v>
      </c>
      <c r="E601" s="5">
        <f t="shared" si="69"/>
        <v>150000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9"/>
        <v>0</v>
      </c>
      <c r="E602" s="5">
        <f t="shared" si="69"/>
        <v>0</v>
      </c>
    </row>
    <row r="603" spans="1:5" outlineLevel="1">
      <c r="A603" s="210" t="s">
        <v>506</v>
      </c>
      <c r="B603" s="21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70">C605</f>
        <v>0</v>
      </c>
      <c r="E605" s="5">
        <f t="shared" si="70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70"/>
        <v>0</v>
      </c>
      <c r="E606" s="5">
        <f t="shared" si="70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70"/>
        <v>0</v>
      </c>
      <c r="E607" s="5">
        <f t="shared" si="70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70"/>
        <v>0</v>
      </c>
      <c r="E608" s="5">
        <f t="shared" si="70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70"/>
        <v>0</v>
      </c>
      <c r="E609" s="5">
        <f t="shared" si="70"/>
        <v>0</v>
      </c>
    </row>
    <row r="610" spans="1:5" outlineLevel="1">
      <c r="A610" s="210" t="s">
        <v>513</v>
      </c>
      <c r="B610" s="21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71">C612</f>
        <v>0</v>
      </c>
      <c r="E612" s="5">
        <f t="shared" si="71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71"/>
        <v>0</v>
      </c>
      <c r="E613" s="5">
        <f t="shared" si="71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71"/>
        <v>0</v>
      </c>
      <c r="E614" s="5">
        <f t="shared" si="71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71"/>
        <v>0</v>
      </c>
      <c r="E615" s="5">
        <f t="shared" si="71"/>
        <v>0</v>
      </c>
    </row>
    <row r="616" spans="1:5" outlineLevel="1">
      <c r="A616" s="210" t="s">
        <v>519</v>
      </c>
      <c r="B616" s="211"/>
      <c r="C616" s="32">
        <f>SUM(C617:C627)</f>
        <v>12800</v>
      </c>
      <c r="D616" s="32">
        <f>SUM(D617:D627)</f>
        <v>12800</v>
      </c>
      <c r="E616" s="32">
        <f>SUM(E617:E627)</f>
        <v>12800</v>
      </c>
    </row>
    <row r="617" spans="1:5" outlineLevel="2">
      <c r="A617" s="7">
        <v>6616</v>
      </c>
      <c r="B617" s="4" t="s">
        <v>520</v>
      </c>
      <c r="C617" s="5">
        <v>12800</v>
      </c>
      <c r="D617" s="5">
        <f>C617</f>
        <v>12800</v>
      </c>
      <c r="E617" s="5">
        <f>D617</f>
        <v>12800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2">C618</f>
        <v>0</v>
      </c>
      <c r="E618" s="5">
        <f t="shared" si="72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2"/>
        <v>0</v>
      </c>
      <c r="E619" s="5">
        <f t="shared" si="72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2"/>
        <v>0</v>
      </c>
      <c r="E620" s="5">
        <f t="shared" si="72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2"/>
        <v>0</v>
      </c>
      <c r="E621" s="5">
        <f t="shared" si="72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2"/>
        <v>0</v>
      </c>
      <c r="E622" s="5">
        <f t="shared" si="72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2"/>
        <v>0</v>
      </c>
      <c r="E623" s="5">
        <f t="shared" si="72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2"/>
        <v>0</v>
      </c>
      <c r="E624" s="5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2"/>
        <v>0</v>
      </c>
      <c r="E625" s="5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2"/>
        <v>0</v>
      </c>
      <c r="E626" s="5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2"/>
        <v>0</v>
      </c>
      <c r="E627" s="5">
        <f t="shared" si="72"/>
        <v>0</v>
      </c>
    </row>
    <row r="628" spans="1:10" outlineLevel="1">
      <c r="A628" s="210" t="s">
        <v>531</v>
      </c>
      <c r="B628" s="211"/>
      <c r="C628" s="32">
        <f>SUM(C629:C637)</f>
        <v>86000</v>
      </c>
      <c r="D628" s="32">
        <f>SUM(D629:D637)</f>
        <v>86000</v>
      </c>
      <c r="E628" s="32">
        <f>SUM(E629:E637)</f>
        <v>86000</v>
      </c>
    </row>
    <row r="629" spans="1:10" outlineLevel="2">
      <c r="A629" s="7">
        <v>6617</v>
      </c>
      <c r="B629" s="4" t="s">
        <v>532</v>
      </c>
      <c r="C629" s="5">
        <v>86000</v>
      </c>
      <c r="D629" s="5">
        <f>C629</f>
        <v>86000</v>
      </c>
      <c r="E629" s="5">
        <f>D629</f>
        <v>86000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3">C630</f>
        <v>0</v>
      </c>
      <c r="E630" s="5">
        <f t="shared" si="73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3"/>
        <v>0</v>
      </c>
      <c r="E631" s="5">
        <f t="shared" si="73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3"/>
        <v>0</v>
      </c>
      <c r="E632" s="5">
        <f t="shared" si="73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3"/>
        <v>0</v>
      </c>
      <c r="E633" s="5">
        <f t="shared" si="73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3"/>
        <v>0</v>
      </c>
      <c r="E634" s="5">
        <f t="shared" si="73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3"/>
        <v>0</v>
      </c>
      <c r="E635" s="5">
        <f t="shared" si="73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3"/>
        <v>0</v>
      </c>
      <c r="E636" s="5">
        <f t="shared" si="73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3"/>
        <v>0</v>
      </c>
      <c r="E637" s="5">
        <f t="shared" si="73"/>
        <v>0</v>
      </c>
    </row>
    <row r="638" spans="1:10">
      <c r="A638" s="212" t="s">
        <v>541</v>
      </c>
      <c r="B638" s="21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74">C639</f>
        <v>0</v>
      </c>
      <c r="E639" s="32">
        <f t="shared" si="74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74"/>
        <v>0</v>
      </c>
      <c r="E640" s="32">
        <f t="shared" si="74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74"/>
        <v>0</v>
      </c>
      <c r="E641" s="32">
        <f t="shared" si="74"/>
        <v>0</v>
      </c>
    </row>
    <row r="642" spans="1:10">
      <c r="A642" s="212" t="s">
        <v>545</v>
      </c>
      <c r="B642" s="21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</row>
    <row r="645" spans="1:10">
      <c r="A645" s="212" t="s">
        <v>548</v>
      </c>
      <c r="B645" s="21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5">C648</f>
        <v>0</v>
      </c>
      <c r="E648" s="5">
        <f t="shared" si="75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5"/>
        <v>0</v>
      </c>
      <c r="E649" s="5">
        <f t="shared" si="75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5"/>
        <v>0</v>
      </c>
      <c r="E650" s="5">
        <f t="shared" si="75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6">C655</f>
        <v>0</v>
      </c>
      <c r="E655" s="5">
        <f t="shared" si="76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6"/>
        <v>0</v>
      </c>
      <c r="E656" s="5">
        <f t="shared" si="76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6"/>
        <v>0</v>
      </c>
      <c r="E657" s="5">
        <f t="shared" si="76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6"/>
        <v>0</v>
      </c>
      <c r="E658" s="5">
        <f t="shared" si="76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6"/>
        <v>0</v>
      </c>
      <c r="E659" s="5">
        <f t="shared" si="76"/>
        <v>0</v>
      </c>
    </row>
    <row r="660" spans="1:5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7">C662</f>
        <v>0</v>
      </c>
      <c r="E662" s="5">
        <f t="shared" si="77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7"/>
        <v>0</v>
      </c>
      <c r="E663" s="5">
        <f t="shared" si="77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7"/>
        <v>0</v>
      </c>
      <c r="E664" s="5">
        <f t="shared" si="77"/>
        <v>0</v>
      </c>
    </row>
    <row r="665" spans="1:5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8">C666</f>
        <v>0</v>
      </c>
      <c r="E666" s="5">
        <f t="shared" si="78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8"/>
        <v>0</v>
      </c>
      <c r="E667" s="5">
        <f t="shared" si="78"/>
        <v>0</v>
      </c>
    </row>
    <row r="668" spans="1:5" outlineLevel="1">
      <c r="A668" s="210" t="s">
        <v>556</v>
      </c>
      <c r="B668" s="211"/>
      <c r="C668" s="32">
        <v>0</v>
      </c>
      <c r="D668" s="32">
        <f t="shared" si="78"/>
        <v>0</v>
      </c>
      <c r="E668" s="32">
        <f t="shared" si="78"/>
        <v>0</v>
      </c>
    </row>
    <row r="669" spans="1:5" outlineLevel="1" collapsed="1">
      <c r="A669" s="210" t="s">
        <v>557</v>
      </c>
      <c r="B669" s="211"/>
      <c r="C669" s="32">
        <v>0</v>
      </c>
      <c r="D669" s="32">
        <f t="shared" si="78"/>
        <v>0</v>
      </c>
      <c r="E669" s="32">
        <f t="shared" si="78"/>
        <v>0</v>
      </c>
    </row>
    <row r="670" spans="1:5" outlineLevel="1" collapsed="1">
      <c r="A670" s="210" t="s">
        <v>558</v>
      </c>
      <c r="B670" s="211"/>
      <c r="C670" s="32">
        <v>0</v>
      </c>
      <c r="D670" s="32">
        <f t="shared" si="78"/>
        <v>0</v>
      </c>
      <c r="E670" s="32">
        <f t="shared" si="78"/>
        <v>0</v>
      </c>
    </row>
    <row r="671" spans="1:5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9">C673</f>
        <v>0</v>
      </c>
      <c r="E673" s="5">
        <f t="shared" si="79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9"/>
        <v>0</v>
      </c>
      <c r="E674" s="5">
        <f t="shared" si="79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9"/>
        <v>0</v>
      </c>
      <c r="E675" s="5">
        <f t="shared" si="79"/>
        <v>0</v>
      </c>
    </row>
    <row r="676" spans="1:5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80">C681</f>
        <v>0</v>
      </c>
      <c r="E681" s="5">
        <f t="shared" si="80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80"/>
        <v>0</v>
      </c>
      <c r="E682" s="5">
        <f t="shared" si="80"/>
        <v>0</v>
      </c>
    </row>
    <row r="683" spans="1:5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81">C684</f>
        <v>0</v>
      </c>
      <c r="E684" s="5">
        <f t="shared" si="81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81"/>
        <v>0</v>
      </c>
      <c r="E685" s="5">
        <f t="shared" si="81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81"/>
        <v>0</v>
      </c>
      <c r="E686" s="5">
        <f t="shared" si="81"/>
        <v>0</v>
      </c>
    </row>
    <row r="687" spans="1:5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2">C689</f>
        <v>0</v>
      </c>
      <c r="E689" s="5">
        <f t="shared" si="82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2"/>
        <v>0</v>
      </c>
      <c r="E690" s="5">
        <f t="shared" si="82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2"/>
        <v>0</v>
      </c>
      <c r="E691" s="5">
        <f t="shared" si="82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2"/>
        <v>0</v>
      </c>
      <c r="E692" s="5">
        <f t="shared" si="82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2"/>
        <v>0</v>
      </c>
      <c r="E693" s="5">
        <f t="shared" si="82"/>
        <v>0</v>
      </c>
    </row>
    <row r="694" spans="1:5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3">C696</f>
        <v>0</v>
      </c>
      <c r="E696" s="5">
        <f t="shared" si="83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3"/>
        <v>0</v>
      </c>
      <c r="E697" s="5">
        <f t="shared" si="83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3"/>
        <v>0</v>
      </c>
      <c r="E698" s="5">
        <f t="shared" si="83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3"/>
        <v>0</v>
      </c>
      <c r="E699" s="5">
        <f t="shared" si="83"/>
        <v>0</v>
      </c>
    </row>
    <row r="700" spans="1:5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4">C702</f>
        <v>0</v>
      </c>
      <c r="E702" s="5">
        <f t="shared" si="84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4"/>
        <v>0</v>
      </c>
      <c r="E703" s="5">
        <f t="shared" si="84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4"/>
        <v>0</v>
      </c>
      <c r="E704" s="5">
        <f t="shared" si="84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4"/>
        <v>0</v>
      </c>
      <c r="E705" s="5">
        <f t="shared" si="84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4"/>
        <v>0</v>
      </c>
      <c r="E706" s="5">
        <f t="shared" si="84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4"/>
        <v>0</v>
      </c>
      <c r="E707" s="5">
        <f t="shared" si="84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4"/>
        <v>0</v>
      </c>
      <c r="E708" s="5">
        <f t="shared" si="84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4"/>
        <v>0</v>
      </c>
      <c r="E709" s="5">
        <f t="shared" si="84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4"/>
        <v>0</v>
      </c>
      <c r="E710" s="5">
        <f t="shared" si="84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4"/>
        <v>0</v>
      </c>
      <c r="E711" s="5">
        <f t="shared" si="84"/>
        <v>0</v>
      </c>
    </row>
    <row r="712" spans="1:10" outlineLevel="1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85">C713</f>
        <v>0</v>
      </c>
      <c r="E713" s="31">
        <f t="shared" si="85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85"/>
        <v>0</v>
      </c>
      <c r="E714" s="31">
        <f t="shared" si="85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85"/>
        <v>0</v>
      </c>
      <c r="E715" s="31">
        <f t="shared" si="85"/>
        <v>0</v>
      </c>
    </row>
    <row r="716" spans="1:10">
      <c r="A716" s="216" t="s">
        <v>570</v>
      </c>
      <c r="B716" s="217"/>
      <c r="C716" s="36">
        <f>C717</f>
        <v>17140</v>
      </c>
      <c r="D716" s="36">
        <f>D717</f>
        <v>17140</v>
      </c>
      <c r="E716" s="36">
        <f>E717</f>
        <v>17140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12" t="s">
        <v>571</v>
      </c>
      <c r="B717" s="213"/>
      <c r="C717" s="33">
        <f>C718+C722</f>
        <v>17140</v>
      </c>
      <c r="D717" s="33">
        <f>D718+D722</f>
        <v>17140</v>
      </c>
      <c r="E717" s="33">
        <f>E718+E722</f>
        <v>17140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22" t="s">
        <v>840</v>
      </c>
      <c r="B718" s="223"/>
      <c r="C718" s="31">
        <f>SUM(C719:C721)</f>
        <v>17140</v>
      </c>
      <c r="D718" s="31">
        <f>SUM(D719:D721)</f>
        <v>17140</v>
      </c>
      <c r="E718" s="31">
        <f>SUM(E719:E721)</f>
        <v>17140</v>
      </c>
    </row>
    <row r="719" spans="1:10" ht="15" customHeight="1" outlineLevel="2">
      <c r="A719" s="6">
        <v>10950</v>
      </c>
      <c r="B719" s="4" t="s">
        <v>572</v>
      </c>
      <c r="C719" s="5">
        <v>17140</v>
      </c>
      <c r="D719" s="5">
        <f>C719</f>
        <v>17140</v>
      </c>
      <c r="E719" s="5">
        <f>D719</f>
        <v>17140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6">C720</f>
        <v>0</v>
      </c>
      <c r="E720" s="5">
        <f t="shared" si="86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6"/>
        <v>0</v>
      </c>
      <c r="E721" s="5">
        <f t="shared" si="86"/>
        <v>0</v>
      </c>
    </row>
    <row r="722" spans="1:10" outlineLevel="1">
      <c r="A722" s="222" t="s">
        <v>839</v>
      </c>
      <c r="B722" s="22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16" t="s">
        <v>577</v>
      </c>
      <c r="B725" s="21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12" t="s">
        <v>588</v>
      </c>
      <c r="B726" s="21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22" t="s">
        <v>838</v>
      </c>
      <c r="B727" s="22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>
      <c r="A730" s="222" t="s">
        <v>837</v>
      </c>
      <c r="B730" s="223"/>
      <c r="C730" s="31">
        <f t="shared" ref="C730:E731" si="87">C731</f>
        <v>0</v>
      </c>
      <c r="D730" s="31">
        <f t="shared" si="87"/>
        <v>0</v>
      </c>
      <c r="E730" s="31">
        <f t="shared" si="87"/>
        <v>0</v>
      </c>
    </row>
    <row r="731" spans="1:10" outlineLevel="2">
      <c r="A731" s="6">
        <v>2</v>
      </c>
      <c r="B731" s="4" t="s">
        <v>811</v>
      </c>
      <c r="C731" s="5">
        <f t="shared" si="87"/>
        <v>0</v>
      </c>
      <c r="D731" s="5">
        <f t="shared" si="87"/>
        <v>0</v>
      </c>
      <c r="E731" s="5">
        <f t="shared" si="87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222" t="s">
        <v>835</v>
      </c>
      <c r="B733" s="22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88">C735</f>
        <v>0</v>
      </c>
      <c r="E735" s="30">
        <f t="shared" si="88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88"/>
        <v>0</v>
      </c>
      <c r="E736" s="30">
        <f t="shared" si="88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88"/>
        <v>0</v>
      </c>
      <c r="E737" s="5">
        <f t="shared" si="88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88"/>
        <v>0</v>
      </c>
      <c r="E738" s="5">
        <f t="shared" si="88"/>
        <v>0</v>
      </c>
    </row>
    <row r="739" spans="1:5" outlineLevel="1">
      <c r="A739" s="222" t="s">
        <v>832</v>
      </c>
      <c r="B739" s="22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222" t="s">
        <v>831</v>
      </c>
      <c r="B741" s="22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222" t="s">
        <v>830</v>
      </c>
      <c r="B743" s="22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89">C747</f>
        <v>0</v>
      </c>
      <c r="E747" s="30">
        <f t="shared" si="89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89"/>
        <v>0</v>
      </c>
      <c r="E748" s="5">
        <f t="shared" si="89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89"/>
        <v>0</v>
      </c>
      <c r="E749" s="5">
        <f t="shared" si="89"/>
        <v>0</v>
      </c>
    </row>
    <row r="750" spans="1:5" outlineLevel="1">
      <c r="A750" s="222" t="s">
        <v>825</v>
      </c>
      <c r="B750" s="22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824</v>
      </c>
      <c r="C752" s="111"/>
      <c r="D752" s="111">
        <f t="shared" ref="D752:E754" si="90">C752</f>
        <v>0</v>
      </c>
      <c r="E752" s="111">
        <f t="shared" si="90"/>
        <v>0</v>
      </c>
    </row>
    <row r="753" spans="1:5" s="110" customFormat="1" outlineLevel="3">
      <c r="A753" s="113"/>
      <c r="B753" s="112" t="s">
        <v>810</v>
      </c>
      <c r="C753" s="111"/>
      <c r="D753" s="111">
        <f t="shared" si="90"/>
        <v>0</v>
      </c>
      <c r="E753" s="111">
        <f t="shared" si="90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90"/>
        <v>0</v>
      </c>
      <c r="E754" s="5">
        <f t="shared" si="90"/>
        <v>0</v>
      </c>
    </row>
    <row r="755" spans="1:5" outlineLevel="1">
      <c r="A755" s="222" t="s">
        <v>823</v>
      </c>
      <c r="B755" s="22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91">C758</f>
        <v>0</v>
      </c>
      <c r="E758" s="30">
        <f t="shared" si="91"/>
        <v>0</v>
      </c>
    </row>
    <row r="759" spans="1:5" outlineLevel="3">
      <c r="A759" s="29"/>
      <c r="B759" s="28" t="s">
        <v>820</v>
      </c>
      <c r="C759" s="30"/>
      <c r="D759" s="30">
        <f t="shared" si="91"/>
        <v>0</v>
      </c>
      <c r="E759" s="30">
        <f t="shared" si="91"/>
        <v>0</v>
      </c>
    </row>
    <row r="760" spans="1:5" outlineLevel="1">
      <c r="A760" s="222" t="s">
        <v>819</v>
      </c>
      <c r="B760" s="22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818</v>
      </c>
      <c r="C762" s="30">
        <v>0</v>
      </c>
      <c r="D762" s="30">
        <f t="shared" ref="D762:E764" si="92">C762</f>
        <v>0</v>
      </c>
      <c r="E762" s="30">
        <f t="shared" si="92"/>
        <v>0</v>
      </c>
    </row>
    <row r="763" spans="1:5" outlineLevel="3">
      <c r="A763" s="29"/>
      <c r="B763" s="28" t="s">
        <v>808</v>
      </c>
      <c r="C763" s="30"/>
      <c r="D763" s="30">
        <f t="shared" si="92"/>
        <v>0</v>
      </c>
      <c r="E763" s="30">
        <f t="shared" si="92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92"/>
        <v>0</v>
      </c>
      <c r="E764" s="5">
        <f t="shared" si="92"/>
        <v>0</v>
      </c>
    </row>
    <row r="765" spans="1:5" outlineLevel="1">
      <c r="A765" s="222" t="s">
        <v>817</v>
      </c>
      <c r="B765" s="22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222" t="s">
        <v>815</v>
      </c>
      <c r="B767" s="22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222" t="s">
        <v>812</v>
      </c>
      <c r="B771" s="22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809</v>
      </c>
      <c r="C774" s="30"/>
      <c r="D774" s="30">
        <f t="shared" ref="D774:E776" si="93">C774</f>
        <v>0</v>
      </c>
      <c r="E774" s="30">
        <f t="shared" si="93"/>
        <v>0</v>
      </c>
    </row>
    <row r="775" spans="1:5" outlineLevel="3">
      <c r="A775" s="29"/>
      <c r="B775" s="28" t="s">
        <v>808</v>
      </c>
      <c r="C775" s="30"/>
      <c r="D775" s="30">
        <f t="shared" si="93"/>
        <v>0</v>
      </c>
      <c r="E775" s="30">
        <f t="shared" si="93"/>
        <v>0</v>
      </c>
    </row>
    <row r="776" spans="1:5" outlineLevel="3">
      <c r="A776" s="29"/>
      <c r="B776" s="28" t="s">
        <v>807</v>
      </c>
      <c r="C776" s="30"/>
      <c r="D776" s="30">
        <f t="shared" si="93"/>
        <v>0</v>
      </c>
      <c r="E776" s="30">
        <f t="shared" si="93"/>
        <v>0</v>
      </c>
    </row>
    <row r="777" spans="1:5" outlineLevel="1">
      <c r="A777" s="222" t="s">
        <v>806</v>
      </c>
      <c r="B777" s="22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12:E37 C69:E96 C98:E113 C117:E134 C136:E151 C154:E162 C164:E169 C171:E176 C62:E66 C254:C255 C39:E60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97" t="s">
        <v>96</v>
      </c>
      <c r="B1" s="98" t="s">
        <v>763</v>
      </c>
    </row>
    <row r="2" spans="1:11">
      <c r="A2" s="10" t="s">
        <v>97</v>
      </c>
      <c r="B2" s="12">
        <v>42794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97" t="s">
        <v>101</v>
      </c>
      <c r="B6" s="173" t="s">
        <v>763</v>
      </c>
    </row>
    <row r="7" spans="1:11">
      <c r="A7" s="10" t="s">
        <v>97</v>
      </c>
      <c r="B7" s="12">
        <v>42762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97" t="s">
        <v>103</v>
      </c>
      <c r="B11" s="17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993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Q222"/>
  <sheetViews>
    <sheetView rightToLeft="1" tabSelected="1" zoomScale="125" zoomScaleNormal="125" zoomScalePageLayoutView="125" workbookViewId="0">
      <selection activeCell="C11" sqref="C11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4.140625" style="10" customWidth="1"/>
    <col min="4" max="4" width="128.42578125" style="96" customWidth="1"/>
    <col min="5" max="10" width="9.140625" style="103"/>
    <col min="11" max="12" width="0" style="103" hidden="1" customWidth="1"/>
    <col min="13" max="43" width="9.140625" style="103"/>
  </cols>
  <sheetData>
    <row r="1" spans="1:12">
      <c r="A1" s="79" t="s">
        <v>752</v>
      </c>
      <c r="B1" s="79" t="s">
        <v>753</v>
      </c>
      <c r="C1" s="79" t="s">
        <v>754</v>
      </c>
      <c r="D1" s="95" t="s">
        <v>755</v>
      </c>
    </row>
    <row r="2" spans="1:12" ht="18">
      <c r="A2" s="135" t="s">
        <v>878</v>
      </c>
      <c r="B2" s="123" t="s">
        <v>756</v>
      </c>
      <c r="C2" s="123" t="s">
        <v>758</v>
      </c>
      <c r="D2" s="136" t="s">
        <v>879</v>
      </c>
    </row>
    <row r="3" spans="1:12" ht="18">
      <c r="A3" s="135" t="s">
        <v>880</v>
      </c>
      <c r="B3" s="123"/>
      <c r="C3" s="123"/>
      <c r="D3" s="136" t="s">
        <v>881</v>
      </c>
      <c r="K3" s="103" t="s">
        <v>756</v>
      </c>
      <c r="L3" s="103" t="s">
        <v>758</v>
      </c>
    </row>
    <row r="4" spans="1:12" ht="18">
      <c r="A4" s="135" t="s">
        <v>880</v>
      </c>
      <c r="B4" s="123"/>
      <c r="C4" s="123"/>
      <c r="D4" s="136" t="s">
        <v>882</v>
      </c>
      <c r="K4" s="103" t="s">
        <v>757</v>
      </c>
      <c r="L4" s="103" t="s">
        <v>759</v>
      </c>
    </row>
    <row r="5" spans="1:12" ht="18">
      <c r="A5" s="135" t="s">
        <v>883</v>
      </c>
      <c r="B5" s="123"/>
      <c r="C5" s="123"/>
      <c r="D5" s="136" t="s">
        <v>884</v>
      </c>
      <c r="L5" s="103" t="s">
        <v>760</v>
      </c>
    </row>
    <row r="6" spans="1:12" ht="18">
      <c r="A6" s="135" t="s">
        <v>883</v>
      </c>
      <c r="B6" s="123"/>
      <c r="C6" s="123"/>
      <c r="D6" s="136" t="s">
        <v>885</v>
      </c>
      <c r="L6" s="103" t="s">
        <v>761</v>
      </c>
    </row>
    <row r="7" spans="1:12" ht="36">
      <c r="A7" s="135" t="s">
        <v>886</v>
      </c>
      <c r="B7" s="123"/>
      <c r="C7" s="123"/>
      <c r="D7" s="136" t="s">
        <v>887</v>
      </c>
    </row>
    <row r="8" spans="1:12" ht="18">
      <c r="A8" s="135" t="s">
        <v>888</v>
      </c>
      <c r="B8" s="123"/>
      <c r="C8" s="123"/>
      <c r="D8" s="136" t="s">
        <v>889</v>
      </c>
    </row>
    <row r="9" spans="1:12" ht="18">
      <c r="A9" s="135" t="s">
        <v>886</v>
      </c>
      <c r="B9" s="123"/>
      <c r="C9" s="123"/>
      <c r="D9" s="136" t="s">
        <v>890</v>
      </c>
    </row>
    <row r="10" spans="1:12" ht="18">
      <c r="A10" s="135" t="s">
        <v>891</v>
      </c>
      <c r="B10" s="123"/>
      <c r="C10" s="123"/>
      <c r="D10" s="136" t="s">
        <v>892</v>
      </c>
    </row>
    <row r="11" spans="1:12" ht="18">
      <c r="A11" s="135" t="s">
        <v>893</v>
      </c>
      <c r="B11" s="123"/>
      <c r="C11" s="123"/>
      <c r="D11" s="134"/>
    </row>
    <row r="12" spans="1:12" ht="18">
      <c r="A12" s="133"/>
      <c r="B12" s="123"/>
      <c r="C12" s="123"/>
      <c r="D12" s="134"/>
    </row>
    <row r="13" spans="1:12" ht="18">
      <c r="A13" s="133"/>
      <c r="B13" s="123"/>
      <c r="C13" s="123"/>
      <c r="D13" s="134"/>
    </row>
    <row r="14" spans="1:12" ht="18">
      <c r="A14" s="133"/>
      <c r="B14" s="123"/>
      <c r="C14" s="123"/>
      <c r="D14" s="134"/>
    </row>
    <row r="15" spans="1:12" ht="18">
      <c r="A15" s="133"/>
      <c r="B15" s="123"/>
      <c r="C15" s="123"/>
      <c r="D15" s="134"/>
    </row>
    <row r="16" spans="1:12" ht="18">
      <c r="A16" s="133"/>
      <c r="B16" s="123"/>
      <c r="C16" s="123"/>
      <c r="D16" s="134"/>
    </row>
    <row r="17" spans="1:4" ht="18">
      <c r="A17" s="133"/>
      <c r="B17" s="123"/>
      <c r="C17" s="123"/>
      <c r="D17" s="134"/>
    </row>
    <row r="18" spans="1:4" ht="18">
      <c r="A18" s="133"/>
      <c r="B18" s="123"/>
      <c r="C18" s="123"/>
      <c r="D18" s="134"/>
    </row>
    <row r="19" spans="1:4" ht="18">
      <c r="A19" s="133"/>
      <c r="B19" s="123"/>
      <c r="C19" s="123"/>
      <c r="D19" s="134"/>
    </row>
    <row r="20" spans="1:4" ht="18">
      <c r="A20" s="133"/>
      <c r="B20" s="123"/>
      <c r="C20" s="123"/>
      <c r="D20" s="134"/>
    </row>
    <row r="21" spans="1:4" ht="18">
      <c r="A21" s="133"/>
      <c r="B21" s="123"/>
      <c r="C21" s="123"/>
      <c r="D21" s="134"/>
    </row>
    <row r="22" spans="1:4" ht="18">
      <c r="A22" s="133"/>
      <c r="B22" s="123"/>
      <c r="C22" s="123"/>
      <c r="D22" s="134"/>
    </row>
    <row r="23" spans="1:4" ht="18">
      <c r="A23" s="133"/>
      <c r="B23" s="123"/>
      <c r="C23" s="123"/>
      <c r="D23" s="134"/>
    </row>
    <row r="24" spans="1:4" ht="18">
      <c r="A24" s="133"/>
      <c r="B24" s="123"/>
      <c r="C24" s="123"/>
      <c r="D24" s="134"/>
    </row>
    <row r="25" spans="1:4" ht="18">
      <c r="A25" s="133"/>
      <c r="B25" s="123"/>
      <c r="C25" s="123"/>
      <c r="D25" s="134"/>
    </row>
    <row r="26" spans="1:4" ht="18">
      <c r="A26" s="133"/>
      <c r="B26" s="123"/>
      <c r="C26" s="123"/>
      <c r="D26" s="134"/>
    </row>
    <row r="27" spans="1:4" ht="18">
      <c r="A27" s="133"/>
      <c r="B27" s="123"/>
      <c r="C27" s="123"/>
      <c r="D27" s="134"/>
    </row>
    <row r="28" spans="1:4" ht="18">
      <c r="A28" s="133"/>
      <c r="B28" s="123"/>
      <c r="C28" s="123"/>
      <c r="D28" s="134"/>
    </row>
    <row r="29" spans="1:4" ht="18">
      <c r="A29" s="133"/>
      <c r="B29" s="123"/>
      <c r="C29" s="123"/>
      <c r="D29" s="134"/>
    </row>
    <row r="30" spans="1:4" ht="18">
      <c r="A30" s="123"/>
      <c r="B30" s="123"/>
      <c r="C30" s="123"/>
      <c r="D30" s="134"/>
    </row>
    <row r="31" spans="1:4" ht="18">
      <c r="A31" s="123"/>
      <c r="B31" s="123"/>
      <c r="C31" s="123"/>
      <c r="D31" s="134"/>
    </row>
    <row r="32" spans="1:4" ht="18">
      <c r="A32" s="123"/>
      <c r="B32" s="123"/>
      <c r="C32" s="123"/>
      <c r="D32" s="134"/>
    </row>
    <row r="33" spans="1:4" ht="18">
      <c r="A33" s="123"/>
      <c r="B33" s="123"/>
      <c r="C33" s="123"/>
      <c r="D33" s="134"/>
    </row>
    <row r="34" spans="1:4" ht="18">
      <c r="A34" s="123"/>
      <c r="B34" s="123"/>
      <c r="C34" s="123"/>
      <c r="D34" s="134"/>
    </row>
    <row r="35" spans="1:4" ht="18">
      <c r="A35" s="123"/>
      <c r="B35" s="123"/>
      <c r="C35" s="123"/>
      <c r="D35" s="134"/>
    </row>
    <row r="36" spans="1:4" ht="18">
      <c r="A36" s="123"/>
      <c r="B36" s="123"/>
      <c r="C36" s="123"/>
      <c r="D36" s="134"/>
    </row>
    <row r="37" spans="1:4" ht="18">
      <c r="A37" s="123"/>
      <c r="B37" s="123"/>
      <c r="C37" s="123"/>
      <c r="D37" s="134"/>
    </row>
    <row r="38" spans="1:4" ht="18">
      <c r="A38" s="123"/>
      <c r="B38" s="123"/>
      <c r="C38" s="123"/>
      <c r="D38" s="134"/>
    </row>
    <row r="39" spans="1:4" ht="18">
      <c r="A39" s="123"/>
      <c r="B39" s="123"/>
      <c r="C39" s="123"/>
      <c r="D39" s="134"/>
    </row>
    <row r="40" spans="1:4" ht="18">
      <c r="A40" s="123"/>
      <c r="B40" s="123"/>
      <c r="C40" s="123"/>
      <c r="D40" s="134"/>
    </row>
    <row r="41" spans="1:4" ht="18">
      <c r="A41" s="123"/>
      <c r="B41" s="123"/>
      <c r="C41" s="123"/>
      <c r="D41" s="134"/>
    </row>
    <row r="42" spans="1:4" ht="18">
      <c r="A42" s="123"/>
      <c r="B42" s="123"/>
      <c r="C42" s="123"/>
      <c r="D42" s="134"/>
    </row>
    <row r="43" spans="1:4" ht="18">
      <c r="A43" s="123"/>
      <c r="B43" s="123"/>
      <c r="C43" s="123"/>
      <c r="D43" s="134"/>
    </row>
    <row r="44" spans="1:4" ht="18">
      <c r="A44" s="123"/>
      <c r="B44" s="123"/>
      <c r="C44" s="123"/>
      <c r="D44" s="134"/>
    </row>
    <row r="45" spans="1:4" ht="18">
      <c r="A45" s="123"/>
      <c r="B45" s="123"/>
      <c r="C45" s="123"/>
      <c r="D45" s="134"/>
    </row>
    <row r="46" spans="1:4" ht="18">
      <c r="A46" s="123"/>
      <c r="B46" s="123"/>
      <c r="C46" s="123"/>
      <c r="D46" s="134"/>
    </row>
    <row r="47" spans="1:4" ht="18">
      <c r="A47" s="123"/>
      <c r="B47" s="123"/>
      <c r="C47" s="123"/>
      <c r="D47" s="134"/>
    </row>
    <row r="48" spans="1:4" ht="18">
      <c r="A48" s="123"/>
      <c r="B48" s="123"/>
      <c r="C48" s="123"/>
      <c r="D48" s="134"/>
    </row>
    <row r="49" spans="1:4" ht="18">
      <c r="A49" s="123"/>
      <c r="B49" s="123"/>
      <c r="C49" s="123"/>
      <c r="D49" s="134"/>
    </row>
    <row r="50" spans="1:4" ht="18">
      <c r="A50" s="123"/>
      <c r="B50" s="123"/>
      <c r="C50" s="123"/>
      <c r="D50" s="134"/>
    </row>
    <row r="51" spans="1:4" ht="18">
      <c r="A51" s="123"/>
      <c r="B51" s="123"/>
      <c r="C51" s="123"/>
      <c r="D51" s="134"/>
    </row>
    <row r="52" spans="1:4" ht="18">
      <c r="A52" s="123"/>
      <c r="B52" s="123"/>
      <c r="C52" s="123"/>
      <c r="D52" s="134"/>
    </row>
    <row r="53" spans="1:4" ht="18">
      <c r="A53" s="123"/>
      <c r="B53" s="123"/>
      <c r="C53" s="123"/>
      <c r="D53" s="134"/>
    </row>
    <row r="54" spans="1:4" ht="18">
      <c r="A54" s="123"/>
      <c r="B54" s="123"/>
      <c r="C54" s="123"/>
      <c r="D54" s="134"/>
    </row>
    <row r="55" spans="1:4" ht="18">
      <c r="A55" s="123"/>
      <c r="B55" s="123"/>
      <c r="C55" s="123"/>
      <c r="D55" s="134"/>
    </row>
    <row r="56" spans="1:4" ht="18">
      <c r="A56" s="123"/>
      <c r="B56" s="123"/>
      <c r="C56" s="123"/>
      <c r="D56" s="134"/>
    </row>
    <row r="57" spans="1:4" ht="18">
      <c r="A57" s="123"/>
      <c r="B57" s="123"/>
      <c r="C57" s="123"/>
      <c r="D57" s="134"/>
    </row>
    <row r="58" spans="1:4" ht="18">
      <c r="A58" s="123"/>
      <c r="B58" s="123"/>
      <c r="C58" s="123"/>
      <c r="D58" s="134"/>
    </row>
    <row r="59" spans="1:4" ht="18">
      <c r="A59" s="123"/>
      <c r="B59" s="123"/>
      <c r="C59" s="123"/>
      <c r="D59" s="134"/>
    </row>
    <row r="60" spans="1:4" ht="18">
      <c r="A60" s="123"/>
      <c r="B60" s="123"/>
      <c r="C60" s="123"/>
      <c r="D60" s="134"/>
    </row>
    <row r="61" spans="1:4" ht="18">
      <c r="A61" s="123"/>
      <c r="B61" s="123"/>
      <c r="C61" s="123"/>
      <c r="D61" s="134"/>
    </row>
    <row r="62" spans="1:4" ht="18">
      <c r="A62" s="123"/>
      <c r="B62" s="123"/>
      <c r="C62" s="123"/>
      <c r="D62" s="134"/>
    </row>
    <row r="63" spans="1:4" ht="18">
      <c r="A63" s="123"/>
      <c r="B63" s="123"/>
      <c r="C63" s="123"/>
      <c r="D63" s="134"/>
    </row>
    <row r="64" spans="1:4" ht="18">
      <c r="A64" s="123"/>
      <c r="B64" s="123"/>
      <c r="C64" s="123"/>
      <c r="D64" s="134"/>
    </row>
    <row r="65" spans="1:4" ht="18">
      <c r="A65" s="123"/>
      <c r="B65" s="123"/>
      <c r="C65" s="123"/>
      <c r="D65" s="134"/>
    </row>
    <row r="66" spans="1:4" ht="18">
      <c r="A66" s="123"/>
      <c r="B66" s="123"/>
      <c r="C66" s="123"/>
      <c r="D66" s="134"/>
    </row>
    <row r="67" spans="1:4" ht="18">
      <c r="A67" s="123"/>
      <c r="B67" s="123"/>
      <c r="C67" s="123"/>
      <c r="D67" s="134"/>
    </row>
    <row r="68" spans="1:4" ht="18">
      <c r="A68" s="123"/>
      <c r="B68" s="123"/>
      <c r="C68" s="123"/>
      <c r="D68" s="134"/>
    </row>
    <row r="69" spans="1:4" ht="18">
      <c r="A69" s="123"/>
      <c r="B69" s="123"/>
      <c r="C69" s="123"/>
      <c r="D69" s="134"/>
    </row>
    <row r="70" spans="1:4" ht="18">
      <c r="A70" s="123"/>
      <c r="B70" s="123"/>
      <c r="C70" s="123"/>
      <c r="D70" s="134"/>
    </row>
    <row r="71" spans="1:4" ht="18">
      <c r="A71" s="123"/>
      <c r="B71" s="123"/>
      <c r="C71" s="123"/>
      <c r="D71" s="134"/>
    </row>
    <row r="72" spans="1:4" ht="18">
      <c r="A72" s="123"/>
      <c r="B72" s="123"/>
      <c r="C72" s="123"/>
      <c r="D72" s="134"/>
    </row>
    <row r="73" spans="1:4" ht="18">
      <c r="A73" s="123"/>
      <c r="B73" s="123"/>
      <c r="C73" s="123"/>
      <c r="D73" s="134"/>
    </row>
    <row r="74" spans="1:4" ht="18">
      <c r="A74" s="123"/>
      <c r="B74" s="123"/>
      <c r="C74" s="123"/>
      <c r="D74" s="134"/>
    </row>
    <row r="75" spans="1:4" ht="18">
      <c r="A75" s="123"/>
      <c r="B75" s="123"/>
      <c r="C75" s="123"/>
      <c r="D75" s="134"/>
    </row>
    <row r="76" spans="1:4" ht="18">
      <c r="A76" s="123"/>
      <c r="B76" s="123"/>
      <c r="C76" s="123"/>
      <c r="D76" s="134"/>
    </row>
    <row r="77" spans="1:4" ht="18">
      <c r="A77" s="123"/>
      <c r="B77" s="123"/>
      <c r="C77" s="123"/>
      <c r="D77" s="134"/>
    </row>
    <row r="78" spans="1:4" ht="18">
      <c r="A78" s="123"/>
      <c r="B78" s="123"/>
      <c r="C78" s="123"/>
      <c r="D78" s="134"/>
    </row>
    <row r="79" spans="1:4" ht="18">
      <c r="A79" s="123"/>
      <c r="B79" s="123"/>
      <c r="C79" s="123"/>
      <c r="D79" s="134"/>
    </row>
    <row r="80" spans="1:4" ht="18">
      <c r="A80" s="123"/>
      <c r="B80" s="123"/>
      <c r="C80" s="123"/>
      <c r="D80" s="134"/>
    </row>
    <row r="81" spans="1:4" ht="18">
      <c r="A81" s="123"/>
      <c r="B81" s="123"/>
      <c r="C81" s="123"/>
      <c r="D81" s="134"/>
    </row>
    <row r="82" spans="1:4" ht="18">
      <c r="A82" s="123"/>
      <c r="B82" s="123"/>
      <c r="C82" s="123"/>
      <c r="D82" s="134"/>
    </row>
    <row r="83" spans="1:4" ht="18">
      <c r="A83" s="123"/>
      <c r="B83" s="123"/>
      <c r="C83" s="123"/>
      <c r="D83" s="134"/>
    </row>
    <row r="84" spans="1:4" ht="18">
      <c r="A84" s="123"/>
      <c r="B84" s="123"/>
      <c r="C84" s="123"/>
      <c r="D84" s="134"/>
    </row>
    <row r="85" spans="1:4" ht="18">
      <c r="A85" s="123"/>
      <c r="B85" s="123"/>
      <c r="C85" s="123"/>
      <c r="D85" s="134"/>
    </row>
    <row r="86" spans="1:4" ht="18">
      <c r="A86" s="123"/>
      <c r="B86" s="123"/>
      <c r="C86" s="123"/>
      <c r="D86" s="134"/>
    </row>
    <row r="87" spans="1:4" ht="18">
      <c r="A87" s="123"/>
      <c r="B87" s="123"/>
      <c r="C87" s="123"/>
      <c r="D87" s="134"/>
    </row>
    <row r="88" spans="1:4" ht="18">
      <c r="A88" s="123"/>
      <c r="B88" s="123"/>
      <c r="C88" s="123"/>
      <c r="D88" s="134"/>
    </row>
    <row r="89" spans="1:4" ht="18">
      <c r="A89" s="123"/>
      <c r="B89" s="123"/>
      <c r="C89" s="123"/>
      <c r="D89" s="134"/>
    </row>
    <row r="90" spans="1:4" ht="18">
      <c r="A90" s="123"/>
      <c r="B90" s="123"/>
      <c r="C90" s="123"/>
      <c r="D90" s="134"/>
    </row>
    <row r="91" spans="1:4" ht="18">
      <c r="A91" s="123"/>
      <c r="B91" s="123"/>
      <c r="C91" s="123"/>
      <c r="D91" s="134"/>
    </row>
    <row r="92" spans="1:4" ht="18">
      <c r="A92" s="123"/>
      <c r="B92" s="123"/>
      <c r="C92" s="123"/>
      <c r="D92" s="134"/>
    </row>
    <row r="93" spans="1:4" ht="18">
      <c r="A93" s="123"/>
      <c r="B93" s="123"/>
      <c r="C93" s="123"/>
      <c r="D93" s="134"/>
    </row>
    <row r="94" spans="1:4" ht="18">
      <c r="A94" s="123"/>
      <c r="B94" s="123"/>
      <c r="C94" s="123"/>
      <c r="D94" s="134"/>
    </row>
    <row r="95" spans="1:4" ht="18">
      <c r="A95" s="123"/>
      <c r="B95" s="123"/>
      <c r="C95" s="123"/>
      <c r="D95" s="134"/>
    </row>
    <row r="96" spans="1:4" ht="18">
      <c r="A96" s="123"/>
      <c r="B96" s="123"/>
      <c r="C96" s="123"/>
      <c r="D96" s="134"/>
    </row>
    <row r="97" spans="1:4" ht="18">
      <c r="A97" s="123"/>
      <c r="B97" s="123"/>
      <c r="C97" s="123"/>
      <c r="D97" s="134"/>
    </row>
    <row r="98" spans="1:4" ht="18">
      <c r="A98" s="123"/>
      <c r="B98" s="123"/>
      <c r="C98" s="123"/>
      <c r="D98" s="134"/>
    </row>
    <row r="99" spans="1:4" ht="18">
      <c r="A99" s="123"/>
      <c r="B99" s="123"/>
      <c r="C99" s="123"/>
      <c r="D99" s="134"/>
    </row>
    <row r="100" spans="1:4" ht="18">
      <c r="A100" s="123"/>
      <c r="B100" s="123"/>
      <c r="C100" s="123"/>
      <c r="D100" s="134"/>
    </row>
    <row r="101" spans="1:4" ht="18">
      <c r="A101" s="123"/>
      <c r="B101" s="123"/>
      <c r="C101" s="123"/>
      <c r="D101" s="134"/>
    </row>
    <row r="102" spans="1:4" ht="18">
      <c r="A102" s="123"/>
      <c r="B102" s="123"/>
      <c r="C102" s="123"/>
      <c r="D102" s="134"/>
    </row>
    <row r="103" spans="1:4" ht="18">
      <c r="A103" s="123"/>
      <c r="B103" s="123"/>
      <c r="C103" s="123"/>
      <c r="D103" s="134"/>
    </row>
    <row r="104" spans="1:4" ht="18">
      <c r="A104" s="123"/>
      <c r="B104" s="123"/>
      <c r="C104" s="123"/>
      <c r="D104" s="134"/>
    </row>
    <row r="105" spans="1:4" ht="18">
      <c r="A105" s="123"/>
      <c r="B105" s="123"/>
      <c r="C105" s="123"/>
      <c r="D105" s="134"/>
    </row>
    <row r="106" spans="1:4" ht="18">
      <c r="A106" s="123"/>
      <c r="B106" s="123"/>
      <c r="C106" s="123"/>
      <c r="D106" s="134"/>
    </row>
    <row r="107" spans="1:4" ht="18">
      <c r="A107" s="123"/>
      <c r="B107" s="123"/>
      <c r="C107" s="123"/>
      <c r="D107" s="134"/>
    </row>
    <row r="108" spans="1:4" ht="18">
      <c r="A108" s="123"/>
      <c r="B108" s="123"/>
      <c r="C108" s="123"/>
      <c r="D108" s="134"/>
    </row>
    <row r="109" spans="1:4" ht="18">
      <c r="A109" s="123"/>
      <c r="B109" s="123"/>
      <c r="C109" s="123"/>
      <c r="D109" s="134"/>
    </row>
    <row r="110" spans="1:4" ht="18">
      <c r="A110" s="123"/>
      <c r="B110" s="123"/>
      <c r="C110" s="123"/>
      <c r="D110" s="134"/>
    </row>
    <row r="111" spans="1:4" ht="18">
      <c r="A111" s="123"/>
      <c r="B111" s="123"/>
      <c r="C111" s="123"/>
      <c r="D111" s="134"/>
    </row>
    <row r="112" spans="1:4" ht="18">
      <c r="A112" s="123"/>
      <c r="B112" s="123"/>
      <c r="C112" s="123"/>
      <c r="D112" s="134"/>
    </row>
    <row r="113" spans="1:4" ht="18">
      <c r="A113" s="123"/>
      <c r="B113" s="123"/>
      <c r="C113" s="123"/>
      <c r="D113" s="134"/>
    </row>
    <row r="114" spans="1:4" ht="18">
      <c r="A114" s="123"/>
      <c r="B114" s="123"/>
      <c r="C114" s="123"/>
      <c r="D114" s="134"/>
    </row>
    <row r="115" spans="1:4" ht="18">
      <c r="A115" s="123"/>
      <c r="B115" s="123"/>
      <c r="C115" s="123"/>
      <c r="D115" s="134"/>
    </row>
    <row r="116" spans="1:4" ht="18">
      <c r="A116" s="123"/>
      <c r="B116" s="123"/>
      <c r="C116" s="123"/>
      <c r="D116" s="134"/>
    </row>
    <row r="117" spans="1:4" ht="18">
      <c r="A117" s="123"/>
      <c r="B117" s="123"/>
      <c r="C117" s="123"/>
      <c r="D117" s="134"/>
    </row>
    <row r="118" spans="1:4" ht="18">
      <c r="A118" s="123"/>
      <c r="B118" s="123"/>
      <c r="C118" s="123"/>
      <c r="D118" s="134"/>
    </row>
    <row r="119" spans="1:4" ht="18">
      <c r="A119" s="123"/>
      <c r="B119" s="123"/>
      <c r="C119" s="123"/>
      <c r="D119" s="134"/>
    </row>
    <row r="120" spans="1:4" ht="18">
      <c r="A120" s="123"/>
      <c r="B120" s="123"/>
      <c r="C120" s="123"/>
      <c r="D120" s="134"/>
    </row>
    <row r="121" spans="1:4" ht="18">
      <c r="A121" s="123"/>
      <c r="B121" s="123"/>
      <c r="C121" s="123"/>
      <c r="D121" s="134"/>
    </row>
    <row r="122" spans="1:4" ht="18">
      <c r="A122" s="123"/>
      <c r="B122" s="123"/>
      <c r="C122" s="123"/>
      <c r="D122" s="134"/>
    </row>
    <row r="123" spans="1:4" ht="18">
      <c r="A123" s="123"/>
      <c r="B123" s="123"/>
      <c r="C123" s="123"/>
      <c r="D123" s="134"/>
    </row>
    <row r="124" spans="1:4" ht="18">
      <c r="A124" s="123"/>
      <c r="B124" s="123"/>
      <c r="C124" s="123"/>
      <c r="D124" s="134"/>
    </row>
    <row r="125" spans="1:4" ht="18">
      <c r="A125" s="123"/>
      <c r="B125" s="123"/>
      <c r="C125" s="123"/>
      <c r="D125" s="134"/>
    </row>
    <row r="126" spans="1:4" ht="18">
      <c r="A126" s="123"/>
      <c r="B126" s="123"/>
      <c r="C126" s="123"/>
      <c r="D126" s="134"/>
    </row>
    <row r="127" spans="1:4" ht="18">
      <c r="A127" s="123"/>
      <c r="B127" s="123"/>
      <c r="C127" s="123"/>
      <c r="D127" s="134"/>
    </row>
    <row r="128" spans="1:4" ht="18">
      <c r="A128" s="123"/>
      <c r="B128" s="123"/>
      <c r="C128" s="123"/>
      <c r="D128" s="134"/>
    </row>
    <row r="129" spans="1:4" ht="18">
      <c r="A129" s="123"/>
      <c r="B129" s="123"/>
      <c r="C129" s="123"/>
      <c r="D129" s="134"/>
    </row>
    <row r="130" spans="1:4" ht="18">
      <c r="A130" s="123"/>
      <c r="B130" s="123"/>
      <c r="C130" s="123"/>
      <c r="D130" s="134"/>
    </row>
    <row r="131" spans="1:4" ht="18">
      <c r="A131" s="123"/>
      <c r="B131" s="123"/>
      <c r="C131" s="123"/>
      <c r="D131" s="134"/>
    </row>
    <row r="132" spans="1:4" ht="18">
      <c r="A132" s="123"/>
      <c r="B132" s="123"/>
      <c r="C132" s="123"/>
      <c r="D132" s="134"/>
    </row>
    <row r="133" spans="1:4" ht="18">
      <c r="A133" s="123"/>
      <c r="B133" s="123"/>
      <c r="C133" s="123"/>
      <c r="D133" s="134"/>
    </row>
    <row r="134" spans="1:4" ht="18">
      <c r="A134" s="123"/>
      <c r="B134" s="123"/>
      <c r="C134" s="123"/>
      <c r="D134" s="134"/>
    </row>
    <row r="135" spans="1:4" ht="18">
      <c r="A135" s="123"/>
      <c r="B135" s="123"/>
      <c r="C135" s="123"/>
      <c r="D135" s="134"/>
    </row>
    <row r="136" spans="1:4" ht="18">
      <c r="A136" s="123"/>
      <c r="B136" s="123"/>
      <c r="C136" s="123"/>
      <c r="D136" s="134"/>
    </row>
    <row r="137" spans="1:4" ht="18">
      <c r="A137" s="123"/>
      <c r="B137" s="123"/>
      <c r="C137" s="123"/>
      <c r="D137" s="134"/>
    </row>
    <row r="138" spans="1:4" ht="18">
      <c r="A138" s="123"/>
      <c r="B138" s="123"/>
      <c r="C138" s="123"/>
      <c r="D138" s="134"/>
    </row>
    <row r="139" spans="1:4" ht="18">
      <c r="A139" s="123"/>
      <c r="B139" s="123"/>
      <c r="C139" s="123"/>
      <c r="D139" s="134"/>
    </row>
    <row r="140" spans="1:4" ht="18">
      <c r="A140" s="123"/>
      <c r="B140" s="123"/>
      <c r="C140" s="123"/>
      <c r="D140" s="134"/>
    </row>
    <row r="141" spans="1:4" ht="18">
      <c r="A141" s="123"/>
      <c r="B141" s="123"/>
      <c r="C141" s="123"/>
      <c r="D141" s="134"/>
    </row>
    <row r="142" spans="1:4" ht="18">
      <c r="A142" s="123"/>
      <c r="B142" s="123"/>
      <c r="C142" s="123"/>
      <c r="D142" s="134"/>
    </row>
    <row r="143" spans="1:4" ht="18">
      <c r="A143" s="123"/>
      <c r="B143" s="123"/>
      <c r="C143" s="123"/>
      <c r="D143" s="134"/>
    </row>
    <row r="144" spans="1:4" ht="18">
      <c r="A144" s="123"/>
      <c r="B144" s="123"/>
      <c r="C144" s="123"/>
      <c r="D144" s="134"/>
    </row>
    <row r="145" spans="1:4" ht="18">
      <c r="A145" s="123"/>
      <c r="B145" s="123"/>
      <c r="C145" s="123"/>
      <c r="D145" s="134"/>
    </row>
    <row r="146" spans="1:4" ht="18">
      <c r="A146" s="123"/>
      <c r="B146" s="123"/>
      <c r="C146" s="123"/>
      <c r="D146" s="134"/>
    </row>
    <row r="147" spans="1:4" ht="18">
      <c r="A147" s="123"/>
      <c r="B147" s="123"/>
      <c r="C147" s="123"/>
      <c r="D147" s="134"/>
    </row>
    <row r="148" spans="1:4" ht="18">
      <c r="A148" s="123"/>
      <c r="B148" s="123"/>
      <c r="C148" s="123"/>
      <c r="D148" s="134"/>
    </row>
    <row r="149" spans="1:4" ht="18">
      <c r="A149" s="123"/>
      <c r="B149" s="123"/>
      <c r="C149" s="123"/>
      <c r="D149" s="134"/>
    </row>
    <row r="150" spans="1:4" ht="18">
      <c r="A150" s="123"/>
      <c r="B150" s="123"/>
      <c r="C150" s="123"/>
      <c r="D150" s="134"/>
    </row>
    <row r="151" spans="1:4" ht="18">
      <c r="A151" s="123"/>
      <c r="B151" s="123"/>
      <c r="C151" s="123"/>
      <c r="D151" s="134"/>
    </row>
    <row r="152" spans="1:4" ht="18">
      <c r="A152" s="123"/>
      <c r="B152" s="123"/>
      <c r="C152" s="123"/>
      <c r="D152" s="134"/>
    </row>
    <row r="153" spans="1:4" ht="18">
      <c r="A153" s="123"/>
      <c r="B153" s="123"/>
      <c r="C153" s="123"/>
      <c r="D153" s="134"/>
    </row>
    <row r="154" spans="1:4" ht="18">
      <c r="A154" s="123"/>
      <c r="B154" s="123"/>
      <c r="C154" s="123"/>
      <c r="D154" s="134"/>
    </row>
    <row r="155" spans="1:4" ht="18">
      <c r="A155" s="123"/>
      <c r="B155" s="123"/>
      <c r="C155" s="123"/>
      <c r="D155" s="134"/>
    </row>
    <row r="156" spans="1:4" ht="18">
      <c r="A156" s="123"/>
      <c r="B156" s="123"/>
      <c r="C156" s="123"/>
      <c r="D156" s="134"/>
    </row>
    <row r="157" spans="1:4" ht="18">
      <c r="A157" s="123"/>
      <c r="B157" s="123"/>
      <c r="C157" s="123"/>
      <c r="D157" s="134"/>
    </row>
    <row r="158" spans="1:4" ht="18">
      <c r="A158" s="123"/>
      <c r="B158" s="123"/>
      <c r="C158" s="123"/>
      <c r="D158" s="134"/>
    </row>
    <row r="159" spans="1:4" ht="18">
      <c r="A159" s="123"/>
      <c r="B159" s="123"/>
      <c r="C159" s="123"/>
      <c r="D159" s="134"/>
    </row>
    <row r="160" spans="1:4" ht="18">
      <c r="A160" s="123"/>
      <c r="B160" s="123"/>
      <c r="C160" s="123"/>
      <c r="D160" s="134"/>
    </row>
    <row r="161" spans="1:4" ht="18">
      <c r="A161" s="123"/>
      <c r="B161" s="123"/>
      <c r="C161" s="123"/>
      <c r="D161" s="134"/>
    </row>
    <row r="162" spans="1:4" ht="18">
      <c r="A162" s="123"/>
      <c r="B162" s="123"/>
      <c r="C162" s="123"/>
      <c r="D162" s="134"/>
    </row>
    <row r="163" spans="1:4" ht="18">
      <c r="A163" s="123"/>
      <c r="B163" s="123"/>
      <c r="C163" s="123"/>
      <c r="D163" s="134"/>
    </row>
    <row r="164" spans="1:4" ht="18">
      <c r="A164" s="123"/>
      <c r="B164" s="123"/>
      <c r="C164" s="123"/>
      <c r="D164" s="134"/>
    </row>
    <row r="165" spans="1:4" ht="18">
      <c r="A165" s="123"/>
      <c r="B165" s="123"/>
      <c r="C165" s="123"/>
      <c r="D165" s="134"/>
    </row>
    <row r="166" spans="1:4" ht="18">
      <c r="A166" s="123"/>
      <c r="B166" s="123"/>
      <c r="C166" s="123"/>
      <c r="D166" s="134"/>
    </row>
    <row r="167" spans="1:4" ht="18">
      <c r="A167" s="123"/>
      <c r="B167" s="123"/>
      <c r="C167" s="123"/>
      <c r="D167" s="134"/>
    </row>
    <row r="168" spans="1:4" ht="18">
      <c r="A168" s="123"/>
      <c r="B168" s="123"/>
      <c r="C168" s="123"/>
      <c r="D168" s="134"/>
    </row>
    <row r="169" spans="1:4" ht="18">
      <c r="A169" s="123"/>
      <c r="B169" s="123"/>
      <c r="C169" s="123"/>
      <c r="D169" s="134"/>
    </row>
    <row r="170" spans="1:4" ht="18">
      <c r="A170" s="123"/>
      <c r="B170" s="123"/>
      <c r="C170" s="123"/>
      <c r="D170" s="134"/>
    </row>
    <row r="171" spans="1:4" ht="18">
      <c r="A171" s="123"/>
      <c r="B171" s="123"/>
      <c r="C171" s="123"/>
      <c r="D171" s="134"/>
    </row>
    <row r="172" spans="1:4" ht="18">
      <c r="A172" s="123"/>
      <c r="B172" s="123"/>
      <c r="C172" s="123"/>
      <c r="D172" s="134"/>
    </row>
    <row r="173" spans="1:4" ht="18">
      <c r="A173" s="123"/>
      <c r="B173" s="123"/>
      <c r="C173" s="123"/>
      <c r="D173" s="134"/>
    </row>
    <row r="174" spans="1:4" ht="18">
      <c r="A174" s="123"/>
      <c r="B174" s="123"/>
      <c r="C174" s="123"/>
      <c r="D174" s="134"/>
    </row>
    <row r="175" spans="1:4" ht="18">
      <c r="A175" s="123"/>
      <c r="B175" s="123"/>
      <c r="C175" s="123"/>
      <c r="D175" s="134"/>
    </row>
    <row r="176" spans="1:4" ht="18">
      <c r="A176" s="123"/>
      <c r="B176" s="123"/>
      <c r="C176" s="123"/>
      <c r="D176" s="134"/>
    </row>
    <row r="177" spans="1:4" ht="18">
      <c r="A177" s="123"/>
      <c r="B177" s="123"/>
      <c r="C177" s="123"/>
      <c r="D177" s="134"/>
    </row>
    <row r="178" spans="1:4" ht="18">
      <c r="A178" s="123"/>
      <c r="B178" s="123"/>
      <c r="C178" s="123"/>
      <c r="D178" s="134"/>
    </row>
    <row r="179" spans="1:4" ht="18">
      <c r="A179" s="123"/>
      <c r="B179" s="123"/>
      <c r="C179" s="123"/>
      <c r="D179" s="134"/>
    </row>
    <row r="180" spans="1:4" ht="18">
      <c r="A180" s="123"/>
      <c r="B180" s="123"/>
      <c r="C180" s="123"/>
      <c r="D180" s="134"/>
    </row>
    <row r="181" spans="1:4" ht="18">
      <c r="A181" s="123"/>
      <c r="B181" s="123"/>
      <c r="C181" s="123"/>
      <c r="D181" s="134"/>
    </row>
    <row r="182" spans="1:4" ht="18">
      <c r="A182" s="123"/>
      <c r="B182" s="123"/>
      <c r="C182" s="123"/>
      <c r="D182" s="134"/>
    </row>
    <row r="183" spans="1:4" ht="18">
      <c r="A183" s="123"/>
      <c r="B183" s="123"/>
      <c r="C183" s="123"/>
      <c r="D183" s="134"/>
    </row>
    <row r="184" spans="1:4" ht="18">
      <c r="A184" s="123"/>
      <c r="B184" s="123"/>
      <c r="C184" s="123"/>
      <c r="D184" s="134"/>
    </row>
    <row r="185" spans="1:4" ht="18">
      <c r="A185" s="123"/>
      <c r="B185" s="123"/>
      <c r="C185" s="123"/>
      <c r="D185" s="134"/>
    </row>
    <row r="186" spans="1:4" ht="18">
      <c r="A186" s="123"/>
      <c r="B186" s="123"/>
      <c r="C186" s="123"/>
      <c r="D186" s="134"/>
    </row>
    <row r="187" spans="1:4" ht="18">
      <c r="A187" s="123"/>
      <c r="B187" s="123"/>
      <c r="C187" s="123"/>
      <c r="D187" s="134"/>
    </row>
    <row r="188" spans="1:4" ht="18">
      <c r="A188" s="123"/>
      <c r="B188" s="123"/>
      <c r="C188" s="123"/>
      <c r="D188" s="134"/>
    </row>
    <row r="189" spans="1:4" ht="18">
      <c r="A189" s="123"/>
      <c r="B189" s="123"/>
      <c r="C189" s="123"/>
      <c r="D189" s="134"/>
    </row>
    <row r="190" spans="1:4" ht="18">
      <c r="A190" s="123"/>
      <c r="B190" s="123"/>
      <c r="C190" s="123"/>
      <c r="D190" s="134"/>
    </row>
    <row r="191" spans="1:4" ht="18">
      <c r="A191" s="123"/>
      <c r="B191" s="123"/>
      <c r="C191" s="123"/>
      <c r="D191" s="134"/>
    </row>
    <row r="192" spans="1:4" ht="18">
      <c r="A192" s="123"/>
      <c r="B192" s="123"/>
      <c r="C192" s="123"/>
      <c r="D192" s="134"/>
    </row>
    <row r="193" spans="1:4" ht="18">
      <c r="A193" s="123"/>
      <c r="B193" s="123"/>
      <c r="C193" s="123"/>
      <c r="D193" s="134"/>
    </row>
    <row r="194" spans="1:4" ht="18">
      <c r="A194" s="123"/>
      <c r="B194" s="123"/>
      <c r="C194" s="123"/>
      <c r="D194" s="134"/>
    </row>
    <row r="195" spans="1:4" ht="18">
      <c r="A195" s="123"/>
      <c r="B195" s="123"/>
      <c r="C195" s="123"/>
      <c r="D195" s="134"/>
    </row>
    <row r="196" spans="1:4" ht="18">
      <c r="A196" s="123"/>
      <c r="B196" s="123"/>
      <c r="C196" s="123"/>
      <c r="D196" s="134"/>
    </row>
    <row r="197" spans="1:4" ht="18">
      <c r="A197" s="123"/>
      <c r="B197" s="123"/>
      <c r="C197" s="123"/>
      <c r="D197" s="134"/>
    </row>
    <row r="198" spans="1:4" ht="18">
      <c r="A198" s="123"/>
      <c r="B198" s="123"/>
      <c r="C198" s="123"/>
      <c r="D198" s="134"/>
    </row>
    <row r="199" spans="1:4" ht="18">
      <c r="A199" s="123"/>
      <c r="B199" s="123"/>
      <c r="C199" s="123"/>
      <c r="D199" s="134"/>
    </row>
    <row r="200" spans="1:4" ht="18">
      <c r="A200" s="123"/>
      <c r="B200" s="123"/>
      <c r="C200" s="123"/>
      <c r="D200" s="134"/>
    </row>
    <row r="201" spans="1:4" ht="18">
      <c r="A201" s="123"/>
      <c r="B201" s="123"/>
      <c r="C201" s="123"/>
      <c r="D201" s="134"/>
    </row>
    <row r="202" spans="1:4" ht="18">
      <c r="A202" s="123"/>
      <c r="B202" s="123"/>
      <c r="C202" s="123"/>
      <c r="D202" s="134"/>
    </row>
    <row r="203" spans="1:4" ht="18">
      <c r="A203" s="123"/>
      <c r="B203" s="123"/>
      <c r="C203" s="123"/>
      <c r="D203" s="134"/>
    </row>
    <row r="204" spans="1:4" ht="18">
      <c r="A204" s="123"/>
      <c r="B204" s="123"/>
      <c r="C204" s="123"/>
      <c r="D204" s="134"/>
    </row>
    <row r="205" spans="1:4" ht="18">
      <c r="A205" s="123"/>
      <c r="B205" s="123"/>
      <c r="C205" s="123"/>
      <c r="D205" s="134"/>
    </row>
    <row r="206" spans="1:4" ht="18">
      <c r="A206" s="123"/>
      <c r="B206" s="123"/>
      <c r="C206" s="123"/>
      <c r="D206" s="134"/>
    </row>
    <row r="207" spans="1:4" ht="18">
      <c r="A207" s="123"/>
      <c r="B207" s="123"/>
      <c r="C207" s="123"/>
      <c r="D207" s="134"/>
    </row>
    <row r="208" spans="1:4" ht="18">
      <c r="A208" s="123"/>
      <c r="B208" s="123"/>
      <c r="C208" s="123"/>
      <c r="D208" s="134"/>
    </row>
    <row r="209" spans="1:4" ht="18">
      <c r="A209" s="123"/>
      <c r="B209" s="123"/>
      <c r="C209" s="123"/>
      <c r="D209" s="134"/>
    </row>
    <row r="210" spans="1:4" ht="18">
      <c r="A210" s="123"/>
      <c r="B210" s="123"/>
      <c r="C210" s="123"/>
      <c r="D210" s="134"/>
    </row>
    <row r="211" spans="1:4" ht="18">
      <c r="A211" s="123"/>
      <c r="B211" s="123"/>
      <c r="C211" s="123"/>
      <c r="D211" s="134"/>
    </row>
    <row r="212" spans="1:4" ht="18">
      <c r="A212" s="123"/>
      <c r="B212" s="123"/>
      <c r="C212" s="123"/>
      <c r="D212" s="134"/>
    </row>
    <row r="213" spans="1:4" ht="18">
      <c r="A213" s="123"/>
      <c r="B213" s="123"/>
      <c r="C213" s="123"/>
      <c r="D213" s="134"/>
    </row>
    <row r="214" spans="1:4" ht="18">
      <c r="A214" s="123"/>
      <c r="B214" s="123"/>
      <c r="C214" s="123"/>
      <c r="D214" s="134"/>
    </row>
    <row r="215" spans="1:4" ht="18">
      <c r="A215" s="123"/>
      <c r="B215" s="123"/>
      <c r="C215" s="123"/>
      <c r="D215" s="134"/>
    </row>
    <row r="216" spans="1:4" ht="18">
      <c r="A216" s="123"/>
      <c r="B216" s="123"/>
      <c r="C216" s="123"/>
      <c r="D216" s="134"/>
    </row>
    <row r="217" spans="1:4" ht="18">
      <c r="A217" s="123"/>
      <c r="B217" s="123"/>
      <c r="C217" s="123"/>
      <c r="D217" s="134"/>
    </row>
    <row r="218" spans="1:4" ht="18">
      <c r="A218" s="123"/>
      <c r="B218" s="123"/>
      <c r="C218" s="123"/>
      <c r="D218" s="134"/>
    </row>
    <row r="219" spans="1:4" ht="18">
      <c r="A219" s="123"/>
      <c r="B219" s="123"/>
      <c r="C219" s="123"/>
      <c r="D219" s="134"/>
    </row>
    <row r="220" spans="1:4" ht="18">
      <c r="A220" s="123"/>
      <c r="B220" s="123"/>
      <c r="C220" s="123"/>
      <c r="D220" s="134"/>
    </row>
    <row r="221" spans="1:4" ht="18">
      <c r="A221" s="123"/>
      <c r="B221" s="123"/>
      <c r="C221" s="123"/>
      <c r="D221" s="134"/>
    </row>
    <row r="222" spans="1:4" ht="18">
      <c r="A222" s="123"/>
      <c r="B222" s="123"/>
      <c r="C222" s="123"/>
      <c r="D222" s="134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25" zoomScaleNormal="125" zoomScalePageLayoutView="125" workbookViewId="0">
      <selection activeCell="A4" sqref="A4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96" customWidth="1"/>
    <col min="4" max="9" width="9.140625" style="103"/>
    <col min="10" max="11" width="0" style="103" hidden="1" customWidth="1"/>
    <col min="12" max="36" width="9.140625" style="103"/>
  </cols>
  <sheetData>
    <row r="1" spans="1:36" s="80" customFormat="1" ht="19.5" customHeight="1">
      <c r="A1" s="100" t="s">
        <v>762</v>
      </c>
      <c r="B1" s="100" t="s">
        <v>753</v>
      </c>
      <c r="C1" s="108" t="s">
        <v>755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</row>
    <row r="2" spans="1:36" ht="15.75">
      <c r="A2" s="13" t="s">
        <v>937</v>
      </c>
    </row>
    <row r="3" spans="1:36" ht="15.75">
      <c r="A3" s="13" t="s">
        <v>938</v>
      </c>
      <c r="J3" s="103" t="s">
        <v>756</v>
      </c>
      <c r="K3" s="103" t="s">
        <v>758</v>
      </c>
    </row>
    <row r="4" spans="1:36" ht="15.75">
      <c r="A4" s="13"/>
      <c r="J4" s="103" t="s">
        <v>757</v>
      </c>
      <c r="K4" s="103" t="s">
        <v>759</v>
      </c>
    </row>
    <row r="5" spans="1:36" ht="15.75">
      <c r="A5" s="13"/>
      <c r="K5" s="103" t="s">
        <v>760</v>
      </c>
    </row>
    <row r="6" spans="1:36" ht="15.75">
      <c r="A6" s="13"/>
      <c r="K6" s="103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AB41"/>
  <sheetViews>
    <sheetView rightToLeft="1" workbookViewId="0">
      <selection activeCell="B10" sqref="B10"/>
    </sheetView>
  </sheetViews>
  <sheetFormatPr baseColWidth="10" defaultColWidth="9.140625" defaultRowHeight="15"/>
  <cols>
    <col min="1" max="1" width="38.42578125" style="10" customWidth="1"/>
    <col min="2" max="28" width="9.140625" style="103"/>
  </cols>
  <sheetData>
    <row r="1" spans="1:1" ht="18">
      <c r="A1" s="124" t="s">
        <v>857</v>
      </c>
    </row>
    <row r="2" spans="1:1" ht="18">
      <c r="A2" s="124" t="s">
        <v>858</v>
      </c>
    </row>
    <row r="3" spans="1:1" ht="18">
      <c r="A3" s="124" t="s">
        <v>859</v>
      </c>
    </row>
    <row r="4" spans="1:1" ht="18">
      <c r="A4" s="124" t="s">
        <v>860</v>
      </c>
    </row>
    <row r="5" spans="1:1" ht="18">
      <c r="A5" s="124" t="s">
        <v>861</v>
      </c>
    </row>
    <row r="6" spans="1:1" ht="18">
      <c r="A6" s="124" t="s">
        <v>862</v>
      </c>
    </row>
    <row r="7" spans="1:1" ht="18">
      <c r="A7" s="124" t="s">
        <v>863</v>
      </c>
    </row>
    <row r="8" spans="1:1" ht="18">
      <c r="A8" s="124" t="s">
        <v>864</v>
      </c>
    </row>
    <row r="9" spans="1:1" ht="18">
      <c r="A9" s="124" t="s">
        <v>865</v>
      </c>
    </row>
    <row r="10" spans="1:1" ht="18">
      <c r="A10" s="124" t="s">
        <v>866</v>
      </c>
    </row>
    <row r="11" spans="1:1" ht="18">
      <c r="A11" s="123"/>
    </row>
    <row r="12" spans="1:1" ht="18">
      <c r="A12" s="123"/>
    </row>
    <row r="13" spans="1:1" ht="18">
      <c r="A13" s="123"/>
    </row>
    <row r="14" spans="1:1" ht="18">
      <c r="A14" s="123"/>
    </row>
    <row r="15" spans="1:1" ht="18">
      <c r="A15" s="123"/>
    </row>
    <row r="16" spans="1:1" ht="18">
      <c r="A16" s="123"/>
    </row>
    <row r="17" spans="1:1" ht="18">
      <c r="A17" s="123"/>
    </row>
    <row r="18" spans="1:1" ht="18">
      <c r="A18" s="123"/>
    </row>
    <row r="19" spans="1:1" ht="18">
      <c r="A19" s="123"/>
    </row>
    <row r="20" spans="1:1" ht="18">
      <c r="A20" s="123"/>
    </row>
    <row r="21" spans="1:1" ht="18">
      <c r="A21" s="123"/>
    </row>
    <row r="22" spans="1:1" ht="18">
      <c r="A22" s="123"/>
    </row>
    <row r="23" spans="1:1" ht="18">
      <c r="A23" s="123"/>
    </row>
    <row r="24" spans="1:1" ht="18">
      <c r="A24" s="123"/>
    </row>
    <row r="25" spans="1:1" ht="18">
      <c r="A25" s="123"/>
    </row>
    <row r="26" spans="1:1" ht="18">
      <c r="A26" s="123"/>
    </row>
    <row r="27" spans="1:1" ht="18">
      <c r="A27" s="123"/>
    </row>
    <row r="28" spans="1:1" ht="18">
      <c r="A28" s="123"/>
    </row>
    <row r="29" spans="1:1" ht="18">
      <c r="A29" s="123"/>
    </row>
    <row r="30" spans="1:1" ht="18">
      <c r="A30" s="123"/>
    </row>
    <row r="31" spans="1:1" ht="18">
      <c r="A31" s="123"/>
    </row>
    <row r="32" spans="1:1" ht="18">
      <c r="A32" s="123"/>
    </row>
    <row r="33" spans="1:1" ht="18">
      <c r="A33" s="123"/>
    </row>
    <row r="34" spans="1:1" ht="18">
      <c r="A34" s="123"/>
    </row>
    <row r="35" spans="1:1" ht="18">
      <c r="A35" s="123"/>
    </row>
    <row r="36" spans="1:1" ht="18">
      <c r="A36" s="123"/>
    </row>
    <row r="37" spans="1:1" ht="18">
      <c r="A37" s="123"/>
    </row>
    <row r="38" spans="1:1" ht="18">
      <c r="A38" s="123"/>
    </row>
    <row r="39" spans="1:1" ht="18">
      <c r="A39" s="123"/>
    </row>
    <row r="40" spans="1:1" ht="18">
      <c r="A40" s="123"/>
    </row>
    <row r="41" spans="1:1" ht="18">
      <c r="A41" s="12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baseColWidth="10" defaultColWidth="9.140625" defaultRowHeight="15"/>
  <cols>
    <col min="1" max="1" width="4" style="64" bestFit="1" customWidth="1"/>
    <col min="2" max="2" width="39.140625" style="10" customWidth="1"/>
    <col min="3" max="3" width="19.85546875" style="10" bestFit="1" customWidth="1"/>
    <col min="4" max="4" width="9.28515625" style="10" bestFit="1" customWidth="1"/>
    <col min="5" max="5" width="11.85546875" style="10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1" bestFit="1" customWidth="1"/>
    <col min="14" max="14" width="15.140625" style="61" customWidth="1"/>
    <col min="15" max="15" width="19" style="61" customWidth="1"/>
    <col min="16" max="16" width="14" style="61" bestFit="1" customWidth="1"/>
    <col min="17" max="17" width="16.42578125" style="61" bestFit="1" customWidth="1"/>
    <col min="18" max="18" width="14" style="61" bestFit="1" customWidth="1"/>
    <col min="19" max="19" width="15.140625" style="61" bestFit="1" customWidth="1"/>
    <col min="20" max="20" width="15.140625" style="61" customWidth="1"/>
    <col min="21" max="21" width="19" style="61" customWidth="1"/>
    <col min="22" max="22" width="14" style="61" bestFit="1" customWidth="1"/>
    <col min="23" max="23" width="16.42578125" style="61" bestFit="1" customWidth="1"/>
    <col min="24" max="24" width="14" style="61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12" style="10" customWidth="1"/>
    <col min="32" max="32" width="11" style="10" customWidth="1"/>
    <col min="33" max="33" width="9.42578125" style="62" bestFit="1" customWidth="1"/>
    <col min="34" max="34" width="16.42578125" style="12" bestFit="1" customWidth="1"/>
    <col min="35" max="35" width="76.2851562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279" t="s">
        <v>602</v>
      </c>
      <c r="C1" s="281" t="s">
        <v>603</v>
      </c>
      <c r="D1" s="281" t="s">
        <v>604</v>
      </c>
      <c r="E1" s="281" t="s">
        <v>605</v>
      </c>
      <c r="F1" s="281" t="s">
        <v>606</v>
      </c>
      <c r="G1" s="281" t="s">
        <v>607</v>
      </c>
      <c r="H1" s="281" t="s">
        <v>608</v>
      </c>
      <c r="I1" s="281" t="s">
        <v>609</v>
      </c>
      <c r="J1" s="281" t="s">
        <v>610</v>
      </c>
      <c r="K1" s="281" t="s">
        <v>611</v>
      </c>
      <c r="L1" s="281" t="s">
        <v>612</v>
      </c>
      <c r="M1" s="277" t="s">
        <v>737</v>
      </c>
      <c r="N1" s="266" t="s">
        <v>613</v>
      </c>
      <c r="O1" s="266"/>
      <c r="P1" s="266"/>
      <c r="Q1" s="266"/>
      <c r="R1" s="266"/>
      <c r="S1" s="277" t="s">
        <v>738</v>
      </c>
      <c r="T1" s="266" t="s">
        <v>613</v>
      </c>
      <c r="U1" s="266"/>
      <c r="V1" s="266"/>
      <c r="W1" s="266"/>
      <c r="X1" s="266"/>
      <c r="Y1" s="267" t="s">
        <v>614</v>
      </c>
      <c r="Z1" s="267" t="s">
        <v>615</v>
      </c>
      <c r="AA1" s="267" t="s">
        <v>616</v>
      </c>
      <c r="AB1" s="267" t="s">
        <v>617</v>
      </c>
      <c r="AC1" s="267" t="s">
        <v>618</v>
      </c>
      <c r="AD1" s="267" t="s">
        <v>619</v>
      </c>
      <c r="AE1" s="269" t="s">
        <v>620</v>
      </c>
      <c r="AF1" s="271" t="s">
        <v>621</v>
      </c>
      <c r="AG1" s="273" t="s">
        <v>622</v>
      </c>
      <c r="AH1" s="275" t="s">
        <v>623</v>
      </c>
      <c r="AI1" s="264" t="s">
        <v>624</v>
      </c>
      <c r="AQ1" s="52"/>
      <c r="AR1" s="52"/>
      <c r="AS1" s="53"/>
      <c r="AT1" s="52"/>
      <c r="AU1" s="52"/>
    </row>
    <row r="2" spans="1:47" ht="26.25" thickBot="1">
      <c r="B2" s="280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78"/>
      <c r="N2" s="63" t="s">
        <v>625</v>
      </c>
      <c r="O2" s="63" t="s">
        <v>626</v>
      </c>
      <c r="P2" s="63" t="s">
        <v>627</v>
      </c>
      <c r="Q2" s="63" t="s">
        <v>628</v>
      </c>
      <c r="R2" s="63" t="s">
        <v>629</v>
      </c>
      <c r="S2" s="278"/>
      <c r="T2" s="63" t="s">
        <v>625</v>
      </c>
      <c r="U2" s="63" t="s">
        <v>626</v>
      </c>
      <c r="V2" s="63" t="s">
        <v>627</v>
      </c>
      <c r="W2" s="63" t="s">
        <v>628</v>
      </c>
      <c r="X2" s="63" t="s">
        <v>629</v>
      </c>
      <c r="Y2" s="268"/>
      <c r="Z2" s="268"/>
      <c r="AA2" s="268"/>
      <c r="AB2" s="268"/>
      <c r="AC2" s="268"/>
      <c r="AD2" s="268"/>
      <c r="AE2" s="270"/>
      <c r="AF2" s="272"/>
      <c r="AG2" s="274"/>
      <c r="AH2" s="276"/>
      <c r="AI2" s="265"/>
      <c r="AS2" s="55" t="s">
        <v>630</v>
      </c>
    </row>
    <row r="3" spans="1:47" s="56" customFormat="1" ht="21">
      <c r="A3" s="65">
        <v>1</v>
      </c>
      <c r="B3" s="162" t="s">
        <v>941</v>
      </c>
      <c r="C3" s="142"/>
      <c r="D3" s="141"/>
      <c r="E3" s="141" t="s">
        <v>641</v>
      </c>
      <c r="F3" s="141" t="s">
        <v>633</v>
      </c>
      <c r="G3" s="141"/>
      <c r="H3" s="141"/>
      <c r="I3" s="141"/>
      <c r="J3" s="141"/>
      <c r="K3" s="141"/>
      <c r="L3" s="141"/>
      <c r="M3" s="143">
        <f t="shared" ref="M3:M66" si="0">N3+O3+P3+Q3+R3</f>
        <v>0</v>
      </c>
      <c r="N3" s="144"/>
      <c r="O3" s="144"/>
      <c r="P3" s="144"/>
      <c r="Q3" s="144"/>
      <c r="R3" s="144"/>
      <c r="S3" s="143">
        <v>8240</v>
      </c>
      <c r="T3" s="144"/>
      <c r="U3" s="144"/>
      <c r="V3" s="144"/>
      <c r="W3" s="144"/>
      <c r="X3" s="144"/>
      <c r="Y3" s="145"/>
      <c r="Z3" s="145"/>
      <c r="AA3" s="145"/>
      <c r="AB3" s="145"/>
      <c r="AC3" s="145"/>
      <c r="AD3" s="145"/>
      <c r="AE3" s="146">
        <v>2010</v>
      </c>
      <c r="AF3" s="146"/>
      <c r="AG3" s="147">
        <v>1</v>
      </c>
      <c r="AH3" s="148"/>
      <c r="AI3" s="156" t="s">
        <v>906</v>
      </c>
      <c r="AQ3" s="57" t="s">
        <v>633</v>
      </c>
      <c r="AR3" s="57"/>
      <c r="AS3" s="58" t="s">
        <v>634</v>
      </c>
      <c r="AT3" s="57" t="s">
        <v>631</v>
      </c>
      <c r="AU3" s="57" t="s">
        <v>632</v>
      </c>
    </row>
    <row r="4" spans="1:47" s="56" customFormat="1" ht="21">
      <c r="A4" s="65">
        <f>A3+1</f>
        <v>2</v>
      </c>
      <c r="B4" s="157" t="s">
        <v>907</v>
      </c>
      <c r="C4" s="150"/>
      <c r="D4" s="149"/>
      <c r="E4" s="149" t="s">
        <v>641</v>
      </c>
      <c r="F4" s="149" t="s">
        <v>633</v>
      </c>
      <c r="G4" s="149"/>
      <c r="H4" s="149"/>
      <c r="I4" s="149"/>
      <c r="J4" s="149"/>
      <c r="K4" s="149"/>
      <c r="L4" s="149"/>
      <c r="M4" s="143">
        <f t="shared" si="0"/>
        <v>0</v>
      </c>
      <c r="N4" s="151"/>
      <c r="O4" s="151"/>
      <c r="P4" s="143"/>
      <c r="Q4" s="143"/>
      <c r="R4" s="143"/>
      <c r="S4" s="143">
        <v>9259</v>
      </c>
      <c r="T4" s="151"/>
      <c r="U4" s="151"/>
      <c r="V4" s="143"/>
      <c r="W4" s="143"/>
      <c r="X4" s="143"/>
      <c r="Y4" s="152"/>
      <c r="Z4" s="152"/>
      <c r="AA4" s="152"/>
      <c r="AB4" s="152"/>
      <c r="AC4" s="152"/>
      <c r="AD4" s="152"/>
      <c r="AE4" s="150">
        <v>2010</v>
      </c>
      <c r="AF4" s="150"/>
      <c r="AG4" s="153">
        <v>1</v>
      </c>
      <c r="AH4" s="152"/>
      <c r="AI4" s="158" t="s">
        <v>908</v>
      </c>
      <c r="AQ4" s="57" t="s">
        <v>635</v>
      </c>
      <c r="AR4" s="57" t="s">
        <v>625</v>
      </c>
      <c r="AS4" s="58" t="s">
        <v>636</v>
      </c>
      <c r="AT4" s="57" t="s">
        <v>637</v>
      </c>
      <c r="AU4" s="57" t="s">
        <v>638</v>
      </c>
    </row>
    <row r="5" spans="1:47" s="56" customFormat="1" ht="21">
      <c r="A5" s="65">
        <f t="shared" ref="A5:A68" si="1">A4+1</f>
        <v>3</v>
      </c>
      <c r="B5" s="157" t="s">
        <v>909</v>
      </c>
      <c r="C5" s="150"/>
      <c r="D5" s="149"/>
      <c r="E5" s="149" t="s">
        <v>632</v>
      </c>
      <c r="F5" s="149" t="s">
        <v>633</v>
      </c>
      <c r="G5" s="149"/>
      <c r="H5" s="149"/>
      <c r="I5" s="149"/>
      <c r="J5" s="149"/>
      <c r="K5" s="149"/>
      <c r="L5" s="149"/>
      <c r="M5" s="143">
        <f t="shared" si="0"/>
        <v>0</v>
      </c>
      <c r="N5" s="151"/>
      <c r="O5" s="151"/>
      <c r="P5" s="143"/>
      <c r="Q5" s="143"/>
      <c r="R5" s="143"/>
      <c r="S5" s="143">
        <v>150000</v>
      </c>
      <c r="T5" s="151"/>
      <c r="U5" s="151"/>
      <c r="V5" s="143"/>
      <c r="W5" s="143"/>
      <c r="X5" s="143"/>
      <c r="Y5" s="154"/>
      <c r="Z5" s="154"/>
      <c r="AA5" s="154"/>
      <c r="AB5" s="154"/>
      <c r="AC5" s="152"/>
      <c r="AD5" s="152"/>
      <c r="AE5" s="150">
        <v>2010</v>
      </c>
      <c r="AF5" s="150"/>
      <c r="AG5" s="153">
        <v>1</v>
      </c>
      <c r="AH5" s="152"/>
      <c r="AI5" s="150"/>
      <c r="AQ5" s="57"/>
      <c r="AR5" s="57" t="s">
        <v>626</v>
      </c>
      <c r="AS5" s="58" t="s">
        <v>639</v>
      </c>
      <c r="AT5" s="57" t="s">
        <v>640</v>
      </c>
      <c r="AU5" s="57" t="s">
        <v>641</v>
      </c>
    </row>
    <row r="6" spans="1:47" s="56" customFormat="1" ht="21">
      <c r="A6" s="65">
        <f t="shared" si="1"/>
        <v>4</v>
      </c>
      <c r="B6" s="157" t="s">
        <v>905</v>
      </c>
      <c r="C6" s="150"/>
      <c r="D6" s="149"/>
      <c r="E6" s="149" t="s">
        <v>641</v>
      </c>
      <c r="F6" s="149" t="s">
        <v>633</v>
      </c>
      <c r="G6" s="149"/>
      <c r="H6" s="149"/>
      <c r="I6" s="149"/>
      <c r="J6" s="149"/>
      <c r="K6" s="149"/>
      <c r="L6" s="149"/>
      <c r="M6" s="143">
        <f t="shared" si="0"/>
        <v>0</v>
      </c>
      <c r="N6" s="151"/>
      <c r="O6" s="151"/>
      <c r="P6" s="151"/>
      <c r="Q6" s="151"/>
      <c r="R6" s="151"/>
      <c r="S6" s="143">
        <v>19560</v>
      </c>
      <c r="T6" s="151"/>
      <c r="U6" s="151"/>
      <c r="V6" s="151"/>
      <c r="W6" s="151"/>
      <c r="X6" s="151"/>
      <c r="Y6" s="152"/>
      <c r="Z6" s="152"/>
      <c r="AA6" s="152"/>
      <c r="AB6" s="152"/>
      <c r="AC6" s="152"/>
      <c r="AD6" s="152"/>
      <c r="AE6" s="150">
        <v>2011</v>
      </c>
      <c r="AF6" s="150"/>
      <c r="AG6" s="153">
        <v>1</v>
      </c>
      <c r="AH6" s="152"/>
      <c r="AI6" s="158" t="s">
        <v>910</v>
      </c>
      <c r="AQ6" s="57"/>
      <c r="AR6" s="57" t="s">
        <v>642</v>
      </c>
      <c r="AS6" s="58" t="s">
        <v>643</v>
      </c>
      <c r="AT6" s="57"/>
      <c r="AU6" s="57" t="s">
        <v>644</v>
      </c>
    </row>
    <row r="7" spans="1:47" s="56" customFormat="1" ht="21">
      <c r="A7" s="65">
        <f t="shared" si="1"/>
        <v>5</v>
      </c>
      <c r="B7" s="159" t="s">
        <v>911</v>
      </c>
      <c r="C7" s="150"/>
      <c r="D7" s="155"/>
      <c r="E7" s="155"/>
      <c r="F7" s="149" t="s">
        <v>633</v>
      </c>
      <c r="G7" s="149"/>
      <c r="H7" s="149"/>
      <c r="I7" s="149"/>
      <c r="J7" s="149"/>
      <c r="K7" s="149"/>
      <c r="L7" s="149"/>
      <c r="M7" s="143">
        <f t="shared" si="0"/>
        <v>0</v>
      </c>
      <c r="N7" s="151"/>
      <c r="O7" s="151"/>
      <c r="P7" s="151"/>
      <c r="Q7" s="151"/>
      <c r="R7" s="151"/>
      <c r="S7" s="143">
        <v>30000</v>
      </c>
      <c r="T7" s="151"/>
      <c r="U7" s="151"/>
      <c r="V7" s="151"/>
      <c r="W7" s="151"/>
      <c r="X7" s="151"/>
      <c r="Y7" s="152"/>
      <c r="Z7" s="152"/>
      <c r="AA7" s="152"/>
      <c r="AB7" s="152"/>
      <c r="AC7" s="152"/>
      <c r="AD7" s="152"/>
      <c r="AE7" s="150">
        <v>2012</v>
      </c>
      <c r="AF7" s="150"/>
      <c r="AG7" s="153">
        <v>1</v>
      </c>
      <c r="AH7" s="152"/>
      <c r="AI7" s="150"/>
      <c r="AQ7" s="57"/>
      <c r="AR7" s="57" t="s">
        <v>645</v>
      </c>
      <c r="AS7" s="58" t="s">
        <v>646</v>
      </c>
      <c r="AT7" s="57"/>
      <c r="AU7" s="57" t="s">
        <v>647</v>
      </c>
    </row>
    <row r="8" spans="1:47" s="56" customFormat="1" ht="21">
      <c r="A8" s="65">
        <f t="shared" si="1"/>
        <v>6</v>
      </c>
      <c r="B8" s="157" t="s">
        <v>905</v>
      </c>
      <c r="C8" s="150"/>
      <c r="D8" s="149"/>
      <c r="E8" s="149" t="s">
        <v>641</v>
      </c>
      <c r="F8" s="149" t="s">
        <v>633</v>
      </c>
      <c r="G8" s="149"/>
      <c r="H8" s="149"/>
      <c r="I8" s="149"/>
      <c r="J8" s="149"/>
      <c r="K8" s="149"/>
      <c r="L8" s="149"/>
      <c r="M8" s="143">
        <f t="shared" si="0"/>
        <v>0</v>
      </c>
      <c r="N8" s="151"/>
      <c r="O8" s="151"/>
      <c r="P8" s="151"/>
      <c r="Q8" s="151"/>
      <c r="R8" s="151"/>
      <c r="S8" s="143">
        <v>57000</v>
      </c>
      <c r="T8" s="151"/>
      <c r="U8" s="151"/>
      <c r="V8" s="151"/>
      <c r="W8" s="151"/>
      <c r="X8" s="151"/>
      <c r="Y8" s="154"/>
      <c r="Z8" s="154"/>
      <c r="AA8" s="154"/>
      <c r="AB8" s="154"/>
      <c r="AC8" s="154"/>
      <c r="AD8" s="152"/>
      <c r="AE8" s="150">
        <v>2012</v>
      </c>
      <c r="AF8" s="150"/>
      <c r="AG8" s="153">
        <v>1</v>
      </c>
      <c r="AH8" s="152"/>
      <c r="AI8" s="158" t="s">
        <v>912</v>
      </c>
      <c r="AQ8" s="57"/>
      <c r="AR8" s="57"/>
      <c r="AS8" s="58" t="s">
        <v>648</v>
      </c>
      <c r="AT8" s="57"/>
      <c r="AU8" s="57"/>
    </row>
    <row r="9" spans="1:47" s="56" customFormat="1" ht="21">
      <c r="A9" s="65">
        <f t="shared" si="1"/>
        <v>7</v>
      </c>
      <c r="B9" s="157" t="s">
        <v>913</v>
      </c>
      <c r="C9" s="150"/>
      <c r="D9" s="149"/>
      <c r="E9" s="149" t="s">
        <v>647</v>
      </c>
      <c r="F9" s="149" t="s">
        <v>633</v>
      </c>
      <c r="G9" s="149"/>
      <c r="H9" s="149"/>
      <c r="I9" s="149"/>
      <c r="J9" s="149"/>
      <c r="K9" s="149"/>
      <c r="L9" s="149"/>
      <c r="M9" s="143">
        <f t="shared" si="0"/>
        <v>0</v>
      </c>
      <c r="N9" s="151"/>
      <c r="O9" s="151"/>
      <c r="P9" s="151"/>
      <c r="Q9" s="151"/>
      <c r="R9" s="151"/>
      <c r="S9" s="143">
        <v>15000</v>
      </c>
      <c r="T9" s="151"/>
      <c r="U9" s="151"/>
      <c r="V9" s="151"/>
      <c r="W9" s="151"/>
      <c r="X9" s="151"/>
      <c r="Y9" s="154"/>
      <c r="Z9" s="154"/>
      <c r="AA9" s="154"/>
      <c r="AB9" s="154"/>
      <c r="AC9" s="154"/>
      <c r="AD9" s="152"/>
      <c r="AE9" s="150">
        <v>2012</v>
      </c>
      <c r="AF9" s="150"/>
      <c r="AG9" s="153">
        <v>1</v>
      </c>
      <c r="AH9" s="152"/>
      <c r="AI9" s="150"/>
      <c r="AQ9" s="57"/>
      <c r="AR9" s="57"/>
      <c r="AS9" s="58" t="s">
        <v>649</v>
      </c>
      <c r="AT9" s="57"/>
      <c r="AU9" s="57"/>
    </row>
    <row r="10" spans="1:47" s="56" customFormat="1" ht="21">
      <c r="A10" s="65">
        <f t="shared" si="1"/>
        <v>8</v>
      </c>
      <c r="B10" s="157" t="s">
        <v>73</v>
      </c>
      <c r="C10" s="150"/>
      <c r="D10" s="149"/>
      <c r="E10" s="149" t="s">
        <v>632</v>
      </c>
      <c r="F10" s="149" t="s">
        <v>633</v>
      </c>
      <c r="G10" s="149"/>
      <c r="H10" s="149"/>
      <c r="I10" s="149"/>
      <c r="J10" s="149"/>
      <c r="K10" s="149"/>
      <c r="L10" s="149"/>
      <c r="M10" s="143">
        <f t="shared" si="0"/>
        <v>0</v>
      </c>
      <c r="N10" s="151"/>
      <c r="O10" s="151"/>
      <c r="P10" s="151"/>
      <c r="Q10" s="151"/>
      <c r="R10" s="151"/>
      <c r="S10" s="143">
        <v>64225</v>
      </c>
      <c r="T10" s="151"/>
      <c r="U10" s="151"/>
      <c r="V10" s="151"/>
      <c r="W10" s="151"/>
      <c r="X10" s="151"/>
      <c r="Y10" s="152"/>
      <c r="Z10" s="152"/>
      <c r="AA10" s="152"/>
      <c r="AB10" s="152"/>
      <c r="AC10" s="152"/>
      <c r="AD10" s="152"/>
      <c r="AE10" s="150">
        <v>2012</v>
      </c>
      <c r="AF10" s="150"/>
      <c r="AG10" s="153">
        <v>1</v>
      </c>
      <c r="AH10" s="152"/>
      <c r="AI10" s="150"/>
      <c r="AQ10" s="57"/>
      <c r="AR10" s="57"/>
      <c r="AS10" s="58" t="s">
        <v>650</v>
      </c>
      <c r="AT10" s="57"/>
      <c r="AU10" s="57"/>
    </row>
    <row r="11" spans="1:47" s="56" customFormat="1" ht="21">
      <c r="A11" s="65">
        <f t="shared" si="1"/>
        <v>9</v>
      </c>
      <c r="B11" s="157" t="s">
        <v>914</v>
      </c>
      <c r="C11" s="150"/>
      <c r="D11" s="149"/>
      <c r="E11" s="149" t="s">
        <v>632</v>
      </c>
      <c r="F11" s="149" t="s">
        <v>633</v>
      </c>
      <c r="G11" s="149"/>
      <c r="H11" s="149"/>
      <c r="I11" s="149"/>
      <c r="J11" s="149"/>
      <c r="K11" s="149"/>
      <c r="L11" s="149"/>
      <c r="M11" s="143">
        <f t="shared" si="0"/>
        <v>0</v>
      </c>
      <c r="N11" s="151"/>
      <c r="O11" s="151"/>
      <c r="P11" s="151"/>
      <c r="Q11" s="151"/>
      <c r="R11" s="151"/>
      <c r="S11" s="143">
        <v>146579</v>
      </c>
      <c r="T11" s="151"/>
      <c r="U11" s="151"/>
      <c r="V11" s="151"/>
      <c r="W11" s="151"/>
      <c r="X11" s="151"/>
      <c r="Y11" s="152"/>
      <c r="Z11" s="152"/>
      <c r="AA11" s="152"/>
      <c r="AB11" s="152"/>
      <c r="AC11" s="152"/>
      <c r="AD11" s="152"/>
      <c r="AE11" s="150" t="s">
        <v>915</v>
      </c>
      <c r="AF11" s="150"/>
      <c r="AG11" s="153">
        <v>1</v>
      </c>
      <c r="AH11" s="152"/>
      <c r="AI11" s="150"/>
      <c r="AQ11" s="57"/>
      <c r="AR11" s="57"/>
      <c r="AS11" s="58" t="s">
        <v>651</v>
      </c>
      <c r="AT11" s="57"/>
      <c r="AU11" s="57"/>
    </row>
    <row r="12" spans="1:47" s="56" customFormat="1" ht="21">
      <c r="A12" s="65">
        <f t="shared" si="1"/>
        <v>10</v>
      </c>
      <c r="B12" s="157" t="s">
        <v>916</v>
      </c>
      <c r="C12" s="150"/>
      <c r="D12" s="149"/>
      <c r="E12" s="149" t="s">
        <v>644</v>
      </c>
      <c r="F12" s="149" t="s">
        <v>633</v>
      </c>
      <c r="G12" s="149"/>
      <c r="H12" s="149"/>
      <c r="I12" s="149"/>
      <c r="J12" s="149"/>
      <c r="K12" s="149"/>
      <c r="L12" s="149"/>
      <c r="M12" s="143">
        <f t="shared" si="0"/>
        <v>0</v>
      </c>
      <c r="N12" s="151"/>
      <c r="O12" s="151"/>
      <c r="P12" s="151"/>
      <c r="Q12" s="151"/>
      <c r="R12" s="151"/>
      <c r="S12" s="143">
        <v>52113</v>
      </c>
      <c r="T12" s="151"/>
      <c r="U12" s="151"/>
      <c r="V12" s="151"/>
      <c r="W12" s="151"/>
      <c r="X12" s="151"/>
      <c r="Y12" s="152"/>
      <c r="Z12" s="152"/>
      <c r="AA12" s="152"/>
      <c r="AB12" s="152"/>
      <c r="AC12" s="152"/>
      <c r="AD12" s="152"/>
      <c r="AE12" s="150">
        <v>2013</v>
      </c>
      <c r="AF12" s="150"/>
      <c r="AG12" s="153">
        <v>0.9</v>
      </c>
      <c r="AH12" s="152"/>
      <c r="AI12" s="158" t="s">
        <v>917</v>
      </c>
      <c r="AQ12" s="57"/>
      <c r="AR12" s="57"/>
      <c r="AS12" s="58"/>
      <c r="AT12" s="57"/>
      <c r="AU12" s="57"/>
    </row>
    <row r="13" spans="1:47" s="56" customFormat="1" ht="21">
      <c r="A13" s="65">
        <f t="shared" si="1"/>
        <v>11</v>
      </c>
      <c r="B13" s="157" t="s">
        <v>918</v>
      </c>
      <c r="C13" s="150"/>
      <c r="D13" s="149"/>
      <c r="E13" s="149" t="s">
        <v>638</v>
      </c>
      <c r="F13" s="149" t="s">
        <v>633</v>
      </c>
      <c r="G13" s="149"/>
      <c r="H13" s="149"/>
      <c r="I13" s="149"/>
      <c r="J13" s="149"/>
      <c r="K13" s="149"/>
      <c r="L13" s="149"/>
      <c r="M13" s="143">
        <f t="shared" si="0"/>
        <v>0</v>
      </c>
      <c r="N13" s="151"/>
      <c r="O13" s="151"/>
      <c r="P13" s="151"/>
      <c r="Q13" s="151"/>
      <c r="R13" s="151"/>
      <c r="S13" s="143">
        <v>54945</v>
      </c>
      <c r="T13" s="151"/>
      <c r="U13" s="151"/>
      <c r="V13" s="151"/>
      <c r="W13" s="151"/>
      <c r="X13" s="151"/>
      <c r="Y13" s="152"/>
      <c r="Z13" s="152"/>
      <c r="AA13" s="152"/>
      <c r="AB13" s="152"/>
      <c r="AC13" s="152"/>
      <c r="AD13" s="152"/>
      <c r="AE13" s="150">
        <v>2013</v>
      </c>
      <c r="AF13" s="150"/>
      <c r="AG13" s="153">
        <v>0</v>
      </c>
      <c r="AH13" s="152"/>
      <c r="AI13" s="158" t="s">
        <v>919</v>
      </c>
      <c r="AQ13" s="57"/>
      <c r="AR13" s="57"/>
      <c r="AS13" s="58"/>
      <c r="AT13" s="57"/>
      <c r="AU13" s="57"/>
    </row>
    <row r="14" spans="1:47" s="56" customFormat="1" ht="21">
      <c r="A14" s="65">
        <f t="shared" si="1"/>
        <v>12</v>
      </c>
      <c r="B14" s="157" t="s">
        <v>920</v>
      </c>
      <c r="C14" s="150"/>
      <c r="D14" s="149"/>
      <c r="E14" s="149" t="s">
        <v>638</v>
      </c>
      <c r="F14" s="149" t="s">
        <v>633</v>
      </c>
      <c r="G14" s="149"/>
      <c r="H14" s="149"/>
      <c r="I14" s="149"/>
      <c r="J14" s="149"/>
      <c r="K14" s="149"/>
      <c r="L14" s="149"/>
      <c r="M14" s="143">
        <f t="shared" si="0"/>
        <v>0</v>
      </c>
      <c r="N14" s="151"/>
      <c r="O14" s="151"/>
      <c r="P14" s="151"/>
      <c r="Q14" s="151"/>
      <c r="R14" s="151"/>
      <c r="S14" s="143">
        <v>80104</v>
      </c>
      <c r="T14" s="151"/>
      <c r="U14" s="151"/>
      <c r="V14" s="151"/>
      <c r="W14" s="151"/>
      <c r="X14" s="151"/>
      <c r="Y14" s="152"/>
      <c r="Z14" s="152"/>
      <c r="AA14" s="152"/>
      <c r="AB14" s="152"/>
      <c r="AC14" s="152"/>
      <c r="AD14" s="152"/>
      <c r="AE14" s="150" t="s">
        <v>921</v>
      </c>
      <c r="AF14" s="150"/>
      <c r="AG14" s="153"/>
      <c r="AH14" s="152"/>
      <c r="AI14" s="158" t="s">
        <v>922</v>
      </c>
      <c r="AQ14" s="57"/>
      <c r="AR14" s="57"/>
      <c r="AS14" s="58"/>
      <c r="AT14" s="57"/>
      <c r="AU14" s="57"/>
    </row>
    <row r="15" spans="1:47" s="56" customFormat="1" ht="21">
      <c r="A15" s="65">
        <f t="shared" si="1"/>
        <v>13</v>
      </c>
      <c r="B15" s="157" t="s">
        <v>923</v>
      </c>
      <c r="C15" s="150"/>
      <c r="D15" s="149"/>
      <c r="E15" s="149" t="s">
        <v>632</v>
      </c>
      <c r="F15" s="150" t="s">
        <v>633</v>
      </c>
      <c r="G15" s="149"/>
      <c r="H15" s="149"/>
      <c r="I15" s="149"/>
      <c r="J15" s="149"/>
      <c r="K15" s="149"/>
      <c r="L15" s="149"/>
      <c r="M15" s="143">
        <f t="shared" si="0"/>
        <v>0</v>
      </c>
      <c r="N15" s="151"/>
      <c r="O15" s="151"/>
      <c r="P15" s="151"/>
      <c r="Q15" s="151"/>
      <c r="R15" s="151"/>
      <c r="S15" s="143">
        <v>155780</v>
      </c>
      <c r="T15" s="151"/>
      <c r="U15" s="151"/>
      <c r="V15" s="151"/>
      <c r="W15" s="151"/>
      <c r="X15" s="151"/>
      <c r="Y15" s="152"/>
      <c r="Z15" s="152"/>
      <c r="AA15" s="152"/>
      <c r="AB15" s="152"/>
      <c r="AC15" s="152"/>
      <c r="AD15" s="152"/>
      <c r="AE15" s="150">
        <v>2013</v>
      </c>
      <c r="AF15" s="150"/>
      <c r="AG15" s="153">
        <v>1</v>
      </c>
      <c r="AH15" s="152"/>
      <c r="AI15" s="150"/>
      <c r="AQ15" s="57"/>
      <c r="AR15" s="57"/>
      <c r="AS15" s="58"/>
      <c r="AT15" s="57"/>
      <c r="AU15" s="57"/>
    </row>
    <row r="16" spans="1:47" s="56" customFormat="1" ht="21">
      <c r="A16" s="65">
        <f t="shared" si="1"/>
        <v>14</v>
      </c>
      <c r="B16" s="158" t="s">
        <v>907</v>
      </c>
      <c r="C16" s="150"/>
      <c r="D16" s="149"/>
      <c r="E16" s="150" t="s">
        <v>641</v>
      </c>
      <c r="F16" s="150" t="s">
        <v>633</v>
      </c>
      <c r="G16" s="150"/>
      <c r="H16" s="149"/>
      <c r="I16" s="149"/>
      <c r="J16" s="149"/>
      <c r="K16" s="149"/>
      <c r="L16" s="149"/>
      <c r="M16" s="143">
        <f t="shared" si="0"/>
        <v>0</v>
      </c>
      <c r="N16" s="151"/>
      <c r="O16" s="151"/>
      <c r="P16" s="151"/>
      <c r="Q16" s="151"/>
      <c r="R16" s="151"/>
      <c r="S16" s="143">
        <v>10869</v>
      </c>
      <c r="T16" s="151"/>
      <c r="U16" s="151"/>
      <c r="V16" s="151"/>
      <c r="W16" s="151"/>
      <c r="X16" s="151"/>
      <c r="Y16" s="152"/>
      <c r="Z16" s="152"/>
      <c r="AA16" s="152"/>
      <c r="AB16" s="152"/>
      <c r="AC16" s="152"/>
      <c r="AD16" s="152"/>
      <c r="AE16" s="150">
        <v>2013</v>
      </c>
      <c r="AF16" s="150"/>
      <c r="AG16" s="153">
        <v>1</v>
      </c>
      <c r="AH16" s="152"/>
      <c r="AI16" s="150"/>
      <c r="AQ16" s="57"/>
      <c r="AR16" s="57"/>
      <c r="AS16" s="58"/>
      <c r="AT16" s="57"/>
      <c r="AU16" s="57"/>
    </row>
    <row r="17" spans="1:47" s="56" customFormat="1" ht="21">
      <c r="A17" s="65">
        <f t="shared" si="1"/>
        <v>15</v>
      </c>
      <c r="B17" s="158" t="s">
        <v>924</v>
      </c>
      <c r="C17" s="150"/>
      <c r="D17" s="150"/>
      <c r="E17" s="150" t="s">
        <v>632</v>
      </c>
      <c r="F17" s="150" t="s">
        <v>633</v>
      </c>
      <c r="G17" s="150"/>
      <c r="H17" s="149"/>
      <c r="I17" s="149"/>
      <c r="J17" s="149"/>
      <c r="K17" s="149"/>
      <c r="L17" s="149"/>
      <c r="M17" s="143">
        <f t="shared" si="0"/>
        <v>0</v>
      </c>
      <c r="N17" s="151"/>
      <c r="O17" s="151"/>
      <c r="P17" s="151"/>
      <c r="Q17" s="151"/>
      <c r="R17" s="151"/>
      <c r="S17" s="143">
        <v>77620</v>
      </c>
      <c r="T17" s="151"/>
      <c r="U17" s="151"/>
      <c r="V17" s="151"/>
      <c r="W17" s="151"/>
      <c r="X17" s="151"/>
      <c r="Y17" s="152"/>
      <c r="Z17" s="152"/>
      <c r="AA17" s="152"/>
      <c r="AB17" s="152"/>
      <c r="AC17" s="152"/>
      <c r="AD17" s="152"/>
      <c r="AE17" s="150">
        <v>2014</v>
      </c>
      <c r="AF17" s="150"/>
      <c r="AG17" s="153">
        <v>0.4</v>
      </c>
      <c r="AH17" s="152"/>
      <c r="AI17" s="150"/>
      <c r="AQ17" s="57"/>
      <c r="AR17" s="57"/>
      <c r="AS17" s="57"/>
    </row>
    <row r="18" spans="1:47" s="56" customFormat="1" ht="21">
      <c r="A18" s="65">
        <f t="shared" si="1"/>
        <v>16</v>
      </c>
      <c r="B18" s="158" t="s">
        <v>925</v>
      </c>
      <c r="C18" s="150"/>
      <c r="D18" s="150"/>
      <c r="E18" s="150" t="s">
        <v>638</v>
      </c>
      <c r="F18" s="150" t="s">
        <v>633</v>
      </c>
      <c r="G18" s="150"/>
      <c r="H18" s="149"/>
      <c r="I18" s="149"/>
      <c r="J18" s="149"/>
      <c r="K18" s="149"/>
      <c r="L18" s="149"/>
      <c r="M18" s="143">
        <f t="shared" si="0"/>
        <v>0</v>
      </c>
      <c r="N18" s="151"/>
      <c r="O18" s="151"/>
      <c r="P18" s="151"/>
      <c r="Q18" s="151"/>
      <c r="R18" s="151"/>
      <c r="S18" s="143">
        <v>150000</v>
      </c>
      <c r="T18" s="151"/>
      <c r="U18" s="151"/>
      <c r="V18" s="151"/>
      <c r="W18" s="151"/>
      <c r="X18" s="151"/>
      <c r="Y18" s="152"/>
      <c r="Z18" s="152"/>
      <c r="AA18" s="152"/>
      <c r="AB18" s="152"/>
      <c r="AC18" s="152"/>
      <c r="AD18" s="152"/>
      <c r="AE18" s="150">
        <v>2014</v>
      </c>
      <c r="AF18" s="150"/>
      <c r="AG18" s="153"/>
      <c r="AH18" s="152"/>
      <c r="AI18" s="150"/>
      <c r="AQ18" s="57"/>
      <c r="AR18" s="57"/>
      <c r="AS18" s="57"/>
    </row>
    <row r="19" spans="1:47" s="56" customFormat="1" ht="21">
      <c r="A19" s="65">
        <f t="shared" si="1"/>
        <v>17</v>
      </c>
      <c r="B19" s="158" t="s">
        <v>905</v>
      </c>
      <c r="C19" s="150"/>
      <c r="D19" s="150"/>
      <c r="E19" s="150" t="s">
        <v>641</v>
      </c>
      <c r="F19" s="150" t="s">
        <v>635</v>
      </c>
      <c r="G19" s="150"/>
      <c r="H19" s="149"/>
      <c r="I19" s="149"/>
      <c r="J19" s="149"/>
      <c r="K19" s="149"/>
      <c r="L19" s="149"/>
      <c r="M19" s="143">
        <f t="shared" si="0"/>
        <v>0</v>
      </c>
      <c r="N19" s="151"/>
      <c r="O19" s="151"/>
      <c r="P19" s="151"/>
      <c r="Q19" s="151"/>
      <c r="R19" s="151"/>
      <c r="S19" s="143">
        <v>41721</v>
      </c>
      <c r="T19" s="151"/>
      <c r="U19" s="151"/>
      <c r="V19" s="151"/>
      <c r="W19" s="151"/>
      <c r="X19" s="151"/>
      <c r="Y19" s="152"/>
      <c r="Z19" s="152"/>
      <c r="AA19" s="152"/>
      <c r="AB19" s="152"/>
      <c r="AC19" s="152"/>
      <c r="AD19" s="152"/>
      <c r="AE19" s="150"/>
      <c r="AF19" s="150"/>
      <c r="AG19" s="153">
        <v>1</v>
      </c>
      <c r="AH19" s="152"/>
      <c r="AI19" s="158" t="s">
        <v>926</v>
      </c>
      <c r="AQ19" s="57"/>
      <c r="AR19" s="57"/>
      <c r="AS19" s="57"/>
    </row>
    <row r="20" spans="1:47" s="56" customFormat="1" ht="21">
      <c r="A20" s="65">
        <f t="shared" si="1"/>
        <v>18</v>
      </c>
      <c r="B20" s="158" t="s">
        <v>927</v>
      </c>
      <c r="C20" s="150"/>
      <c r="D20" s="150"/>
      <c r="E20" s="150" t="s">
        <v>632</v>
      </c>
      <c r="F20" s="150" t="s">
        <v>635</v>
      </c>
      <c r="G20" s="150"/>
      <c r="H20" s="149"/>
      <c r="I20" s="149"/>
      <c r="J20" s="149"/>
      <c r="K20" s="149"/>
      <c r="L20" s="149"/>
      <c r="M20" s="143">
        <f t="shared" si="0"/>
        <v>0</v>
      </c>
      <c r="N20" s="151"/>
      <c r="O20" s="151"/>
      <c r="P20" s="151"/>
      <c r="Q20" s="151"/>
      <c r="R20" s="151"/>
      <c r="S20" s="143">
        <v>44000</v>
      </c>
      <c r="T20" s="151"/>
      <c r="U20" s="151"/>
      <c r="V20" s="151"/>
      <c r="W20" s="151"/>
      <c r="X20" s="151"/>
      <c r="Y20" s="152"/>
      <c r="Z20" s="152"/>
      <c r="AA20" s="152"/>
      <c r="AB20" s="152"/>
      <c r="AC20" s="152"/>
      <c r="AD20" s="152"/>
      <c r="AE20" s="150"/>
      <c r="AF20" s="150"/>
      <c r="AG20" s="153">
        <v>1</v>
      </c>
      <c r="AH20" s="152"/>
      <c r="AI20" s="158" t="s">
        <v>928</v>
      </c>
      <c r="AQ20" s="57"/>
      <c r="AR20" s="57"/>
      <c r="AS20" s="57"/>
    </row>
    <row r="21" spans="1:47" s="56" customFormat="1" ht="21">
      <c r="A21" s="65">
        <f t="shared" si="1"/>
        <v>19</v>
      </c>
      <c r="B21" s="158" t="s">
        <v>905</v>
      </c>
      <c r="C21" s="150"/>
      <c r="D21" s="150"/>
      <c r="E21" s="150" t="s">
        <v>641</v>
      </c>
      <c r="F21" s="150" t="s">
        <v>635</v>
      </c>
      <c r="G21" s="150"/>
      <c r="H21" s="149"/>
      <c r="I21" s="149"/>
      <c r="J21" s="149"/>
      <c r="K21" s="149"/>
      <c r="L21" s="149"/>
      <c r="M21" s="143">
        <f t="shared" si="0"/>
        <v>0</v>
      </c>
      <c r="N21" s="151"/>
      <c r="O21" s="151"/>
      <c r="P21" s="151"/>
      <c r="Q21" s="151"/>
      <c r="R21" s="151"/>
      <c r="S21" s="143">
        <v>200.38</v>
      </c>
      <c r="T21" s="151"/>
      <c r="U21" s="151"/>
      <c r="V21" s="151"/>
      <c r="W21" s="151"/>
      <c r="X21" s="151"/>
      <c r="Y21" s="152"/>
      <c r="Z21" s="152"/>
      <c r="AA21" s="152"/>
      <c r="AB21" s="152"/>
      <c r="AC21" s="152"/>
      <c r="AD21" s="152"/>
      <c r="AE21" s="150"/>
      <c r="AF21" s="150"/>
      <c r="AG21" s="153">
        <v>1</v>
      </c>
      <c r="AH21" s="152"/>
      <c r="AI21" s="158" t="s">
        <v>929</v>
      </c>
      <c r="AQ21" s="57"/>
      <c r="AR21" s="57"/>
      <c r="AS21" s="57"/>
    </row>
    <row r="22" spans="1:47" s="56" customFormat="1" ht="21">
      <c r="A22" s="65">
        <f t="shared" si="1"/>
        <v>20</v>
      </c>
      <c r="B22" s="158" t="s">
        <v>914</v>
      </c>
      <c r="C22" s="150"/>
      <c r="D22" s="150"/>
      <c r="E22" s="150" t="s">
        <v>632</v>
      </c>
      <c r="F22" s="150" t="s">
        <v>635</v>
      </c>
      <c r="G22" s="150"/>
      <c r="H22" s="149"/>
      <c r="I22" s="149"/>
      <c r="J22" s="149"/>
      <c r="K22" s="149"/>
      <c r="L22" s="149"/>
      <c r="M22" s="143">
        <f t="shared" si="0"/>
        <v>0</v>
      </c>
      <c r="N22" s="151"/>
      <c r="O22" s="151"/>
      <c r="P22" s="151"/>
      <c r="Q22" s="151"/>
      <c r="R22" s="151"/>
      <c r="S22" s="143">
        <v>166521</v>
      </c>
      <c r="T22" s="151"/>
      <c r="U22" s="151"/>
      <c r="V22" s="151"/>
      <c r="W22" s="151"/>
      <c r="X22" s="151"/>
      <c r="Y22" s="152"/>
      <c r="Z22" s="152"/>
      <c r="AA22" s="152"/>
      <c r="AB22" s="152"/>
      <c r="AC22" s="152"/>
      <c r="AD22" s="152"/>
      <c r="AE22" s="150"/>
      <c r="AF22" s="150"/>
      <c r="AG22" s="153">
        <v>0.9</v>
      </c>
      <c r="AH22" s="152"/>
      <c r="AI22" s="150"/>
      <c r="AQ22" s="57"/>
      <c r="AR22" s="57"/>
      <c r="AS22" s="57"/>
    </row>
    <row r="23" spans="1:47" ht="15.75">
      <c r="A23" s="65">
        <v>21</v>
      </c>
      <c r="B23" s="158" t="s">
        <v>930</v>
      </c>
      <c r="C23" s="150"/>
      <c r="D23" s="150"/>
      <c r="E23" s="150" t="s">
        <v>638</v>
      </c>
      <c r="F23" s="150" t="s">
        <v>635</v>
      </c>
      <c r="G23" s="150"/>
      <c r="H23" s="149"/>
      <c r="I23" s="149"/>
      <c r="J23" s="149"/>
      <c r="K23" s="149"/>
      <c r="L23" s="149"/>
      <c r="M23" s="143">
        <f t="shared" si="0"/>
        <v>0</v>
      </c>
      <c r="N23" s="151"/>
      <c r="O23" s="151"/>
      <c r="P23" s="151"/>
      <c r="Q23" s="151"/>
      <c r="R23" s="151"/>
      <c r="S23" s="143">
        <v>250000</v>
      </c>
      <c r="T23" s="151"/>
      <c r="U23" s="151"/>
      <c r="V23" s="151"/>
      <c r="W23" s="151"/>
      <c r="X23" s="151"/>
      <c r="Y23" s="152"/>
      <c r="Z23" s="152"/>
      <c r="AA23" s="152"/>
      <c r="AB23" s="152"/>
      <c r="AC23" s="152"/>
      <c r="AD23" s="152"/>
      <c r="AE23" s="150"/>
      <c r="AF23" s="150"/>
      <c r="AG23" s="153">
        <v>0.4</v>
      </c>
      <c r="AH23" s="152"/>
      <c r="AI23" s="150"/>
      <c r="AS23" s="54"/>
      <c r="AT23"/>
      <c r="AU23"/>
    </row>
    <row r="24" spans="1:47" ht="15.75">
      <c r="A24" s="65">
        <f t="shared" si="1"/>
        <v>22</v>
      </c>
      <c r="B24" s="158" t="s">
        <v>931</v>
      </c>
      <c r="C24" s="150"/>
      <c r="D24" s="150"/>
      <c r="E24" s="150" t="s">
        <v>632</v>
      </c>
      <c r="F24" s="150" t="s">
        <v>635</v>
      </c>
      <c r="G24" s="150"/>
      <c r="H24" s="149"/>
      <c r="I24" s="149"/>
      <c r="J24" s="149"/>
      <c r="K24" s="149"/>
      <c r="L24" s="149"/>
      <c r="M24" s="143">
        <f t="shared" si="0"/>
        <v>0</v>
      </c>
      <c r="N24" s="151"/>
      <c r="O24" s="151"/>
      <c r="P24" s="151"/>
      <c r="Q24" s="151"/>
      <c r="R24" s="151"/>
      <c r="S24" s="143">
        <v>100000</v>
      </c>
      <c r="T24" s="151"/>
      <c r="U24" s="151"/>
      <c r="V24" s="151"/>
      <c r="W24" s="151"/>
      <c r="X24" s="151"/>
      <c r="Y24" s="152"/>
      <c r="Z24" s="152"/>
      <c r="AA24" s="152"/>
      <c r="AB24" s="152"/>
      <c r="AC24" s="152"/>
      <c r="AD24" s="152"/>
      <c r="AE24" s="150"/>
      <c r="AF24" s="150"/>
      <c r="AG24" s="153"/>
      <c r="AH24" s="152"/>
      <c r="AI24" s="158" t="s">
        <v>932</v>
      </c>
      <c r="AS24" s="54"/>
      <c r="AT24"/>
      <c r="AU24"/>
    </row>
    <row r="25" spans="1:47" ht="15.75">
      <c r="A25" s="65">
        <f t="shared" si="1"/>
        <v>23</v>
      </c>
      <c r="B25" s="158" t="s">
        <v>933</v>
      </c>
      <c r="C25" s="150"/>
      <c r="D25" s="150"/>
      <c r="E25" s="150" t="s">
        <v>638</v>
      </c>
      <c r="F25" s="150" t="s">
        <v>635</v>
      </c>
      <c r="G25" s="150"/>
      <c r="H25" s="149"/>
      <c r="I25" s="149"/>
      <c r="J25" s="149"/>
      <c r="K25" s="149"/>
      <c r="L25" s="149"/>
      <c r="M25" s="143">
        <f t="shared" si="0"/>
        <v>0</v>
      </c>
      <c r="N25" s="151"/>
      <c r="O25" s="151"/>
      <c r="P25" s="151"/>
      <c r="Q25" s="151"/>
      <c r="R25" s="151"/>
      <c r="S25" s="143">
        <v>97500</v>
      </c>
      <c r="T25" s="151"/>
      <c r="U25" s="151"/>
      <c r="V25" s="151"/>
      <c r="W25" s="151"/>
      <c r="X25" s="151"/>
      <c r="Y25" s="152"/>
      <c r="Z25" s="152"/>
      <c r="AA25" s="152"/>
      <c r="AB25" s="152"/>
      <c r="AC25" s="152"/>
      <c r="AD25" s="152"/>
      <c r="AE25" s="150"/>
      <c r="AF25" s="150"/>
      <c r="AG25" s="153">
        <v>0.2</v>
      </c>
      <c r="AH25" s="152"/>
      <c r="AI25" s="150"/>
      <c r="AS25" s="54"/>
      <c r="AT25"/>
      <c r="AU25"/>
    </row>
    <row r="26" spans="1:47" ht="15.75">
      <c r="A26" s="65">
        <f t="shared" si="1"/>
        <v>24</v>
      </c>
      <c r="B26" s="158" t="s">
        <v>907</v>
      </c>
      <c r="C26" s="150"/>
      <c r="D26" s="150"/>
      <c r="E26" s="150" t="s">
        <v>641</v>
      </c>
      <c r="F26" s="150" t="s">
        <v>635</v>
      </c>
      <c r="G26" s="150"/>
      <c r="H26" s="149"/>
      <c r="I26" s="149"/>
      <c r="J26" s="149"/>
      <c r="K26" s="149"/>
      <c r="L26" s="149"/>
      <c r="M26" s="143">
        <f t="shared" si="0"/>
        <v>0</v>
      </c>
      <c r="N26" s="151"/>
      <c r="O26" s="151"/>
      <c r="P26" s="151"/>
      <c r="Q26" s="151"/>
      <c r="R26" s="151"/>
      <c r="S26" s="143">
        <v>5000</v>
      </c>
      <c r="T26" s="151"/>
      <c r="U26" s="151"/>
      <c r="V26" s="151"/>
      <c r="W26" s="151"/>
      <c r="X26" s="151"/>
      <c r="Y26" s="152"/>
      <c r="Z26" s="152"/>
      <c r="AA26" s="152"/>
      <c r="AB26" s="152"/>
      <c r="AC26" s="152"/>
      <c r="AD26" s="152"/>
      <c r="AE26" s="150"/>
      <c r="AF26" s="150"/>
      <c r="AG26" s="153"/>
      <c r="AH26" s="152"/>
      <c r="AI26" s="158" t="s">
        <v>934</v>
      </c>
      <c r="AS26" s="54"/>
      <c r="AT26"/>
      <c r="AU26"/>
    </row>
    <row r="27" spans="1:47" ht="15.75">
      <c r="A27" s="65">
        <f t="shared" si="1"/>
        <v>25</v>
      </c>
      <c r="B27" s="158" t="s">
        <v>935</v>
      </c>
      <c r="C27" s="150"/>
      <c r="D27" s="150"/>
      <c r="E27" s="150" t="s">
        <v>632</v>
      </c>
      <c r="F27" s="150" t="s">
        <v>635</v>
      </c>
      <c r="G27" s="150"/>
      <c r="H27" s="149"/>
      <c r="I27" s="149"/>
      <c r="J27" s="149"/>
      <c r="K27" s="149"/>
      <c r="L27" s="149"/>
      <c r="M27" s="143">
        <f t="shared" si="0"/>
        <v>0</v>
      </c>
      <c r="N27" s="151"/>
      <c r="O27" s="151"/>
      <c r="P27" s="151"/>
      <c r="Q27" s="151"/>
      <c r="R27" s="151"/>
      <c r="S27" s="143">
        <v>17500</v>
      </c>
      <c r="T27" s="151"/>
      <c r="U27" s="151"/>
      <c r="V27" s="151"/>
      <c r="W27" s="151"/>
      <c r="X27" s="151"/>
      <c r="Y27" s="152"/>
      <c r="Z27" s="152"/>
      <c r="AA27" s="152"/>
      <c r="AB27" s="152"/>
      <c r="AC27" s="152"/>
      <c r="AD27" s="152"/>
      <c r="AE27" s="150"/>
      <c r="AF27" s="150"/>
      <c r="AG27" s="153">
        <v>0.6</v>
      </c>
      <c r="AH27" s="152"/>
      <c r="AI27" s="158" t="s">
        <v>936</v>
      </c>
      <c r="AS27" s="54"/>
      <c r="AT27"/>
      <c r="AU27"/>
    </row>
    <row r="28" spans="1:47" ht="15.75">
      <c r="A28" s="65">
        <f t="shared" si="1"/>
        <v>26</v>
      </c>
      <c r="B28" s="150"/>
      <c r="C28" s="150"/>
      <c r="D28" s="150"/>
      <c r="E28" s="150"/>
      <c r="F28" s="150"/>
      <c r="G28" s="150"/>
      <c r="H28" s="149"/>
      <c r="I28" s="149"/>
      <c r="J28" s="149"/>
      <c r="K28" s="149"/>
      <c r="L28" s="149"/>
      <c r="M28" s="143">
        <f t="shared" si="0"/>
        <v>0</v>
      </c>
      <c r="N28" s="151"/>
      <c r="O28" s="151"/>
      <c r="P28" s="151"/>
      <c r="Q28" s="151"/>
      <c r="R28" s="151"/>
      <c r="S28" s="143">
        <f t="shared" ref="S28:S66" si="2">T28+U28+V28+W28+X28</f>
        <v>0</v>
      </c>
      <c r="T28" s="151"/>
      <c r="U28" s="151"/>
      <c r="V28" s="151"/>
      <c r="W28" s="151"/>
      <c r="X28" s="151"/>
      <c r="Y28" s="152"/>
      <c r="Z28" s="152"/>
      <c r="AA28" s="152"/>
      <c r="AB28" s="152"/>
      <c r="AC28" s="152"/>
      <c r="AD28" s="152"/>
      <c r="AE28" s="150"/>
      <c r="AF28" s="150"/>
      <c r="AG28" s="153"/>
      <c r="AH28" s="152"/>
      <c r="AI28" s="150"/>
      <c r="AS28" s="54"/>
      <c r="AT28"/>
      <c r="AU28"/>
    </row>
    <row r="29" spans="1:47" ht="15.75">
      <c r="A29" s="65">
        <f t="shared" si="1"/>
        <v>27</v>
      </c>
      <c r="B29" s="150"/>
      <c r="C29" s="150"/>
      <c r="D29" s="150"/>
      <c r="E29" s="150"/>
      <c r="F29" s="150"/>
      <c r="G29" s="150"/>
      <c r="H29" s="149"/>
      <c r="I29" s="149"/>
      <c r="J29" s="149"/>
      <c r="K29" s="149"/>
      <c r="L29" s="149"/>
      <c r="M29" s="143">
        <f t="shared" si="0"/>
        <v>0</v>
      </c>
      <c r="N29" s="151"/>
      <c r="O29" s="151"/>
      <c r="P29" s="151"/>
      <c r="Q29" s="151"/>
      <c r="R29" s="151"/>
      <c r="S29" s="143">
        <f t="shared" si="2"/>
        <v>0</v>
      </c>
      <c r="T29" s="151"/>
      <c r="U29" s="151"/>
      <c r="V29" s="151"/>
      <c r="W29" s="151"/>
      <c r="X29" s="151"/>
      <c r="Y29" s="152"/>
      <c r="Z29" s="152"/>
      <c r="AA29" s="152"/>
      <c r="AB29" s="152"/>
      <c r="AC29" s="152"/>
      <c r="AD29" s="152"/>
      <c r="AE29" s="150"/>
      <c r="AF29" s="150"/>
      <c r="AG29" s="153"/>
      <c r="AH29" s="152"/>
      <c r="AI29" s="150"/>
      <c r="AS29" s="54"/>
      <c r="AT29"/>
      <c r="AU29"/>
    </row>
    <row r="30" spans="1:47" ht="15.75">
      <c r="A30" s="65">
        <f t="shared" si="1"/>
        <v>28</v>
      </c>
      <c r="B30" s="150"/>
      <c r="C30" s="150"/>
      <c r="D30" s="150"/>
      <c r="E30" s="150"/>
      <c r="F30" s="150"/>
      <c r="G30" s="150"/>
      <c r="H30" s="149"/>
      <c r="I30" s="149"/>
      <c r="J30" s="149"/>
      <c r="K30" s="149"/>
      <c r="L30" s="149"/>
      <c r="M30" s="143">
        <f t="shared" si="0"/>
        <v>0</v>
      </c>
      <c r="N30" s="151"/>
      <c r="O30" s="151"/>
      <c r="P30" s="151"/>
      <c r="Q30" s="151"/>
      <c r="R30" s="151"/>
      <c r="S30" s="143">
        <f t="shared" si="2"/>
        <v>0</v>
      </c>
      <c r="T30" s="151"/>
      <c r="U30" s="151"/>
      <c r="V30" s="151"/>
      <c r="W30" s="151"/>
      <c r="X30" s="151"/>
      <c r="Y30" s="152"/>
      <c r="Z30" s="152"/>
      <c r="AA30" s="152"/>
      <c r="AB30" s="152"/>
      <c r="AC30" s="152"/>
      <c r="AD30" s="152"/>
      <c r="AE30" s="150"/>
      <c r="AF30" s="150"/>
      <c r="AG30" s="153"/>
      <c r="AH30" s="152"/>
      <c r="AI30" s="150"/>
      <c r="AS30" s="54"/>
      <c r="AT30"/>
      <c r="AU30"/>
    </row>
    <row r="31" spans="1:47" ht="15.75">
      <c r="A31" s="65">
        <f t="shared" si="1"/>
        <v>29</v>
      </c>
      <c r="B31" s="150"/>
      <c r="C31" s="150"/>
      <c r="D31" s="150"/>
      <c r="E31" s="150"/>
      <c r="F31" s="150"/>
      <c r="G31" s="150"/>
      <c r="H31" s="149"/>
      <c r="I31" s="149"/>
      <c r="J31" s="149"/>
      <c r="K31" s="149"/>
      <c r="L31" s="149"/>
      <c r="M31" s="143">
        <f t="shared" si="0"/>
        <v>0</v>
      </c>
      <c r="N31" s="151"/>
      <c r="O31" s="151"/>
      <c r="P31" s="151"/>
      <c r="Q31" s="151"/>
      <c r="R31" s="151"/>
      <c r="S31" s="143">
        <f t="shared" si="2"/>
        <v>0</v>
      </c>
      <c r="T31" s="151"/>
      <c r="U31" s="151"/>
      <c r="V31" s="151"/>
      <c r="W31" s="151"/>
      <c r="X31" s="151"/>
      <c r="Y31" s="152"/>
      <c r="Z31" s="152"/>
      <c r="AA31" s="152"/>
      <c r="AB31" s="152"/>
      <c r="AC31" s="152"/>
      <c r="AD31" s="152"/>
      <c r="AE31" s="150"/>
      <c r="AF31" s="150"/>
      <c r="AG31" s="153"/>
      <c r="AH31" s="152"/>
      <c r="AI31" s="150"/>
      <c r="AS31" s="54"/>
      <c r="AT31"/>
      <c r="AU31"/>
    </row>
    <row r="32" spans="1:47" ht="15.75">
      <c r="A32" s="65">
        <f t="shared" si="1"/>
        <v>30</v>
      </c>
      <c r="B32" s="150"/>
      <c r="C32" s="150"/>
      <c r="D32" s="150"/>
      <c r="E32" s="150"/>
      <c r="F32" s="150"/>
      <c r="G32" s="150"/>
      <c r="H32" s="149"/>
      <c r="I32" s="149"/>
      <c r="J32" s="149"/>
      <c r="K32" s="149"/>
      <c r="L32" s="149"/>
      <c r="M32" s="143">
        <f t="shared" si="0"/>
        <v>0</v>
      </c>
      <c r="N32" s="151"/>
      <c r="O32" s="151"/>
      <c r="P32" s="151"/>
      <c r="Q32" s="151"/>
      <c r="R32" s="151"/>
      <c r="S32" s="143">
        <f t="shared" si="2"/>
        <v>0</v>
      </c>
      <c r="T32" s="151"/>
      <c r="U32" s="151"/>
      <c r="V32" s="151"/>
      <c r="W32" s="151"/>
      <c r="X32" s="151"/>
      <c r="Y32" s="152"/>
      <c r="Z32" s="152"/>
      <c r="AA32" s="152"/>
      <c r="AB32" s="152"/>
      <c r="AC32" s="152"/>
      <c r="AD32" s="152"/>
      <c r="AE32" s="150"/>
      <c r="AF32" s="150"/>
      <c r="AG32" s="153"/>
      <c r="AH32" s="152"/>
      <c r="AI32" s="150"/>
      <c r="AS32" s="54"/>
      <c r="AT32"/>
      <c r="AU32"/>
    </row>
    <row r="33" spans="1:47" ht="15.75">
      <c r="A33" s="65">
        <f t="shared" si="1"/>
        <v>31</v>
      </c>
      <c r="B33" s="150"/>
      <c r="C33" s="150"/>
      <c r="D33" s="150"/>
      <c r="E33" s="150"/>
      <c r="F33" s="150"/>
      <c r="G33" s="150"/>
      <c r="H33" s="149"/>
      <c r="I33" s="149"/>
      <c r="J33" s="149"/>
      <c r="K33" s="149"/>
      <c r="L33" s="149"/>
      <c r="M33" s="143">
        <f t="shared" si="0"/>
        <v>0</v>
      </c>
      <c r="N33" s="151"/>
      <c r="O33" s="151"/>
      <c r="P33" s="151"/>
      <c r="Q33" s="151"/>
      <c r="R33" s="151"/>
      <c r="S33" s="143">
        <f t="shared" si="2"/>
        <v>0</v>
      </c>
      <c r="T33" s="151"/>
      <c r="U33" s="151"/>
      <c r="V33" s="151"/>
      <c r="W33" s="151"/>
      <c r="X33" s="151"/>
      <c r="Y33" s="152"/>
      <c r="Z33" s="152"/>
      <c r="AA33" s="152"/>
      <c r="AB33" s="152"/>
      <c r="AC33" s="152"/>
      <c r="AD33" s="152"/>
      <c r="AE33" s="150"/>
      <c r="AF33" s="150"/>
      <c r="AG33" s="153"/>
      <c r="AH33" s="152"/>
      <c r="AI33" s="150"/>
      <c r="AS33" s="54"/>
      <c r="AT33"/>
      <c r="AU33"/>
    </row>
    <row r="34" spans="1:47" ht="15.75">
      <c r="A34" s="65">
        <f t="shared" si="1"/>
        <v>32</v>
      </c>
      <c r="B34" s="150"/>
      <c r="C34" s="150"/>
      <c r="D34" s="150"/>
      <c r="E34" s="150"/>
      <c r="F34" s="150"/>
      <c r="G34" s="150"/>
      <c r="H34" s="149"/>
      <c r="I34" s="149"/>
      <c r="J34" s="149"/>
      <c r="K34" s="149"/>
      <c r="L34" s="149"/>
      <c r="M34" s="143">
        <f t="shared" si="0"/>
        <v>0</v>
      </c>
      <c r="N34" s="151"/>
      <c r="O34" s="151"/>
      <c r="P34" s="151"/>
      <c r="Q34" s="151"/>
      <c r="R34" s="151"/>
      <c r="S34" s="143">
        <f t="shared" si="2"/>
        <v>0</v>
      </c>
      <c r="T34" s="151"/>
      <c r="U34" s="151"/>
      <c r="V34" s="151"/>
      <c r="W34" s="151"/>
      <c r="X34" s="151"/>
      <c r="Y34" s="152"/>
      <c r="Z34" s="152"/>
      <c r="AA34" s="152"/>
      <c r="AB34" s="152"/>
      <c r="AC34" s="152"/>
      <c r="AD34" s="152"/>
      <c r="AE34" s="150"/>
      <c r="AF34" s="150"/>
      <c r="AG34" s="153"/>
      <c r="AH34" s="152"/>
      <c r="AI34" s="150"/>
      <c r="AS34" s="54"/>
      <c r="AT34"/>
      <c r="AU34"/>
    </row>
    <row r="35" spans="1:47" ht="15.75">
      <c r="A35" s="65">
        <f t="shared" si="1"/>
        <v>33</v>
      </c>
      <c r="B35" s="150"/>
      <c r="C35" s="150"/>
      <c r="D35" s="150"/>
      <c r="E35" s="150"/>
      <c r="F35" s="150"/>
      <c r="G35" s="150"/>
      <c r="H35" s="149"/>
      <c r="I35" s="149"/>
      <c r="J35" s="149"/>
      <c r="K35" s="149"/>
      <c r="L35" s="149"/>
      <c r="M35" s="143">
        <f t="shared" si="0"/>
        <v>0</v>
      </c>
      <c r="N35" s="151"/>
      <c r="O35" s="151"/>
      <c r="P35" s="151"/>
      <c r="Q35" s="151"/>
      <c r="R35" s="151"/>
      <c r="S35" s="143">
        <f t="shared" si="2"/>
        <v>0</v>
      </c>
      <c r="T35" s="151"/>
      <c r="U35" s="151"/>
      <c r="V35" s="151"/>
      <c r="W35" s="151"/>
      <c r="X35" s="151"/>
      <c r="Y35" s="152"/>
      <c r="Z35" s="152"/>
      <c r="AA35" s="152"/>
      <c r="AB35" s="152"/>
      <c r="AC35" s="152"/>
      <c r="AD35" s="152"/>
      <c r="AE35" s="150"/>
      <c r="AF35" s="150"/>
      <c r="AG35" s="153"/>
      <c r="AH35" s="152"/>
      <c r="AI35" s="150"/>
      <c r="AS35" s="54"/>
      <c r="AT35"/>
      <c r="AU35"/>
    </row>
    <row r="36" spans="1:47" ht="15.75">
      <c r="A36" s="65">
        <f t="shared" si="1"/>
        <v>34</v>
      </c>
      <c r="B36" s="150"/>
      <c r="C36" s="150"/>
      <c r="D36" s="150"/>
      <c r="E36" s="150"/>
      <c r="F36" s="150"/>
      <c r="G36" s="150"/>
      <c r="H36" s="149"/>
      <c r="I36" s="149"/>
      <c r="J36" s="149"/>
      <c r="K36" s="149"/>
      <c r="L36" s="149"/>
      <c r="M36" s="143">
        <f t="shared" si="0"/>
        <v>0</v>
      </c>
      <c r="N36" s="151"/>
      <c r="O36" s="151"/>
      <c r="P36" s="151"/>
      <c r="Q36" s="151"/>
      <c r="R36" s="151"/>
      <c r="S36" s="143">
        <f t="shared" si="2"/>
        <v>0</v>
      </c>
      <c r="T36" s="151"/>
      <c r="U36" s="151"/>
      <c r="V36" s="151"/>
      <c r="W36" s="151"/>
      <c r="X36" s="151"/>
      <c r="Y36" s="152"/>
      <c r="Z36" s="152"/>
      <c r="AA36" s="152"/>
      <c r="AB36" s="152"/>
      <c r="AC36" s="152"/>
      <c r="AD36" s="152"/>
      <c r="AE36" s="150"/>
      <c r="AF36" s="150"/>
      <c r="AG36" s="153"/>
      <c r="AH36" s="152"/>
      <c r="AI36" s="150"/>
      <c r="AS36" s="54"/>
      <c r="AT36"/>
      <c r="AU36"/>
    </row>
    <row r="37" spans="1:47" ht="15.75">
      <c r="A37" s="65">
        <f t="shared" si="1"/>
        <v>35</v>
      </c>
      <c r="B37" s="150"/>
      <c r="C37" s="150"/>
      <c r="D37" s="150"/>
      <c r="E37" s="150"/>
      <c r="F37" s="150"/>
      <c r="G37" s="150"/>
      <c r="H37" s="149"/>
      <c r="I37" s="149"/>
      <c r="J37" s="149"/>
      <c r="K37" s="149"/>
      <c r="L37" s="149"/>
      <c r="M37" s="143">
        <f t="shared" si="0"/>
        <v>0</v>
      </c>
      <c r="N37" s="151"/>
      <c r="O37" s="151"/>
      <c r="P37" s="151"/>
      <c r="Q37" s="151"/>
      <c r="R37" s="151"/>
      <c r="S37" s="143">
        <f t="shared" si="2"/>
        <v>0</v>
      </c>
      <c r="T37" s="151"/>
      <c r="U37" s="151"/>
      <c r="V37" s="151"/>
      <c r="W37" s="151"/>
      <c r="X37" s="151"/>
      <c r="Y37" s="152"/>
      <c r="Z37" s="152"/>
      <c r="AA37" s="152"/>
      <c r="AB37" s="152"/>
      <c r="AC37" s="152"/>
      <c r="AD37" s="152"/>
      <c r="AE37" s="150"/>
      <c r="AF37" s="150"/>
      <c r="AG37" s="153"/>
      <c r="AH37" s="152"/>
      <c r="AI37" s="150"/>
      <c r="AS37" s="54"/>
      <c r="AT37"/>
      <c r="AU37"/>
    </row>
    <row r="38" spans="1:47" ht="15.75">
      <c r="A38" s="65">
        <f t="shared" si="1"/>
        <v>36</v>
      </c>
      <c r="B38" s="150"/>
      <c r="C38" s="150"/>
      <c r="D38" s="150"/>
      <c r="E38" s="150"/>
      <c r="F38" s="150"/>
      <c r="G38" s="150"/>
      <c r="H38" s="149"/>
      <c r="I38" s="149"/>
      <c r="J38" s="149"/>
      <c r="K38" s="149"/>
      <c r="L38" s="149"/>
      <c r="M38" s="143">
        <f t="shared" si="0"/>
        <v>0</v>
      </c>
      <c r="N38" s="151"/>
      <c r="O38" s="151"/>
      <c r="P38" s="151"/>
      <c r="Q38" s="151"/>
      <c r="R38" s="151"/>
      <c r="S38" s="143">
        <f t="shared" si="2"/>
        <v>0</v>
      </c>
      <c r="T38" s="151"/>
      <c r="U38" s="151"/>
      <c r="V38" s="151"/>
      <c r="W38" s="151"/>
      <c r="X38" s="151"/>
      <c r="Y38" s="152"/>
      <c r="Z38" s="152"/>
      <c r="AA38" s="152"/>
      <c r="AB38" s="152"/>
      <c r="AC38" s="152"/>
      <c r="AD38" s="152"/>
      <c r="AE38" s="150"/>
      <c r="AF38" s="150"/>
      <c r="AG38" s="153"/>
      <c r="AH38" s="152"/>
      <c r="AI38" s="150"/>
      <c r="AS38" s="54"/>
      <c r="AT38"/>
      <c r="AU38"/>
    </row>
    <row r="39" spans="1:47" ht="15.75">
      <c r="A39" s="65">
        <f t="shared" si="1"/>
        <v>37</v>
      </c>
      <c r="B39" s="150"/>
      <c r="C39" s="150"/>
      <c r="D39" s="150"/>
      <c r="E39" s="150"/>
      <c r="F39" s="150"/>
      <c r="G39" s="150"/>
      <c r="H39" s="149"/>
      <c r="I39" s="149"/>
      <c r="J39" s="149"/>
      <c r="K39" s="149"/>
      <c r="L39" s="149"/>
      <c r="M39" s="143">
        <f t="shared" si="0"/>
        <v>0</v>
      </c>
      <c r="N39" s="151"/>
      <c r="O39" s="151"/>
      <c r="P39" s="151"/>
      <c r="Q39" s="151"/>
      <c r="R39" s="151"/>
      <c r="S39" s="143">
        <f t="shared" si="2"/>
        <v>0</v>
      </c>
      <c r="T39" s="151"/>
      <c r="U39" s="151"/>
      <c r="V39" s="151"/>
      <c r="W39" s="151"/>
      <c r="X39" s="151"/>
      <c r="Y39" s="152"/>
      <c r="Z39" s="152"/>
      <c r="AA39" s="152"/>
      <c r="AB39" s="152"/>
      <c r="AC39" s="152"/>
      <c r="AD39" s="152"/>
      <c r="AE39" s="150"/>
      <c r="AF39" s="150"/>
      <c r="AG39" s="153"/>
      <c r="AH39" s="152"/>
      <c r="AI39" s="150"/>
      <c r="AS39" s="54"/>
      <c r="AT39"/>
      <c r="AU39"/>
    </row>
    <row r="40" spans="1:47" ht="15.75">
      <c r="A40" s="65">
        <f t="shared" si="1"/>
        <v>38</v>
      </c>
      <c r="B40" s="150"/>
      <c r="C40" s="150"/>
      <c r="D40" s="150"/>
      <c r="E40" s="150"/>
      <c r="F40" s="150"/>
      <c r="G40" s="150"/>
      <c r="H40" s="149"/>
      <c r="I40" s="149"/>
      <c r="J40" s="149"/>
      <c r="K40" s="149"/>
      <c r="L40" s="149"/>
      <c r="M40" s="143">
        <f t="shared" si="0"/>
        <v>0</v>
      </c>
      <c r="N40" s="151"/>
      <c r="O40" s="151"/>
      <c r="P40" s="151"/>
      <c r="Q40" s="151"/>
      <c r="R40" s="151"/>
      <c r="S40" s="143">
        <f t="shared" si="2"/>
        <v>0</v>
      </c>
      <c r="T40" s="151"/>
      <c r="U40" s="151"/>
      <c r="V40" s="151"/>
      <c r="W40" s="151"/>
      <c r="X40" s="151"/>
      <c r="Y40" s="152"/>
      <c r="Z40" s="152"/>
      <c r="AA40" s="152"/>
      <c r="AB40" s="152"/>
      <c r="AC40" s="152"/>
      <c r="AD40" s="152"/>
      <c r="AE40" s="150"/>
      <c r="AF40" s="150"/>
      <c r="AG40" s="153"/>
      <c r="AH40" s="152"/>
      <c r="AI40" s="150"/>
      <c r="AS40" s="54"/>
      <c r="AT40"/>
      <c r="AU40"/>
    </row>
    <row r="41" spans="1:47" ht="15.75">
      <c r="A41" s="65">
        <f t="shared" si="1"/>
        <v>39</v>
      </c>
      <c r="B41" s="150"/>
      <c r="C41" s="150"/>
      <c r="D41" s="150"/>
      <c r="E41" s="150"/>
      <c r="F41" s="150"/>
      <c r="G41" s="150"/>
      <c r="H41" s="149"/>
      <c r="I41" s="149"/>
      <c r="J41" s="149"/>
      <c r="K41" s="149"/>
      <c r="L41" s="149"/>
      <c r="M41" s="143">
        <f t="shared" si="0"/>
        <v>0</v>
      </c>
      <c r="N41" s="151"/>
      <c r="O41" s="151"/>
      <c r="P41" s="151"/>
      <c r="Q41" s="151"/>
      <c r="R41" s="151"/>
      <c r="S41" s="143">
        <f t="shared" si="2"/>
        <v>0</v>
      </c>
      <c r="T41" s="151"/>
      <c r="U41" s="151"/>
      <c r="V41" s="151"/>
      <c r="W41" s="151"/>
      <c r="X41" s="151"/>
      <c r="Y41" s="152"/>
      <c r="Z41" s="152"/>
      <c r="AA41" s="152"/>
      <c r="AB41" s="152"/>
      <c r="AC41" s="152"/>
      <c r="AD41" s="152"/>
      <c r="AE41" s="150"/>
      <c r="AF41" s="150"/>
      <c r="AG41" s="153"/>
      <c r="AH41" s="152"/>
      <c r="AI41" s="150"/>
      <c r="AS41" s="54"/>
      <c r="AT41"/>
      <c r="AU41"/>
    </row>
    <row r="42" spans="1:47" ht="15.75">
      <c r="A42" s="65">
        <f t="shared" si="1"/>
        <v>40</v>
      </c>
      <c r="B42" s="150"/>
      <c r="C42" s="150"/>
      <c r="D42" s="150"/>
      <c r="E42" s="150"/>
      <c r="F42" s="150"/>
      <c r="G42" s="150"/>
      <c r="H42" s="149"/>
      <c r="I42" s="149"/>
      <c r="J42" s="149"/>
      <c r="K42" s="149"/>
      <c r="L42" s="149"/>
      <c r="M42" s="143">
        <f t="shared" si="0"/>
        <v>0</v>
      </c>
      <c r="N42" s="151"/>
      <c r="O42" s="151"/>
      <c r="P42" s="151"/>
      <c r="Q42" s="151"/>
      <c r="R42" s="151"/>
      <c r="S42" s="143">
        <f t="shared" si="2"/>
        <v>0</v>
      </c>
      <c r="T42" s="151"/>
      <c r="U42" s="151"/>
      <c r="V42" s="151"/>
      <c r="W42" s="151"/>
      <c r="X42" s="151"/>
      <c r="Y42" s="152"/>
      <c r="Z42" s="152"/>
      <c r="AA42" s="152"/>
      <c r="AB42" s="152"/>
      <c r="AC42" s="152"/>
      <c r="AD42" s="152"/>
      <c r="AE42" s="150"/>
      <c r="AF42" s="150"/>
      <c r="AG42" s="153"/>
      <c r="AH42" s="152"/>
      <c r="AI42" s="150"/>
      <c r="AT42"/>
      <c r="AU42"/>
    </row>
    <row r="43" spans="1:47" ht="15.75">
      <c r="A43" s="65">
        <f t="shared" si="1"/>
        <v>41</v>
      </c>
      <c r="B43" s="150"/>
      <c r="C43" s="150"/>
      <c r="D43" s="150"/>
      <c r="E43" s="150"/>
      <c r="F43" s="150"/>
      <c r="G43" s="150"/>
      <c r="H43" s="149"/>
      <c r="I43" s="149"/>
      <c r="J43" s="149"/>
      <c r="K43" s="149"/>
      <c r="L43" s="149"/>
      <c r="M43" s="143">
        <f t="shared" si="0"/>
        <v>0</v>
      </c>
      <c r="N43" s="151"/>
      <c r="O43" s="151"/>
      <c r="P43" s="151"/>
      <c r="Q43" s="151"/>
      <c r="R43" s="151"/>
      <c r="S43" s="143">
        <f t="shared" si="2"/>
        <v>0</v>
      </c>
      <c r="T43" s="151"/>
      <c r="U43" s="151"/>
      <c r="V43" s="151"/>
      <c r="W43" s="151"/>
      <c r="X43" s="151"/>
      <c r="Y43" s="152"/>
      <c r="Z43" s="152"/>
      <c r="AA43" s="152"/>
      <c r="AB43" s="152"/>
      <c r="AC43" s="152"/>
      <c r="AD43" s="152"/>
      <c r="AE43" s="150"/>
      <c r="AF43" s="150"/>
      <c r="AG43" s="153"/>
      <c r="AH43" s="152"/>
      <c r="AI43" s="150"/>
      <c r="AT43"/>
      <c r="AU43"/>
    </row>
    <row r="44" spans="1:47" ht="15.75">
      <c r="A44" s="65">
        <f t="shared" si="1"/>
        <v>42</v>
      </c>
      <c r="B44" s="150"/>
      <c r="C44" s="150"/>
      <c r="D44" s="150"/>
      <c r="E44" s="150"/>
      <c r="F44" s="150"/>
      <c r="G44" s="150"/>
      <c r="H44" s="149"/>
      <c r="I44" s="149"/>
      <c r="J44" s="149"/>
      <c r="K44" s="149"/>
      <c r="L44" s="149"/>
      <c r="M44" s="143">
        <f t="shared" si="0"/>
        <v>0</v>
      </c>
      <c r="N44" s="151"/>
      <c r="O44" s="151"/>
      <c r="P44" s="151"/>
      <c r="Q44" s="151"/>
      <c r="R44" s="151"/>
      <c r="S44" s="143">
        <f t="shared" si="2"/>
        <v>0</v>
      </c>
      <c r="T44" s="151"/>
      <c r="U44" s="151"/>
      <c r="V44" s="151"/>
      <c r="W44" s="151"/>
      <c r="X44" s="151"/>
      <c r="Y44" s="152"/>
      <c r="Z44" s="152"/>
      <c r="AA44" s="152"/>
      <c r="AB44" s="152"/>
      <c r="AC44" s="152"/>
      <c r="AD44" s="152"/>
      <c r="AE44" s="150"/>
      <c r="AF44" s="150"/>
      <c r="AG44" s="153"/>
      <c r="AH44" s="152"/>
      <c r="AI44" s="150"/>
      <c r="AT44"/>
      <c r="AU44"/>
    </row>
    <row r="45" spans="1:47" ht="15.75">
      <c r="A45" s="65">
        <f t="shared" si="1"/>
        <v>43</v>
      </c>
      <c r="B45" s="150"/>
      <c r="C45" s="150"/>
      <c r="D45" s="150"/>
      <c r="E45" s="150"/>
      <c r="F45" s="150"/>
      <c r="G45" s="150"/>
      <c r="H45" s="149"/>
      <c r="I45" s="149"/>
      <c r="J45" s="149"/>
      <c r="K45" s="149"/>
      <c r="L45" s="149"/>
      <c r="M45" s="143">
        <f t="shared" si="0"/>
        <v>0</v>
      </c>
      <c r="N45" s="151"/>
      <c r="O45" s="151"/>
      <c r="P45" s="151"/>
      <c r="Q45" s="151"/>
      <c r="R45" s="151"/>
      <c r="S45" s="143">
        <f t="shared" si="2"/>
        <v>0</v>
      </c>
      <c r="T45" s="151"/>
      <c r="U45" s="151"/>
      <c r="V45" s="151"/>
      <c r="W45" s="151"/>
      <c r="X45" s="151"/>
      <c r="Y45" s="152"/>
      <c r="Z45" s="152"/>
      <c r="AA45" s="152"/>
      <c r="AB45" s="152"/>
      <c r="AC45" s="152"/>
      <c r="AD45" s="152"/>
      <c r="AE45" s="150"/>
      <c r="AF45" s="150"/>
      <c r="AG45" s="153"/>
      <c r="AH45" s="152"/>
      <c r="AI45" s="150"/>
      <c r="AT45"/>
      <c r="AU45"/>
    </row>
    <row r="46" spans="1:47" ht="15.75">
      <c r="A46" s="65">
        <f t="shared" si="1"/>
        <v>44</v>
      </c>
      <c r="B46" s="150"/>
      <c r="C46" s="150"/>
      <c r="D46" s="150"/>
      <c r="E46" s="150"/>
      <c r="F46" s="150"/>
      <c r="G46" s="150"/>
      <c r="H46" s="149"/>
      <c r="I46" s="149"/>
      <c r="J46" s="149"/>
      <c r="K46" s="149"/>
      <c r="L46" s="149"/>
      <c r="M46" s="143">
        <f t="shared" si="0"/>
        <v>0</v>
      </c>
      <c r="N46" s="151"/>
      <c r="O46" s="151"/>
      <c r="P46" s="151"/>
      <c r="Q46" s="151"/>
      <c r="R46" s="151"/>
      <c r="S46" s="143">
        <f t="shared" si="2"/>
        <v>0</v>
      </c>
      <c r="T46" s="151"/>
      <c r="U46" s="151"/>
      <c r="V46" s="151"/>
      <c r="W46" s="151"/>
      <c r="X46" s="151"/>
      <c r="Y46" s="152"/>
      <c r="Z46" s="152"/>
      <c r="AA46" s="152"/>
      <c r="AB46" s="152"/>
      <c r="AC46" s="152"/>
      <c r="AD46" s="152"/>
      <c r="AE46" s="150"/>
      <c r="AF46" s="150"/>
      <c r="AG46" s="153"/>
      <c r="AH46" s="152"/>
      <c r="AI46" s="150"/>
      <c r="AT46"/>
      <c r="AU46"/>
    </row>
    <row r="47" spans="1:47" ht="15.75">
      <c r="A47" s="65">
        <f t="shared" si="1"/>
        <v>45</v>
      </c>
      <c r="B47" s="150"/>
      <c r="C47" s="150"/>
      <c r="D47" s="150"/>
      <c r="E47" s="150"/>
      <c r="F47" s="150"/>
      <c r="G47" s="150"/>
      <c r="H47" s="149"/>
      <c r="I47" s="149"/>
      <c r="J47" s="149"/>
      <c r="K47" s="149"/>
      <c r="L47" s="149"/>
      <c r="M47" s="143">
        <f t="shared" si="0"/>
        <v>0</v>
      </c>
      <c r="N47" s="151"/>
      <c r="O47" s="151"/>
      <c r="P47" s="151"/>
      <c r="Q47" s="151"/>
      <c r="R47" s="151"/>
      <c r="S47" s="143">
        <f t="shared" si="2"/>
        <v>0</v>
      </c>
      <c r="T47" s="151"/>
      <c r="U47" s="151"/>
      <c r="V47" s="151"/>
      <c r="W47" s="151"/>
      <c r="X47" s="151"/>
      <c r="Y47" s="152"/>
      <c r="Z47" s="152"/>
      <c r="AA47" s="152"/>
      <c r="AB47" s="152"/>
      <c r="AC47" s="152"/>
      <c r="AD47" s="152"/>
      <c r="AE47" s="150"/>
      <c r="AF47" s="150"/>
      <c r="AG47" s="153"/>
      <c r="AH47" s="152"/>
      <c r="AI47" s="150"/>
      <c r="AT47"/>
      <c r="AU47"/>
    </row>
    <row r="48" spans="1:47" ht="15.75">
      <c r="A48" s="65">
        <f t="shared" si="1"/>
        <v>46</v>
      </c>
      <c r="B48" s="150"/>
      <c r="C48" s="150"/>
      <c r="D48" s="150"/>
      <c r="E48" s="150"/>
      <c r="F48" s="150"/>
      <c r="G48" s="150"/>
      <c r="H48" s="149"/>
      <c r="I48" s="149"/>
      <c r="J48" s="149"/>
      <c r="K48" s="149"/>
      <c r="L48" s="149"/>
      <c r="M48" s="143">
        <f t="shared" si="0"/>
        <v>0</v>
      </c>
      <c r="N48" s="151"/>
      <c r="O48" s="151"/>
      <c r="P48" s="151"/>
      <c r="Q48" s="151"/>
      <c r="R48" s="151"/>
      <c r="S48" s="143">
        <f t="shared" si="2"/>
        <v>0</v>
      </c>
      <c r="T48" s="151"/>
      <c r="U48" s="151"/>
      <c r="V48" s="151"/>
      <c r="W48" s="151"/>
      <c r="X48" s="151"/>
      <c r="Y48" s="152"/>
      <c r="Z48" s="152"/>
      <c r="AA48" s="152"/>
      <c r="AB48" s="152"/>
      <c r="AC48" s="152"/>
      <c r="AD48" s="152"/>
      <c r="AE48" s="150"/>
      <c r="AF48" s="150"/>
      <c r="AG48" s="153"/>
      <c r="AH48" s="152"/>
      <c r="AI48" s="150"/>
      <c r="AT48"/>
      <c r="AU48"/>
    </row>
    <row r="49" spans="1:47" ht="15.75">
      <c r="A49" s="65">
        <f t="shared" si="1"/>
        <v>47</v>
      </c>
      <c r="B49" s="150"/>
      <c r="C49" s="150"/>
      <c r="D49" s="150"/>
      <c r="E49" s="150"/>
      <c r="F49" s="150"/>
      <c r="G49" s="150"/>
      <c r="H49" s="149"/>
      <c r="I49" s="149"/>
      <c r="J49" s="149"/>
      <c r="K49" s="149"/>
      <c r="L49" s="149"/>
      <c r="M49" s="143">
        <f t="shared" si="0"/>
        <v>0</v>
      </c>
      <c r="N49" s="151"/>
      <c r="O49" s="151"/>
      <c r="P49" s="151"/>
      <c r="Q49" s="151"/>
      <c r="R49" s="151"/>
      <c r="S49" s="143">
        <f t="shared" si="2"/>
        <v>0</v>
      </c>
      <c r="T49" s="151"/>
      <c r="U49" s="151"/>
      <c r="V49" s="151"/>
      <c r="W49" s="151"/>
      <c r="X49" s="151"/>
      <c r="Y49" s="152"/>
      <c r="Z49" s="152"/>
      <c r="AA49" s="152"/>
      <c r="AB49" s="152"/>
      <c r="AC49" s="152"/>
      <c r="AD49" s="152"/>
      <c r="AE49" s="150"/>
      <c r="AF49" s="150"/>
      <c r="AG49" s="153"/>
      <c r="AH49" s="152"/>
      <c r="AI49" s="150"/>
      <c r="AT49"/>
      <c r="AU49"/>
    </row>
    <row r="50" spans="1:47" ht="15.75">
      <c r="A50" s="65">
        <f t="shared" si="1"/>
        <v>48</v>
      </c>
      <c r="B50" s="150"/>
      <c r="C50" s="150"/>
      <c r="D50" s="150"/>
      <c r="E50" s="150"/>
      <c r="F50" s="150"/>
      <c r="G50" s="150"/>
      <c r="H50" s="149"/>
      <c r="I50" s="149"/>
      <c r="J50" s="149"/>
      <c r="K50" s="149"/>
      <c r="L50" s="149"/>
      <c r="M50" s="143">
        <f t="shared" si="0"/>
        <v>0</v>
      </c>
      <c r="N50" s="151"/>
      <c r="O50" s="151"/>
      <c r="P50" s="151"/>
      <c r="Q50" s="151"/>
      <c r="R50" s="151"/>
      <c r="S50" s="143">
        <f t="shared" si="2"/>
        <v>0</v>
      </c>
      <c r="T50" s="151"/>
      <c r="U50" s="151"/>
      <c r="V50" s="151"/>
      <c r="W50" s="151"/>
      <c r="X50" s="151"/>
      <c r="Y50" s="152"/>
      <c r="Z50" s="152"/>
      <c r="AA50" s="152"/>
      <c r="AB50" s="152"/>
      <c r="AC50" s="152"/>
      <c r="AD50" s="152"/>
      <c r="AE50" s="150"/>
      <c r="AF50" s="150"/>
      <c r="AG50" s="153"/>
      <c r="AH50" s="152"/>
      <c r="AI50" s="150"/>
      <c r="AT50"/>
      <c r="AU50"/>
    </row>
    <row r="51" spans="1:47" ht="15.75">
      <c r="A51" s="65">
        <f t="shared" si="1"/>
        <v>49</v>
      </c>
      <c r="B51" s="150"/>
      <c r="C51" s="150"/>
      <c r="D51" s="150"/>
      <c r="E51" s="150"/>
      <c r="F51" s="150"/>
      <c r="G51" s="150"/>
      <c r="H51" s="149"/>
      <c r="I51" s="149"/>
      <c r="J51" s="149"/>
      <c r="K51" s="149"/>
      <c r="L51" s="149"/>
      <c r="M51" s="143">
        <f t="shared" si="0"/>
        <v>0</v>
      </c>
      <c r="N51" s="151"/>
      <c r="O51" s="151"/>
      <c r="P51" s="151"/>
      <c r="Q51" s="151"/>
      <c r="R51" s="151"/>
      <c r="S51" s="143">
        <f t="shared" si="2"/>
        <v>0</v>
      </c>
      <c r="T51" s="151"/>
      <c r="U51" s="151"/>
      <c r="V51" s="151"/>
      <c r="W51" s="151"/>
      <c r="X51" s="151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Q51"/>
      <c r="AR51"/>
      <c r="AS51"/>
      <c r="AT51"/>
      <c r="AU51"/>
    </row>
    <row r="52" spans="1:47" ht="15.75">
      <c r="A52" s="65">
        <f t="shared" si="1"/>
        <v>50</v>
      </c>
      <c r="B52" s="150"/>
      <c r="C52" s="150"/>
      <c r="D52" s="150"/>
      <c r="E52" s="150"/>
      <c r="F52" s="150"/>
      <c r="G52" s="150"/>
      <c r="H52" s="149"/>
      <c r="I52" s="149"/>
      <c r="J52" s="149"/>
      <c r="K52" s="149"/>
      <c r="L52" s="149"/>
      <c r="M52" s="143">
        <f t="shared" si="0"/>
        <v>0</v>
      </c>
      <c r="N52" s="151"/>
      <c r="O52" s="151"/>
      <c r="P52" s="151"/>
      <c r="Q52" s="151"/>
      <c r="R52" s="151"/>
      <c r="S52" s="143">
        <f t="shared" si="2"/>
        <v>0</v>
      </c>
      <c r="T52" s="151"/>
      <c r="U52" s="151"/>
      <c r="V52" s="151"/>
      <c r="W52" s="151"/>
      <c r="X52" s="151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Q52"/>
      <c r="AR52"/>
      <c r="AS52"/>
      <c r="AT52"/>
      <c r="AU52"/>
    </row>
    <row r="53" spans="1:47" ht="15.75">
      <c r="A53" s="65">
        <f t="shared" si="1"/>
        <v>51</v>
      </c>
      <c r="B53" s="150"/>
      <c r="C53" s="150"/>
      <c r="D53" s="150"/>
      <c r="E53" s="150"/>
      <c r="F53" s="150"/>
      <c r="G53" s="150"/>
      <c r="H53" s="149"/>
      <c r="I53" s="149"/>
      <c r="J53" s="149"/>
      <c r="K53" s="149"/>
      <c r="L53" s="149"/>
      <c r="M53" s="143">
        <f t="shared" si="0"/>
        <v>0</v>
      </c>
      <c r="N53" s="151"/>
      <c r="O53" s="151"/>
      <c r="P53" s="151"/>
      <c r="Q53" s="151"/>
      <c r="R53" s="151"/>
      <c r="S53" s="143">
        <f t="shared" si="2"/>
        <v>0</v>
      </c>
      <c r="T53" s="151"/>
      <c r="U53" s="151"/>
      <c r="V53" s="151"/>
      <c r="W53" s="151"/>
      <c r="X53" s="151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Q53"/>
      <c r="AR53"/>
      <c r="AS53"/>
      <c r="AT53"/>
      <c r="AU53"/>
    </row>
    <row r="54" spans="1:47" ht="15.75">
      <c r="A54" s="65">
        <f t="shared" si="1"/>
        <v>52</v>
      </c>
      <c r="B54" s="150"/>
      <c r="C54" s="150"/>
      <c r="D54" s="150"/>
      <c r="E54" s="150"/>
      <c r="F54" s="150"/>
      <c r="G54" s="150"/>
      <c r="H54" s="149"/>
      <c r="I54" s="149"/>
      <c r="J54" s="149"/>
      <c r="K54" s="149"/>
      <c r="L54" s="149"/>
      <c r="M54" s="143">
        <f t="shared" si="0"/>
        <v>0</v>
      </c>
      <c r="N54" s="151"/>
      <c r="O54" s="151"/>
      <c r="P54" s="151"/>
      <c r="Q54" s="151"/>
      <c r="R54" s="151"/>
      <c r="S54" s="143">
        <f t="shared" si="2"/>
        <v>0</v>
      </c>
      <c r="T54" s="151"/>
      <c r="U54" s="151"/>
      <c r="V54" s="151"/>
      <c r="W54" s="151"/>
      <c r="X54" s="151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Q54"/>
      <c r="AR54"/>
      <c r="AS54"/>
      <c r="AT54"/>
      <c r="AU54"/>
    </row>
    <row r="55" spans="1:47" ht="15.75">
      <c r="A55" s="65">
        <f t="shared" si="1"/>
        <v>53</v>
      </c>
      <c r="B55" s="150"/>
      <c r="C55" s="150"/>
      <c r="D55" s="150"/>
      <c r="E55" s="150"/>
      <c r="F55" s="150"/>
      <c r="G55" s="150"/>
      <c r="H55" s="149"/>
      <c r="I55" s="149"/>
      <c r="J55" s="149"/>
      <c r="K55" s="149"/>
      <c r="L55" s="149"/>
      <c r="M55" s="143">
        <f t="shared" si="0"/>
        <v>0</v>
      </c>
      <c r="N55" s="151"/>
      <c r="O55" s="151"/>
      <c r="P55" s="151"/>
      <c r="Q55" s="151"/>
      <c r="R55" s="151"/>
      <c r="S55" s="143">
        <f t="shared" si="2"/>
        <v>0</v>
      </c>
      <c r="T55" s="151"/>
      <c r="U55" s="151"/>
      <c r="V55" s="151"/>
      <c r="W55" s="151"/>
      <c r="X55" s="151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Q55"/>
      <c r="AR55"/>
      <c r="AS55"/>
      <c r="AT55"/>
      <c r="AU55"/>
    </row>
    <row r="56" spans="1:47" ht="15.75">
      <c r="A56" s="65">
        <f t="shared" si="1"/>
        <v>54</v>
      </c>
      <c r="B56" s="150"/>
      <c r="C56" s="150"/>
      <c r="D56" s="150"/>
      <c r="E56" s="150"/>
      <c r="F56" s="150"/>
      <c r="G56" s="150"/>
      <c r="H56" s="149"/>
      <c r="I56" s="149"/>
      <c r="J56" s="149"/>
      <c r="K56" s="149"/>
      <c r="L56" s="149"/>
      <c r="M56" s="143">
        <f t="shared" si="0"/>
        <v>0</v>
      </c>
      <c r="N56" s="151"/>
      <c r="O56" s="151"/>
      <c r="P56" s="151"/>
      <c r="Q56" s="151"/>
      <c r="R56" s="151"/>
      <c r="S56" s="143">
        <f t="shared" si="2"/>
        <v>0</v>
      </c>
      <c r="T56" s="151"/>
      <c r="U56" s="151"/>
      <c r="V56" s="151"/>
      <c r="W56" s="151"/>
      <c r="X56" s="151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Q56"/>
      <c r="AR56"/>
      <c r="AS56"/>
      <c r="AT56"/>
      <c r="AU56"/>
    </row>
    <row r="57" spans="1:47" ht="15.75">
      <c r="A57" s="65">
        <f t="shared" si="1"/>
        <v>55</v>
      </c>
      <c r="B57" s="150"/>
      <c r="C57" s="150"/>
      <c r="D57" s="150"/>
      <c r="E57" s="150"/>
      <c r="F57" s="150"/>
      <c r="G57" s="150"/>
      <c r="H57" s="149"/>
      <c r="I57" s="149"/>
      <c r="J57" s="149"/>
      <c r="K57" s="149"/>
      <c r="L57" s="149"/>
      <c r="M57" s="143">
        <f t="shared" si="0"/>
        <v>0</v>
      </c>
      <c r="N57" s="151"/>
      <c r="O57" s="151"/>
      <c r="P57" s="151"/>
      <c r="Q57" s="151"/>
      <c r="R57" s="151"/>
      <c r="S57" s="143">
        <f t="shared" si="2"/>
        <v>0</v>
      </c>
      <c r="T57" s="151"/>
      <c r="U57" s="151"/>
      <c r="V57" s="151"/>
      <c r="W57" s="151"/>
      <c r="X57" s="151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Q57"/>
      <c r="AR57"/>
      <c r="AS57"/>
      <c r="AT57"/>
      <c r="AU57"/>
    </row>
    <row r="58" spans="1:47" ht="15.75">
      <c r="A58" s="65">
        <f t="shared" si="1"/>
        <v>56</v>
      </c>
      <c r="B58" s="150"/>
      <c r="C58" s="150"/>
      <c r="D58" s="150"/>
      <c r="E58" s="150"/>
      <c r="F58" s="150"/>
      <c r="G58" s="150"/>
      <c r="H58" s="149"/>
      <c r="I58" s="149"/>
      <c r="J58" s="149"/>
      <c r="K58" s="149"/>
      <c r="L58" s="149"/>
      <c r="M58" s="143">
        <f t="shared" si="0"/>
        <v>0</v>
      </c>
      <c r="N58" s="151"/>
      <c r="O58" s="151"/>
      <c r="P58" s="151"/>
      <c r="Q58" s="151"/>
      <c r="R58" s="151"/>
      <c r="S58" s="143">
        <f t="shared" si="2"/>
        <v>0</v>
      </c>
      <c r="T58" s="151"/>
      <c r="U58" s="151"/>
      <c r="V58" s="151"/>
      <c r="W58" s="151"/>
      <c r="X58" s="151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Q58"/>
      <c r="AR58"/>
      <c r="AS58"/>
      <c r="AT58"/>
      <c r="AU58"/>
    </row>
    <row r="59" spans="1:47" ht="15.75">
      <c r="A59" s="65">
        <f t="shared" si="1"/>
        <v>57</v>
      </c>
      <c r="B59" s="150"/>
      <c r="C59" s="150"/>
      <c r="D59" s="150"/>
      <c r="E59" s="150"/>
      <c r="F59" s="150"/>
      <c r="G59" s="150"/>
      <c r="H59" s="149"/>
      <c r="I59" s="149"/>
      <c r="J59" s="149"/>
      <c r="K59" s="149"/>
      <c r="L59" s="149"/>
      <c r="M59" s="143">
        <f t="shared" si="0"/>
        <v>0</v>
      </c>
      <c r="N59" s="151"/>
      <c r="O59" s="151"/>
      <c r="P59" s="151"/>
      <c r="Q59" s="151"/>
      <c r="R59" s="151"/>
      <c r="S59" s="143">
        <f t="shared" si="2"/>
        <v>0</v>
      </c>
      <c r="T59" s="151"/>
      <c r="U59" s="151"/>
      <c r="V59" s="151"/>
      <c r="W59" s="151"/>
      <c r="X59" s="151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Q59"/>
      <c r="AR59"/>
      <c r="AS59"/>
      <c r="AT59"/>
      <c r="AU59"/>
    </row>
    <row r="60" spans="1:47" ht="15.75">
      <c r="A60" s="65">
        <f t="shared" si="1"/>
        <v>58</v>
      </c>
      <c r="B60" s="150"/>
      <c r="C60" s="150"/>
      <c r="D60" s="150"/>
      <c r="E60" s="150"/>
      <c r="F60" s="150"/>
      <c r="G60" s="150"/>
      <c r="H60" s="149"/>
      <c r="I60" s="149"/>
      <c r="J60" s="149"/>
      <c r="K60" s="149"/>
      <c r="L60" s="149"/>
      <c r="M60" s="143">
        <f t="shared" si="0"/>
        <v>0</v>
      </c>
      <c r="N60" s="151"/>
      <c r="O60" s="151"/>
      <c r="P60" s="151"/>
      <c r="Q60" s="151"/>
      <c r="R60" s="151"/>
      <c r="S60" s="143">
        <f t="shared" si="2"/>
        <v>0</v>
      </c>
      <c r="T60" s="151"/>
      <c r="U60" s="151"/>
      <c r="V60" s="151"/>
      <c r="W60" s="151"/>
      <c r="X60" s="151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Q60"/>
      <c r="AR60"/>
      <c r="AS60"/>
      <c r="AT60"/>
      <c r="AU60"/>
    </row>
    <row r="61" spans="1:47" ht="15.75">
      <c r="A61" s="65">
        <f t="shared" si="1"/>
        <v>59</v>
      </c>
      <c r="B61" s="150"/>
      <c r="C61" s="150"/>
      <c r="D61" s="150"/>
      <c r="E61" s="150"/>
      <c r="F61" s="150"/>
      <c r="G61" s="150"/>
      <c r="H61" s="149"/>
      <c r="I61" s="149"/>
      <c r="J61" s="149"/>
      <c r="K61" s="149"/>
      <c r="L61" s="149"/>
      <c r="M61" s="143">
        <f t="shared" si="0"/>
        <v>0</v>
      </c>
      <c r="N61" s="151"/>
      <c r="O61" s="151"/>
      <c r="P61" s="151"/>
      <c r="Q61" s="151"/>
      <c r="R61" s="151"/>
      <c r="S61" s="143">
        <f t="shared" si="2"/>
        <v>0</v>
      </c>
      <c r="T61" s="151"/>
      <c r="U61" s="151"/>
      <c r="V61" s="151"/>
      <c r="W61" s="151"/>
      <c r="X61" s="151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Q61"/>
      <c r="AR61"/>
      <c r="AS61"/>
      <c r="AT61"/>
      <c r="AU61"/>
    </row>
    <row r="62" spans="1:47" ht="15.75">
      <c r="A62" s="65">
        <f t="shared" si="1"/>
        <v>60</v>
      </c>
      <c r="B62" s="150"/>
      <c r="C62" s="150"/>
      <c r="D62" s="150"/>
      <c r="E62" s="150"/>
      <c r="F62" s="150"/>
      <c r="G62" s="150"/>
      <c r="H62" s="149"/>
      <c r="I62" s="149"/>
      <c r="J62" s="149"/>
      <c r="K62" s="149"/>
      <c r="L62" s="149"/>
      <c r="M62" s="143">
        <f t="shared" si="0"/>
        <v>0</v>
      </c>
      <c r="N62" s="151"/>
      <c r="O62" s="151"/>
      <c r="P62" s="151"/>
      <c r="Q62" s="151"/>
      <c r="R62" s="151"/>
      <c r="S62" s="143">
        <f t="shared" si="2"/>
        <v>0</v>
      </c>
      <c r="T62" s="151"/>
      <c r="U62" s="151"/>
      <c r="V62" s="151"/>
      <c r="W62" s="151"/>
      <c r="X62" s="151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Q62"/>
      <c r="AR62"/>
      <c r="AS62"/>
      <c r="AT62"/>
      <c r="AU62"/>
    </row>
    <row r="63" spans="1:47" ht="15.75">
      <c r="A63" s="65">
        <f t="shared" si="1"/>
        <v>61</v>
      </c>
      <c r="B63" s="150"/>
      <c r="C63" s="150"/>
      <c r="D63" s="150"/>
      <c r="E63" s="150"/>
      <c r="F63" s="150"/>
      <c r="G63" s="150"/>
      <c r="H63" s="149"/>
      <c r="I63" s="149"/>
      <c r="J63" s="149"/>
      <c r="K63" s="149"/>
      <c r="L63" s="149"/>
      <c r="M63" s="143">
        <f t="shared" si="0"/>
        <v>0</v>
      </c>
      <c r="N63" s="151"/>
      <c r="O63" s="151"/>
      <c r="P63" s="151"/>
      <c r="Q63" s="151"/>
      <c r="R63" s="151"/>
      <c r="S63" s="143">
        <f t="shared" si="2"/>
        <v>0</v>
      </c>
      <c r="T63" s="151"/>
      <c r="U63" s="151"/>
      <c r="V63" s="151"/>
      <c r="W63" s="151"/>
      <c r="X63" s="151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Q63"/>
      <c r="AR63"/>
      <c r="AS63"/>
      <c r="AT63"/>
      <c r="AU63"/>
    </row>
    <row r="64" spans="1:47" ht="15.75">
      <c r="A64" s="65">
        <f t="shared" si="1"/>
        <v>62</v>
      </c>
      <c r="B64" s="150"/>
      <c r="C64" s="150"/>
      <c r="D64" s="150"/>
      <c r="E64" s="150"/>
      <c r="F64" s="150"/>
      <c r="G64" s="150"/>
      <c r="H64" s="149"/>
      <c r="I64" s="149"/>
      <c r="J64" s="149"/>
      <c r="K64" s="149"/>
      <c r="L64" s="149"/>
      <c r="M64" s="143">
        <f t="shared" si="0"/>
        <v>0</v>
      </c>
      <c r="N64" s="151"/>
      <c r="O64" s="151"/>
      <c r="P64" s="151"/>
      <c r="Q64" s="151"/>
      <c r="R64" s="151"/>
      <c r="S64" s="143">
        <f t="shared" si="2"/>
        <v>0</v>
      </c>
      <c r="T64" s="151"/>
      <c r="U64" s="151"/>
      <c r="V64" s="151"/>
      <c r="W64" s="151"/>
      <c r="X64" s="151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Q64"/>
      <c r="AR64"/>
      <c r="AS64"/>
      <c r="AT64"/>
      <c r="AU64"/>
    </row>
    <row r="65" spans="1:47" ht="15.75">
      <c r="A65" s="65">
        <f t="shared" si="1"/>
        <v>63</v>
      </c>
      <c r="B65" s="150"/>
      <c r="C65" s="150"/>
      <c r="D65" s="150"/>
      <c r="E65" s="150"/>
      <c r="F65" s="150"/>
      <c r="G65" s="150"/>
      <c r="H65" s="149"/>
      <c r="I65" s="149"/>
      <c r="J65" s="149"/>
      <c r="K65" s="149"/>
      <c r="L65" s="149"/>
      <c r="M65" s="143">
        <f t="shared" si="0"/>
        <v>0</v>
      </c>
      <c r="N65" s="151"/>
      <c r="O65" s="151"/>
      <c r="P65" s="151"/>
      <c r="Q65" s="151"/>
      <c r="R65" s="151"/>
      <c r="S65" s="143">
        <f t="shared" si="2"/>
        <v>0</v>
      </c>
      <c r="T65" s="151"/>
      <c r="U65" s="151"/>
      <c r="V65" s="151"/>
      <c r="W65" s="151"/>
      <c r="X65" s="151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Q65"/>
      <c r="AR65"/>
      <c r="AS65"/>
      <c r="AT65"/>
      <c r="AU65"/>
    </row>
    <row r="66" spans="1:47" ht="15.75">
      <c r="A66" s="65">
        <f t="shared" si="1"/>
        <v>64</v>
      </c>
      <c r="B66" s="150"/>
      <c r="C66" s="150"/>
      <c r="D66" s="150"/>
      <c r="E66" s="150"/>
      <c r="F66" s="150"/>
      <c r="G66" s="150"/>
      <c r="H66" s="149"/>
      <c r="I66" s="149"/>
      <c r="J66" s="149"/>
      <c r="K66" s="149"/>
      <c r="L66" s="149"/>
      <c r="M66" s="143">
        <f t="shared" si="0"/>
        <v>0</v>
      </c>
      <c r="N66" s="151"/>
      <c r="O66" s="151"/>
      <c r="P66" s="151"/>
      <c r="Q66" s="151"/>
      <c r="R66" s="151"/>
      <c r="S66" s="143">
        <f t="shared" si="2"/>
        <v>0</v>
      </c>
      <c r="T66" s="151"/>
      <c r="U66" s="151"/>
      <c r="V66" s="151"/>
      <c r="W66" s="151"/>
      <c r="X66" s="151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Q66"/>
      <c r="AR66"/>
      <c r="AS66"/>
      <c r="AT66"/>
      <c r="AU66"/>
    </row>
    <row r="67" spans="1:47" ht="15.75">
      <c r="A67" s="65">
        <f t="shared" si="1"/>
        <v>65</v>
      </c>
      <c r="B67" s="150"/>
      <c r="C67" s="150"/>
      <c r="D67" s="150"/>
      <c r="E67" s="150"/>
      <c r="F67" s="150"/>
      <c r="G67" s="150"/>
      <c r="H67" s="149"/>
      <c r="I67" s="149"/>
      <c r="J67" s="149"/>
      <c r="K67" s="149"/>
      <c r="L67" s="149"/>
      <c r="M67" s="143">
        <f t="shared" ref="M67:M130" si="3">N67+O67+P67+Q67+R67</f>
        <v>0</v>
      </c>
      <c r="N67" s="151"/>
      <c r="O67" s="151"/>
      <c r="P67" s="151"/>
      <c r="Q67" s="151"/>
      <c r="R67" s="151"/>
      <c r="S67" s="143">
        <f t="shared" ref="S67:S130" si="4">T67+U67+V67+W67+X67</f>
        <v>0</v>
      </c>
      <c r="T67" s="151"/>
      <c r="U67" s="151"/>
      <c r="V67" s="151"/>
      <c r="W67" s="151"/>
      <c r="X67" s="151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Q67"/>
      <c r="AR67"/>
      <c r="AS67"/>
      <c r="AT67"/>
      <c r="AU67"/>
    </row>
    <row r="68" spans="1:47" ht="15.75">
      <c r="A68" s="65">
        <f t="shared" si="1"/>
        <v>66</v>
      </c>
      <c r="B68" s="150"/>
      <c r="C68" s="150"/>
      <c r="D68" s="150"/>
      <c r="E68" s="150"/>
      <c r="F68" s="150"/>
      <c r="G68" s="150"/>
      <c r="H68" s="149"/>
      <c r="I68" s="149"/>
      <c r="J68" s="149"/>
      <c r="K68" s="149"/>
      <c r="L68" s="149"/>
      <c r="M68" s="143">
        <f t="shared" si="3"/>
        <v>0</v>
      </c>
      <c r="N68" s="151"/>
      <c r="O68" s="151"/>
      <c r="P68" s="151"/>
      <c r="Q68" s="151"/>
      <c r="R68" s="151"/>
      <c r="S68" s="143">
        <f t="shared" si="4"/>
        <v>0</v>
      </c>
      <c r="T68" s="151"/>
      <c r="U68" s="151"/>
      <c r="V68" s="151"/>
      <c r="W68" s="151"/>
      <c r="X68" s="151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Q68"/>
      <c r="AR68"/>
      <c r="AS68"/>
      <c r="AT68"/>
      <c r="AU68"/>
    </row>
    <row r="69" spans="1:47" ht="15.75">
      <c r="A69" s="65">
        <f t="shared" ref="A69:A132" si="5">A68+1</f>
        <v>67</v>
      </c>
      <c r="B69" s="150"/>
      <c r="C69" s="150"/>
      <c r="D69" s="150"/>
      <c r="E69" s="150"/>
      <c r="F69" s="150"/>
      <c r="G69" s="150"/>
      <c r="H69" s="149"/>
      <c r="I69" s="149"/>
      <c r="J69" s="149"/>
      <c r="K69" s="149"/>
      <c r="L69" s="149"/>
      <c r="M69" s="143">
        <f t="shared" si="3"/>
        <v>0</v>
      </c>
      <c r="N69" s="151"/>
      <c r="O69" s="151"/>
      <c r="P69" s="151"/>
      <c r="Q69" s="151"/>
      <c r="R69" s="151"/>
      <c r="S69" s="143">
        <f t="shared" si="4"/>
        <v>0</v>
      </c>
      <c r="T69" s="151"/>
      <c r="U69" s="151"/>
      <c r="V69" s="151"/>
      <c r="W69" s="151"/>
      <c r="X69" s="151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Q69"/>
      <c r="AR69"/>
      <c r="AS69"/>
      <c r="AT69"/>
      <c r="AU69"/>
    </row>
    <row r="70" spans="1:47" ht="15.75">
      <c r="A70" s="65">
        <f t="shared" si="5"/>
        <v>68</v>
      </c>
      <c r="B70" s="150"/>
      <c r="C70" s="150"/>
      <c r="D70" s="150"/>
      <c r="E70" s="150"/>
      <c r="F70" s="150"/>
      <c r="G70" s="150"/>
      <c r="H70" s="149"/>
      <c r="I70" s="149"/>
      <c r="J70" s="149"/>
      <c r="K70" s="149"/>
      <c r="L70" s="149"/>
      <c r="M70" s="143">
        <f t="shared" si="3"/>
        <v>0</v>
      </c>
      <c r="N70" s="151"/>
      <c r="O70" s="151"/>
      <c r="P70" s="151"/>
      <c r="Q70" s="151"/>
      <c r="R70" s="151"/>
      <c r="S70" s="143">
        <f t="shared" si="4"/>
        <v>0</v>
      </c>
      <c r="T70" s="151"/>
      <c r="U70" s="151"/>
      <c r="V70" s="151"/>
      <c r="W70" s="151"/>
      <c r="X70" s="151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Q70"/>
      <c r="AR70"/>
      <c r="AS70"/>
      <c r="AT70"/>
      <c r="AU70"/>
    </row>
    <row r="71" spans="1:47" ht="15.75">
      <c r="A71" s="65">
        <f t="shared" si="5"/>
        <v>69</v>
      </c>
      <c r="B71" s="150"/>
      <c r="C71" s="150"/>
      <c r="D71" s="150"/>
      <c r="E71" s="150"/>
      <c r="F71" s="150"/>
      <c r="G71" s="150"/>
      <c r="H71" s="149"/>
      <c r="I71" s="149"/>
      <c r="J71" s="149"/>
      <c r="K71" s="149"/>
      <c r="L71" s="149"/>
      <c r="M71" s="143">
        <f t="shared" si="3"/>
        <v>0</v>
      </c>
      <c r="N71" s="151"/>
      <c r="O71" s="151"/>
      <c r="P71" s="151"/>
      <c r="Q71" s="151"/>
      <c r="R71" s="151"/>
      <c r="S71" s="143">
        <f t="shared" si="4"/>
        <v>0</v>
      </c>
      <c r="T71" s="151"/>
      <c r="U71" s="151"/>
      <c r="V71" s="151"/>
      <c r="W71" s="151"/>
      <c r="X71" s="151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Q71"/>
      <c r="AR71"/>
      <c r="AS71"/>
      <c r="AT71"/>
      <c r="AU71"/>
    </row>
    <row r="72" spans="1:47" ht="15.75">
      <c r="A72" s="65">
        <f t="shared" si="5"/>
        <v>70</v>
      </c>
      <c r="B72" s="150"/>
      <c r="C72" s="150"/>
      <c r="D72" s="150"/>
      <c r="E72" s="150"/>
      <c r="F72" s="150"/>
      <c r="G72" s="150"/>
      <c r="H72" s="149"/>
      <c r="I72" s="149"/>
      <c r="J72" s="149"/>
      <c r="K72" s="149"/>
      <c r="L72" s="149"/>
      <c r="M72" s="143">
        <f t="shared" si="3"/>
        <v>0</v>
      </c>
      <c r="N72" s="151"/>
      <c r="O72" s="151"/>
      <c r="P72" s="151"/>
      <c r="Q72" s="151"/>
      <c r="R72" s="151"/>
      <c r="S72" s="143">
        <f t="shared" si="4"/>
        <v>0</v>
      </c>
      <c r="T72" s="151"/>
      <c r="U72" s="151"/>
      <c r="V72" s="151"/>
      <c r="W72" s="151"/>
      <c r="X72" s="151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Q72"/>
      <c r="AR72"/>
      <c r="AS72"/>
      <c r="AT72"/>
      <c r="AU72"/>
    </row>
    <row r="73" spans="1:47" ht="15.75">
      <c r="A73" s="65">
        <f t="shared" si="5"/>
        <v>71</v>
      </c>
      <c r="B73" s="150"/>
      <c r="C73" s="150"/>
      <c r="D73" s="150"/>
      <c r="E73" s="150"/>
      <c r="F73" s="150"/>
      <c r="G73" s="150"/>
      <c r="H73" s="149"/>
      <c r="I73" s="149"/>
      <c r="J73" s="149"/>
      <c r="K73" s="149"/>
      <c r="L73" s="149"/>
      <c r="M73" s="143">
        <f t="shared" si="3"/>
        <v>0</v>
      </c>
      <c r="N73" s="151"/>
      <c r="O73" s="151"/>
      <c r="P73" s="151"/>
      <c r="Q73" s="151"/>
      <c r="R73" s="151"/>
      <c r="S73" s="143">
        <f t="shared" si="4"/>
        <v>0</v>
      </c>
      <c r="T73" s="151"/>
      <c r="U73" s="151"/>
      <c r="V73" s="151"/>
      <c r="W73" s="151"/>
      <c r="X73" s="151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Q73"/>
      <c r="AR73"/>
      <c r="AS73"/>
      <c r="AT73"/>
      <c r="AU73"/>
    </row>
    <row r="74" spans="1:47" ht="15.75">
      <c r="A74" s="65">
        <f t="shared" si="5"/>
        <v>72</v>
      </c>
      <c r="B74" s="150"/>
      <c r="C74" s="150"/>
      <c r="D74" s="150"/>
      <c r="E74" s="150"/>
      <c r="F74" s="150"/>
      <c r="G74" s="150"/>
      <c r="H74" s="149"/>
      <c r="I74" s="149"/>
      <c r="J74" s="149"/>
      <c r="K74" s="149"/>
      <c r="L74" s="149"/>
      <c r="M74" s="143">
        <f t="shared" si="3"/>
        <v>0</v>
      </c>
      <c r="N74" s="151"/>
      <c r="O74" s="151"/>
      <c r="P74" s="151"/>
      <c r="Q74" s="151"/>
      <c r="R74" s="151"/>
      <c r="S74" s="143">
        <f t="shared" si="4"/>
        <v>0</v>
      </c>
      <c r="T74" s="151"/>
      <c r="U74" s="151"/>
      <c r="V74" s="151"/>
      <c r="W74" s="151"/>
      <c r="X74" s="151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Q74"/>
      <c r="AR74"/>
      <c r="AS74"/>
      <c r="AT74"/>
      <c r="AU74"/>
    </row>
    <row r="75" spans="1:47" ht="15.75">
      <c r="A75" s="65">
        <f t="shared" si="5"/>
        <v>73</v>
      </c>
      <c r="B75" s="150"/>
      <c r="C75" s="150"/>
      <c r="D75" s="150"/>
      <c r="E75" s="150"/>
      <c r="F75" s="150"/>
      <c r="G75" s="150"/>
      <c r="H75" s="149"/>
      <c r="I75" s="149"/>
      <c r="J75" s="149"/>
      <c r="K75" s="149"/>
      <c r="L75" s="149"/>
      <c r="M75" s="143">
        <f t="shared" si="3"/>
        <v>0</v>
      </c>
      <c r="N75" s="151"/>
      <c r="O75" s="151"/>
      <c r="P75" s="151"/>
      <c r="Q75" s="151"/>
      <c r="R75" s="151"/>
      <c r="S75" s="143">
        <f t="shared" si="4"/>
        <v>0</v>
      </c>
      <c r="T75" s="151"/>
      <c r="U75" s="151"/>
      <c r="V75" s="151"/>
      <c r="W75" s="151"/>
      <c r="X75" s="151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Q75"/>
      <c r="AR75"/>
      <c r="AS75"/>
      <c r="AT75"/>
      <c r="AU75"/>
    </row>
    <row r="76" spans="1:47" ht="15.75">
      <c r="A76" s="65">
        <f t="shared" si="5"/>
        <v>74</v>
      </c>
      <c r="B76" s="150"/>
      <c r="C76" s="150"/>
      <c r="D76" s="150"/>
      <c r="E76" s="150"/>
      <c r="F76" s="150"/>
      <c r="G76" s="150"/>
      <c r="H76" s="149"/>
      <c r="I76" s="149"/>
      <c r="J76" s="149"/>
      <c r="K76" s="149"/>
      <c r="L76" s="149"/>
      <c r="M76" s="143">
        <f t="shared" si="3"/>
        <v>0</v>
      </c>
      <c r="N76" s="151"/>
      <c r="O76" s="151"/>
      <c r="P76" s="151"/>
      <c r="Q76" s="151"/>
      <c r="R76" s="151"/>
      <c r="S76" s="143">
        <f t="shared" si="4"/>
        <v>0</v>
      </c>
      <c r="T76" s="151"/>
      <c r="U76" s="151"/>
      <c r="V76" s="151"/>
      <c r="W76" s="151"/>
      <c r="X76" s="151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Q76"/>
      <c r="AR76"/>
      <c r="AS76"/>
      <c r="AT76"/>
      <c r="AU76"/>
    </row>
    <row r="77" spans="1:47" ht="15.75">
      <c r="A77" s="65">
        <f t="shared" si="5"/>
        <v>75</v>
      </c>
      <c r="B77" s="150"/>
      <c r="C77" s="150"/>
      <c r="D77" s="150"/>
      <c r="E77" s="150"/>
      <c r="F77" s="150"/>
      <c r="G77" s="150"/>
      <c r="H77" s="149"/>
      <c r="I77" s="149"/>
      <c r="J77" s="149"/>
      <c r="K77" s="149"/>
      <c r="L77" s="149"/>
      <c r="M77" s="143">
        <f t="shared" si="3"/>
        <v>0</v>
      </c>
      <c r="N77" s="151"/>
      <c r="O77" s="151"/>
      <c r="P77" s="151"/>
      <c r="Q77" s="151"/>
      <c r="R77" s="151"/>
      <c r="S77" s="143">
        <f t="shared" si="4"/>
        <v>0</v>
      </c>
      <c r="T77" s="151"/>
      <c r="U77" s="151"/>
      <c r="V77" s="151"/>
      <c r="W77" s="151"/>
      <c r="X77" s="151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Q77"/>
      <c r="AR77"/>
      <c r="AS77"/>
      <c r="AT77"/>
      <c r="AU77"/>
    </row>
    <row r="78" spans="1:47" ht="15.75">
      <c r="A78" s="65">
        <f t="shared" si="5"/>
        <v>76</v>
      </c>
      <c r="B78" s="150"/>
      <c r="C78" s="150"/>
      <c r="D78" s="150"/>
      <c r="E78" s="150"/>
      <c r="F78" s="150"/>
      <c r="G78" s="150"/>
      <c r="H78" s="149"/>
      <c r="I78" s="149"/>
      <c r="J78" s="149"/>
      <c r="K78" s="149"/>
      <c r="L78" s="149"/>
      <c r="M78" s="143">
        <f t="shared" si="3"/>
        <v>0</v>
      </c>
      <c r="N78" s="151"/>
      <c r="O78" s="151"/>
      <c r="P78" s="151"/>
      <c r="Q78" s="151"/>
      <c r="R78" s="151"/>
      <c r="S78" s="143">
        <f t="shared" si="4"/>
        <v>0</v>
      </c>
      <c r="T78" s="151"/>
      <c r="U78" s="151"/>
      <c r="V78" s="151"/>
      <c r="W78" s="151"/>
      <c r="X78" s="151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Q78"/>
      <c r="AR78"/>
      <c r="AS78"/>
      <c r="AT78"/>
      <c r="AU78"/>
    </row>
    <row r="79" spans="1:47" ht="15.75">
      <c r="A79" s="65">
        <f t="shared" si="5"/>
        <v>77</v>
      </c>
      <c r="B79" s="150"/>
      <c r="C79" s="150"/>
      <c r="D79" s="150"/>
      <c r="E79" s="150"/>
      <c r="F79" s="150"/>
      <c r="G79" s="150"/>
      <c r="H79" s="149"/>
      <c r="I79" s="149"/>
      <c r="J79" s="149"/>
      <c r="K79" s="149"/>
      <c r="L79" s="149"/>
      <c r="M79" s="143">
        <f t="shared" si="3"/>
        <v>0</v>
      </c>
      <c r="N79" s="151"/>
      <c r="O79" s="151"/>
      <c r="P79" s="151"/>
      <c r="Q79" s="151"/>
      <c r="R79" s="151"/>
      <c r="S79" s="143">
        <f t="shared" si="4"/>
        <v>0</v>
      </c>
      <c r="T79" s="151"/>
      <c r="U79" s="151"/>
      <c r="V79" s="151"/>
      <c r="W79" s="151"/>
      <c r="X79" s="151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Q79"/>
      <c r="AR79"/>
      <c r="AS79"/>
      <c r="AT79"/>
      <c r="AU79"/>
    </row>
    <row r="80" spans="1:47" ht="15.75">
      <c r="A80" s="65">
        <f t="shared" si="5"/>
        <v>78</v>
      </c>
      <c r="B80" s="150"/>
      <c r="C80" s="150"/>
      <c r="D80" s="150"/>
      <c r="E80" s="150"/>
      <c r="F80" s="150"/>
      <c r="G80" s="150"/>
      <c r="H80" s="149"/>
      <c r="I80" s="149"/>
      <c r="J80" s="149"/>
      <c r="K80" s="149"/>
      <c r="L80" s="149"/>
      <c r="M80" s="143">
        <f t="shared" si="3"/>
        <v>0</v>
      </c>
      <c r="N80" s="151"/>
      <c r="O80" s="151"/>
      <c r="P80" s="151"/>
      <c r="Q80" s="151"/>
      <c r="R80" s="151"/>
      <c r="S80" s="143">
        <f t="shared" si="4"/>
        <v>0</v>
      </c>
      <c r="T80" s="151"/>
      <c r="U80" s="151"/>
      <c r="V80" s="151"/>
      <c r="W80" s="151"/>
      <c r="X80" s="151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Q80"/>
      <c r="AR80"/>
      <c r="AS80"/>
      <c r="AT80"/>
      <c r="AU80"/>
    </row>
    <row r="81" spans="1:47" ht="15.75">
      <c r="A81" s="65">
        <f t="shared" si="5"/>
        <v>79</v>
      </c>
      <c r="B81" s="150"/>
      <c r="C81" s="150"/>
      <c r="D81" s="150"/>
      <c r="E81" s="150"/>
      <c r="F81" s="150"/>
      <c r="G81" s="150"/>
      <c r="H81" s="149"/>
      <c r="I81" s="149"/>
      <c r="J81" s="149"/>
      <c r="K81" s="149"/>
      <c r="L81" s="149"/>
      <c r="M81" s="143">
        <f t="shared" si="3"/>
        <v>0</v>
      </c>
      <c r="N81" s="151"/>
      <c r="O81" s="151"/>
      <c r="P81" s="151"/>
      <c r="Q81" s="151"/>
      <c r="R81" s="151"/>
      <c r="S81" s="143">
        <f t="shared" si="4"/>
        <v>0</v>
      </c>
      <c r="T81" s="151"/>
      <c r="U81" s="151"/>
      <c r="V81" s="151"/>
      <c r="W81" s="151"/>
      <c r="X81" s="151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Q81"/>
      <c r="AR81"/>
      <c r="AS81"/>
      <c r="AT81"/>
      <c r="AU81"/>
    </row>
    <row r="82" spans="1:47" ht="15.75">
      <c r="A82" s="65">
        <f t="shared" si="5"/>
        <v>80</v>
      </c>
      <c r="B82" s="150"/>
      <c r="C82" s="150"/>
      <c r="D82" s="150"/>
      <c r="E82" s="150"/>
      <c r="F82" s="150"/>
      <c r="G82" s="150"/>
      <c r="H82" s="149"/>
      <c r="I82" s="149"/>
      <c r="J82" s="149"/>
      <c r="K82" s="149"/>
      <c r="L82" s="149"/>
      <c r="M82" s="143">
        <f t="shared" si="3"/>
        <v>0</v>
      </c>
      <c r="N82" s="151"/>
      <c r="O82" s="151"/>
      <c r="P82" s="151"/>
      <c r="Q82" s="151"/>
      <c r="R82" s="151"/>
      <c r="S82" s="143">
        <f t="shared" si="4"/>
        <v>0</v>
      </c>
      <c r="T82" s="151"/>
      <c r="U82" s="151"/>
      <c r="V82" s="151"/>
      <c r="W82" s="151"/>
      <c r="X82" s="151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Q82"/>
      <c r="AR82"/>
      <c r="AS82"/>
      <c r="AT82"/>
      <c r="AU82"/>
    </row>
    <row r="83" spans="1:47" ht="15.75">
      <c r="A83" s="65">
        <f t="shared" si="5"/>
        <v>81</v>
      </c>
      <c r="B83" s="150"/>
      <c r="C83" s="150"/>
      <c r="D83" s="150"/>
      <c r="E83" s="150"/>
      <c r="F83" s="150"/>
      <c r="G83" s="150"/>
      <c r="H83" s="149"/>
      <c r="I83" s="149"/>
      <c r="J83" s="149"/>
      <c r="K83" s="149"/>
      <c r="L83" s="149"/>
      <c r="M83" s="143">
        <f t="shared" si="3"/>
        <v>0</v>
      </c>
      <c r="N83" s="151"/>
      <c r="O83" s="151"/>
      <c r="P83" s="151"/>
      <c r="Q83" s="151"/>
      <c r="R83" s="151"/>
      <c r="S83" s="143">
        <f t="shared" si="4"/>
        <v>0</v>
      </c>
      <c r="T83" s="151"/>
      <c r="U83" s="151"/>
      <c r="V83" s="151"/>
      <c r="W83" s="151"/>
      <c r="X83" s="151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Q83"/>
      <c r="AR83"/>
      <c r="AS83"/>
      <c r="AT83"/>
      <c r="AU83"/>
    </row>
    <row r="84" spans="1:47" ht="15.75">
      <c r="A84" s="65">
        <f t="shared" si="5"/>
        <v>82</v>
      </c>
      <c r="B84" s="150"/>
      <c r="C84" s="150"/>
      <c r="D84" s="150"/>
      <c r="E84" s="150"/>
      <c r="F84" s="150"/>
      <c r="G84" s="150"/>
      <c r="H84" s="149"/>
      <c r="I84" s="149"/>
      <c r="J84" s="149"/>
      <c r="K84" s="149"/>
      <c r="L84" s="149"/>
      <c r="M84" s="143">
        <f t="shared" si="3"/>
        <v>0</v>
      </c>
      <c r="N84" s="151"/>
      <c r="O84" s="151"/>
      <c r="P84" s="151"/>
      <c r="Q84" s="151"/>
      <c r="R84" s="151"/>
      <c r="S84" s="143">
        <f t="shared" si="4"/>
        <v>0</v>
      </c>
      <c r="T84" s="151"/>
      <c r="U84" s="151"/>
      <c r="V84" s="151"/>
      <c r="W84" s="151"/>
      <c r="X84" s="151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Q84"/>
      <c r="AR84"/>
      <c r="AS84"/>
      <c r="AT84"/>
      <c r="AU84"/>
    </row>
    <row r="85" spans="1:47" ht="15.75">
      <c r="A85" s="65">
        <f t="shared" si="5"/>
        <v>83</v>
      </c>
      <c r="B85" s="150"/>
      <c r="C85" s="150"/>
      <c r="D85" s="150"/>
      <c r="E85" s="150"/>
      <c r="F85" s="150"/>
      <c r="G85" s="150"/>
      <c r="H85" s="149"/>
      <c r="I85" s="149"/>
      <c r="J85" s="149"/>
      <c r="K85" s="149"/>
      <c r="L85" s="149"/>
      <c r="M85" s="143">
        <f t="shared" si="3"/>
        <v>0</v>
      </c>
      <c r="N85" s="151"/>
      <c r="O85" s="151"/>
      <c r="P85" s="151"/>
      <c r="Q85" s="151"/>
      <c r="R85" s="151"/>
      <c r="S85" s="143">
        <f t="shared" si="4"/>
        <v>0</v>
      </c>
      <c r="T85" s="151"/>
      <c r="U85" s="151"/>
      <c r="V85" s="151"/>
      <c r="W85" s="151"/>
      <c r="X85" s="151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Q85"/>
      <c r="AR85"/>
      <c r="AS85"/>
      <c r="AT85"/>
      <c r="AU85"/>
    </row>
    <row r="86" spans="1:47" ht="15.75">
      <c r="A86" s="65">
        <f t="shared" si="5"/>
        <v>84</v>
      </c>
      <c r="B86" s="150"/>
      <c r="C86" s="150"/>
      <c r="D86" s="150"/>
      <c r="E86" s="150"/>
      <c r="F86" s="150"/>
      <c r="G86" s="150"/>
      <c r="H86" s="149"/>
      <c r="I86" s="149"/>
      <c r="J86" s="149"/>
      <c r="K86" s="149"/>
      <c r="L86" s="149"/>
      <c r="M86" s="143">
        <f t="shared" si="3"/>
        <v>0</v>
      </c>
      <c r="N86" s="151"/>
      <c r="O86" s="151"/>
      <c r="P86" s="151"/>
      <c r="Q86" s="151"/>
      <c r="R86" s="151"/>
      <c r="S86" s="143">
        <f t="shared" si="4"/>
        <v>0</v>
      </c>
      <c r="T86" s="151"/>
      <c r="U86" s="151"/>
      <c r="V86" s="151"/>
      <c r="W86" s="151"/>
      <c r="X86" s="151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Q86"/>
      <c r="AR86"/>
      <c r="AS86"/>
      <c r="AT86"/>
      <c r="AU86"/>
    </row>
    <row r="87" spans="1:47" ht="15.75">
      <c r="A87" s="65">
        <f t="shared" si="5"/>
        <v>85</v>
      </c>
      <c r="B87" s="150"/>
      <c r="C87" s="150"/>
      <c r="D87" s="150"/>
      <c r="E87" s="150"/>
      <c r="F87" s="150"/>
      <c r="G87" s="150"/>
      <c r="H87" s="149"/>
      <c r="I87" s="149"/>
      <c r="J87" s="149"/>
      <c r="K87" s="149"/>
      <c r="L87" s="149"/>
      <c r="M87" s="143">
        <f t="shared" si="3"/>
        <v>0</v>
      </c>
      <c r="N87" s="151"/>
      <c r="O87" s="151"/>
      <c r="P87" s="151"/>
      <c r="Q87" s="151"/>
      <c r="R87" s="151"/>
      <c r="S87" s="143">
        <f t="shared" si="4"/>
        <v>0</v>
      </c>
      <c r="T87" s="151"/>
      <c r="U87" s="151"/>
      <c r="V87" s="151"/>
      <c r="W87" s="151"/>
      <c r="X87" s="151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Q87"/>
      <c r="AR87"/>
      <c r="AS87"/>
      <c r="AT87"/>
      <c r="AU87"/>
    </row>
    <row r="88" spans="1:47" ht="15.75">
      <c r="A88" s="65">
        <f t="shared" si="5"/>
        <v>86</v>
      </c>
      <c r="B88" s="150"/>
      <c r="C88" s="150"/>
      <c r="D88" s="150"/>
      <c r="E88" s="150"/>
      <c r="F88" s="150"/>
      <c r="G88" s="150"/>
      <c r="H88" s="149"/>
      <c r="I88" s="149"/>
      <c r="J88" s="149"/>
      <c r="K88" s="149"/>
      <c r="L88" s="149"/>
      <c r="M88" s="143">
        <f t="shared" si="3"/>
        <v>0</v>
      </c>
      <c r="N88" s="151"/>
      <c r="O88" s="151"/>
      <c r="P88" s="151"/>
      <c r="Q88" s="151"/>
      <c r="R88" s="151"/>
      <c r="S88" s="143">
        <f t="shared" si="4"/>
        <v>0</v>
      </c>
      <c r="T88" s="151"/>
      <c r="U88" s="151"/>
      <c r="V88" s="151"/>
      <c r="W88" s="151"/>
      <c r="X88" s="151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Q88"/>
      <c r="AR88"/>
      <c r="AS88"/>
      <c r="AT88"/>
      <c r="AU88"/>
    </row>
    <row r="89" spans="1:47" ht="15.75">
      <c r="A89" s="65">
        <f t="shared" si="5"/>
        <v>87</v>
      </c>
      <c r="B89" s="150"/>
      <c r="C89" s="150"/>
      <c r="D89" s="150"/>
      <c r="E89" s="150"/>
      <c r="F89" s="150"/>
      <c r="G89" s="150"/>
      <c r="H89" s="149"/>
      <c r="I89" s="149"/>
      <c r="J89" s="149"/>
      <c r="K89" s="149"/>
      <c r="L89" s="149"/>
      <c r="M89" s="143">
        <f t="shared" si="3"/>
        <v>0</v>
      </c>
      <c r="N89" s="151"/>
      <c r="O89" s="151"/>
      <c r="P89" s="151"/>
      <c r="Q89" s="151"/>
      <c r="R89" s="151"/>
      <c r="S89" s="143">
        <f t="shared" si="4"/>
        <v>0</v>
      </c>
      <c r="T89" s="151"/>
      <c r="U89" s="151"/>
      <c r="V89" s="151"/>
      <c r="W89" s="151"/>
      <c r="X89" s="151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Q89"/>
      <c r="AR89"/>
      <c r="AS89"/>
      <c r="AT89"/>
      <c r="AU89"/>
    </row>
    <row r="90" spans="1:47" ht="15.75">
      <c r="A90" s="65">
        <f t="shared" si="5"/>
        <v>88</v>
      </c>
      <c r="B90" s="150"/>
      <c r="C90" s="150"/>
      <c r="D90" s="150"/>
      <c r="E90" s="150"/>
      <c r="F90" s="150"/>
      <c r="G90" s="150"/>
      <c r="H90" s="149"/>
      <c r="I90" s="149"/>
      <c r="J90" s="149"/>
      <c r="K90" s="149"/>
      <c r="L90" s="149"/>
      <c r="M90" s="143">
        <f t="shared" si="3"/>
        <v>0</v>
      </c>
      <c r="N90" s="151"/>
      <c r="O90" s="151"/>
      <c r="P90" s="151"/>
      <c r="Q90" s="151"/>
      <c r="R90" s="151"/>
      <c r="S90" s="143">
        <f t="shared" si="4"/>
        <v>0</v>
      </c>
      <c r="T90" s="151"/>
      <c r="U90" s="151"/>
      <c r="V90" s="151"/>
      <c r="W90" s="151"/>
      <c r="X90" s="151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Q90"/>
      <c r="AR90"/>
      <c r="AS90"/>
      <c r="AT90"/>
      <c r="AU90"/>
    </row>
    <row r="91" spans="1:47" ht="15.75">
      <c r="A91" s="65">
        <f t="shared" si="5"/>
        <v>89</v>
      </c>
      <c r="B91" s="150"/>
      <c r="C91" s="150"/>
      <c r="D91" s="150"/>
      <c r="E91" s="150"/>
      <c r="F91" s="150"/>
      <c r="G91" s="150"/>
      <c r="H91" s="149"/>
      <c r="I91" s="149"/>
      <c r="J91" s="149"/>
      <c r="K91" s="149"/>
      <c r="L91" s="149"/>
      <c r="M91" s="143">
        <f t="shared" si="3"/>
        <v>0</v>
      </c>
      <c r="N91" s="151"/>
      <c r="O91" s="151"/>
      <c r="P91" s="151"/>
      <c r="Q91" s="151"/>
      <c r="R91" s="151"/>
      <c r="S91" s="143">
        <f t="shared" si="4"/>
        <v>0</v>
      </c>
      <c r="T91" s="151"/>
      <c r="U91" s="151"/>
      <c r="V91" s="151"/>
      <c r="W91" s="151"/>
      <c r="X91" s="151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Q91"/>
      <c r="AR91"/>
      <c r="AS91"/>
      <c r="AT91"/>
      <c r="AU91"/>
    </row>
    <row r="92" spans="1:47" ht="15.75">
      <c r="A92" s="65">
        <f t="shared" si="5"/>
        <v>90</v>
      </c>
      <c r="B92" s="150"/>
      <c r="C92" s="150"/>
      <c r="D92" s="150"/>
      <c r="E92" s="150"/>
      <c r="F92" s="150"/>
      <c r="G92" s="150"/>
      <c r="H92" s="149"/>
      <c r="I92" s="149"/>
      <c r="J92" s="149"/>
      <c r="K92" s="149"/>
      <c r="L92" s="149"/>
      <c r="M92" s="143">
        <f t="shared" si="3"/>
        <v>0</v>
      </c>
      <c r="N92" s="151"/>
      <c r="O92" s="151"/>
      <c r="P92" s="151"/>
      <c r="Q92" s="151"/>
      <c r="R92" s="151"/>
      <c r="S92" s="143">
        <f t="shared" si="4"/>
        <v>0</v>
      </c>
      <c r="T92" s="151"/>
      <c r="U92" s="151"/>
      <c r="V92" s="151"/>
      <c r="W92" s="151"/>
      <c r="X92" s="151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Q92"/>
      <c r="AR92"/>
      <c r="AS92"/>
      <c r="AT92"/>
      <c r="AU92"/>
    </row>
    <row r="93" spans="1:47" ht="15.75">
      <c r="A93" s="65">
        <f t="shared" si="5"/>
        <v>91</v>
      </c>
      <c r="B93" s="150"/>
      <c r="C93" s="150"/>
      <c r="D93" s="150"/>
      <c r="E93" s="150"/>
      <c r="F93" s="150"/>
      <c r="G93" s="150"/>
      <c r="H93" s="149"/>
      <c r="I93" s="149"/>
      <c r="J93" s="149"/>
      <c r="K93" s="149"/>
      <c r="L93" s="149"/>
      <c r="M93" s="143">
        <f t="shared" si="3"/>
        <v>0</v>
      </c>
      <c r="N93" s="151"/>
      <c r="O93" s="151"/>
      <c r="P93" s="151"/>
      <c r="Q93" s="151"/>
      <c r="R93" s="151"/>
      <c r="S93" s="143">
        <f t="shared" si="4"/>
        <v>0</v>
      </c>
      <c r="T93" s="151"/>
      <c r="U93" s="151"/>
      <c r="V93" s="151"/>
      <c r="W93" s="151"/>
      <c r="X93" s="151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Q93"/>
      <c r="AR93"/>
      <c r="AS93"/>
      <c r="AT93"/>
      <c r="AU93"/>
    </row>
    <row r="94" spans="1:47" ht="15.75">
      <c r="A94" s="65">
        <f t="shared" si="5"/>
        <v>92</v>
      </c>
      <c r="B94" s="150"/>
      <c r="C94" s="150"/>
      <c r="D94" s="150"/>
      <c r="E94" s="150"/>
      <c r="F94" s="150"/>
      <c r="G94" s="150"/>
      <c r="H94" s="149"/>
      <c r="I94" s="149"/>
      <c r="J94" s="149"/>
      <c r="K94" s="149"/>
      <c r="L94" s="149"/>
      <c r="M94" s="143">
        <f t="shared" si="3"/>
        <v>0</v>
      </c>
      <c r="N94" s="151"/>
      <c r="O94" s="151"/>
      <c r="P94" s="151"/>
      <c r="Q94" s="151"/>
      <c r="R94" s="151"/>
      <c r="S94" s="143">
        <f t="shared" si="4"/>
        <v>0</v>
      </c>
      <c r="T94" s="151"/>
      <c r="U94" s="151"/>
      <c r="V94" s="151"/>
      <c r="W94" s="151"/>
      <c r="X94" s="151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Q94"/>
      <c r="AR94"/>
      <c r="AS94"/>
      <c r="AT94"/>
      <c r="AU94"/>
    </row>
    <row r="95" spans="1:47" ht="15.75">
      <c r="A95" s="65">
        <f t="shared" si="5"/>
        <v>93</v>
      </c>
      <c r="B95" s="150"/>
      <c r="C95" s="150"/>
      <c r="D95" s="150"/>
      <c r="E95" s="150"/>
      <c r="F95" s="150"/>
      <c r="G95" s="150"/>
      <c r="H95" s="149"/>
      <c r="I95" s="149"/>
      <c r="J95" s="149"/>
      <c r="K95" s="149"/>
      <c r="L95" s="149"/>
      <c r="M95" s="143">
        <f t="shared" si="3"/>
        <v>0</v>
      </c>
      <c r="N95" s="151"/>
      <c r="O95" s="151"/>
      <c r="P95" s="151"/>
      <c r="Q95" s="151"/>
      <c r="R95" s="151"/>
      <c r="S95" s="143">
        <f t="shared" si="4"/>
        <v>0</v>
      </c>
      <c r="T95" s="151"/>
      <c r="U95" s="151"/>
      <c r="V95" s="151"/>
      <c r="W95" s="151"/>
      <c r="X95" s="151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Q95"/>
      <c r="AR95"/>
      <c r="AS95"/>
      <c r="AT95"/>
      <c r="AU95"/>
    </row>
    <row r="96" spans="1:47" ht="15.75">
      <c r="A96" s="65">
        <f t="shared" si="5"/>
        <v>94</v>
      </c>
      <c r="B96" s="150"/>
      <c r="C96" s="150"/>
      <c r="D96" s="150"/>
      <c r="E96" s="150"/>
      <c r="F96" s="150"/>
      <c r="G96" s="150"/>
      <c r="H96" s="149"/>
      <c r="I96" s="149"/>
      <c r="J96" s="149"/>
      <c r="K96" s="149"/>
      <c r="L96" s="149"/>
      <c r="M96" s="143">
        <f t="shared" si="3"/>
        <v>0</v>
      </c>
      <c r="N96" s="151"/>
      <c r="O96" s="151"/>
      <c r="P96" s="151"/>
      <c r="Q96" s="151"/>
      <c r="R96" s="151"/>
      <c r="S96" s="143">
        <f t="shared" si="4"/>
        <v>0</v>
      </c>
      <c r="T96" s="151"/>
      <c r="U96" s="151"/>
      <c r="V96" s="151"/>
      <c r="W96" s="151"/>
      <c r="X96" s="151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Q96"/>
      <c r="AR96"/>
      <c r="AS96"/>
      <c r="AT96"/>
      <c r="AU96"/>
    </row>
    <row r="97" spans="1:47" ht="15.75">
      <c r="A97" s="65">
        <f t="shared" si="5"/>
        <v>95</v>
      </c>
      <c r="B97" s="150"/>
      <c r="C97" s="150"/>
      <c r="D97" s="150"/>
      <c r="E97" s="150"/>
      <c r="F97" s="150"/>
      <c r="G97" s="150"/>
      <c r="H97" s="149"/>
      <c r="I97" s="149"/>
      <c r="J97" s="149"/>
      <c r="K97" s="149"/>
      <c r="L97" s="149"/>
      <c r="M97" s="143">
        <f t="shared" si="3"/>
        <v>0</v>
      </c>
      <c r="N97" s="151"/>
      <c r="O97" s="151"/>
      <c r="P97" s="151"/>
      <c r="Q97" s="151"/>
      <c r="R97" s="151"/>
      <c r="S97" s="143">
        <f t="shared" si="4"/>
        <v>0</v>
      </c>
      <c r="T97" s="151"/>
      <c r="U97" s="151"/>
      <c r="V97" s="151"/>
      <c r="W97" s="151"/>
      <c r="X97" s="151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Q97"/>
      <c r="AR97"/>
      <c r="AS97"/>
      <c r="AT97"/>
      <c r="AU97"/>
    </row>
    <row r="98" spans="1:47" ht="15.75">
      <c r="A98" s="65">
        <f t="shared" si="5"/>
        <v>96</v>
      </c>
      <c r="B98" s="150"/>
      <c r="C98" s="150"/>
      <c r="D98" s="150"/>
      <c r="E98" s="150"/>
      <c r="F98" s="150"/>
      <c r="G98" s="150"/>
      <c r="H98" s="149"/>
      <c r="I98" s="149"/>
      <c r="J98" s="149"/>
      <c r="K98" s="149"/>
      <c r="L98" s="149"/>
      <c r="M98" s="143">
        <f t="shared" si="3"/>
        <v>0</v>
      </c>
      <c r="N98" s="151"/>
      <c r="O98" s="151"/>
      <c r="P98" s="151"/>
      <c r="Q98" s="151"/>
      <c r="R98" s="151"/>
      <c r="S98" s="143">
        <f t="shared" si="4"/>
        <v>0</v>
      </c>
      <c r="T98" s="151"/>
      <c r="U98" s="151"/>
      <c r="V98" s="151"/>
      <c r="W98" s="151"/>
      <c r="X98" s="151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Q98"/>
      <c r="AR98"/>
      <c r="AS98"/>
      <c r="AT98"/>
      <c r="AU98"/>
    </row>
    <row r="99" spans="1:47" ht="15.75">
      <c r="A99" s="65">
        <f t="shared" si="5"/>
        <v>97</v>
      </c>
      <c r="B99" s="150"/>
      <c r="C99" s="150"/>
      <c r="D99" s="150"/>
      <c r="E99" s="150"/>
      <c r="F99" s="150"/>
      <c r="G99" s="150"/>
      <c r="H99" s="149"/>
      <c r="I99" s="149"/>
      <c r="J99" s="149"/>
      <c r="K99" s="149"/>
      <c r="L99" s="149"/>
      <c r="M99" s="143">
        <f t="shared" si="3"/>
        <v>0</v>
      </c>
      <c r="N99" s="151"/>
      <c r="O99" s="151"/>
      <c r="P99" s="151"/>
      <c r="Q99" s="151"/>
      <c r="R99" s="151"/>
      <c r="S99" s="143">
        <f t="shared" si="4"/>
        <v>0</v>
      </c>
      <c r="T99" s="151"/>
      <c r="U99" s="151"/>
      <c r="V99" s="151"/>
      <c r="W99" s="151"/>
      <c r="X99" s="151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Q99"/>
      <c r="AR99"/>
      <c r="AS99"/>
      <c r="AT99"/>
      <c r="AU99"/>
    </row>
    <row r="100" spans="1:47" ht="15.75">
      <c r="A100" s="65">
        <f t="shared" si="5"/>
        <v>98</v>
      </c>
      <c r="B100" s="150"/>
      <c r="C100" s="150"/>
      <c r="D100" s="150"/>
      <c r="E100" s="150"/>
      <c r="F100" s="150"/>
      <c r="G100" s="150"/>
      <c r="H100" s="149"/>
      <c r="I100" s="149"/>
      <c r="J100" s="149"/>
      <c r="K100" s="149"/>
      <c r="L100" s="149"/>
      <c r="M100" s="143">
        <f t="shared" si="3"/>
        <v>0</v>
      </c>
      <c r="N100" s="151"/>
      <c r="O100" s="151"/>
      <c r="P100" s="151"/>
      <c r="Q100" s="151"/>
      <c r="R100" s="151"/>
      <c r="S100" s="143">
        <f t="shared" si="4"/>
        <v>0</v>
      </c>
      <c r="T100" s="151"/>
      <c r="U100" s="151"/>
      <c r="V100" s="151"/>
      <c r="W100" s="151"/>
      <c r="X100" s="151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Q100"/>
      <c r="AR100"/>
      <c r="AS100"/>
      <c r="AT100"/>
      <c r="AU100"/>
    </row>
    <row r="101" spans="1:47" ht="15.75">
      <c r="A101" s="65">
        <f t="shared" si="5"/>
        <v>99</v>
      </c>
      <c r="B101" s="150"/>
      <c r="C101" s="150"/>
      <c r="D101" s="150"/>
      <c r="E101" s="150"/>
      <c r="F101" s="150"/>
      <c r="G101" s="150"/>
      <c r="H101" s="149"/>
      <c r="I101" s="149"/>
      <c r="J101" s="149"/>
      <c r="K101" s="149"/>
      <c r="L101" s="149"/>
      <c r="M101" s="143">
        <f t="shared" si="3"/>
        <v>0</v>
      </c>
      <c r="N101" s="151"/>
      <c r="O101" s="151"/>
      <c r="P101" s="151"/>
      <c r="Q101" s="151"/>
      <c r="R101" s="151"/>
      <c r="S101" s="143">
        <f t="shared" si="4"/>
        <v>0</v>
      </c>
      <c r="T101" s="151"/>
      <c r="U101" s="151"/>
      <c r="V101" s="151"/>
      <c r="W101" s="151"/>
      <c r="X101" s="151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Q101"/>
      <c r="AR101"/>
      <c r="AS101"/>
      <c r="AT101"/>
      <c r="AU101"/>
    </row>
    <row r="102" spans="1:47" ht="15.75">
      <c r="A102" s="65">
        <f t="shared" si="5"/>
        <v>100</v>
      </c>
      <c r="B102" s="150"/>
      <c r="C102" s="150"/>
      <c r="D102" s="150"/>
      <c r="E102" s="150"/>
      <c r="F102" s="150"/>
      <c r="G102" s="150"/>
      <c r="H102" s="149"/>
      <c r="I102" s="149"/>
      <c r="J102" s="149"/>
      <c r="K102" s="149"/>
      <c r="L102" s="149"/>
      <c r="M102" s="143">
        <f t="shared" si="3"/>
        <v>0</v>
      </c>
      <c r="N102" s="151"/>
      <c r="O102" s="151"/>
      <c r="P102" s="151"/>
      <c r="Q102" s="151"/>
      <c r="R102" s="151"/>
      <c r="S102" s="143">
        <f t="shared" si="4"/>
        <v>0</v>
      </c>
      <c r="T102" s="151"/>
      <c r="U102" s="151"/>
      <c r="V102" s="151"/>
      <c r="W102" s="151"/>
      <c r="X102" s="151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Q102"/>
      <c r="AR102"/>
      <c r="AS102"/>
      <c r="AT102"/>
      <c r="AU102"/>
    </row>
    <row r="103" spans="1:47" ht="15.75">
      <c r="A103" s="65">
        <f t="shared" si="5"/>
        <v>101</v>
      </c>
      <c r="B103" s="150"/>
      <c r="C103" s="150"/>
      <c r="D103" s="150"/>
      <c r="E103" s="150"/>
      <c r="F103" s="150"/>
      <c r="G103" s="150"/>
      <c r="H103" s="149"/>
      <c r="I103" s="149"/>
      <c r="J103" s="149"/>
      <c r="K103" s="149"/>
      <c r="L103" s="149"/>
      <c r="M103" s="143">
        <f t="shared" si="3"/>
        <v>0</v>
      </c>
      <c r="N103" s="151"/>
      <c r="O103" s="151"/>
      <c r="P103" s="151"/>
      <c r="Q103" s="151"/>
      <c r="R103" s="151"/>
      <c r="S103" s="143">
        <f t="shared" si="4"/>
        <v>0</v>
      </c>
      <c r="T103" s="151"/>
      <c r="U103" s="151"/>
      <c r="V103" s="151"/>
      <c r="W103" s="151"/>
      <c r="X103" s="151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Q103"/>
      <c r="AR103"/>
      <c r="AS103"/>
      <c r="AT103"/>
      <c r="AU103"/>
    </row>
    <row r="104" spans="1:47" ht="15.75">
      <c r="A104" s="65">
        <f t="shared" si="5"/>
        <v>102</v>
      </c>
      <c r="B104" s="150"/>
      <c r="C104" s="150"/>
      <c r="D104" s="150"/>
      <c r="E104" s="150"/>
      <c r="F104" s="150"/>
      <c r="G104" s="150"/>
      <c r="H104" s="149"/>
      <c r="I104" s="149"/>
      <c r="J104" s="149"/>
      <c r="K104" s="149"/>
      <c r="L104" s="149"/>
      <c r="M104" s="143">
        <f t="shared" si="3"/>
        <v>0</v>
      </c>
      <c r="N104" s="151"/>
      <c r="O104" s="151"/>
      <c r="P104" s="151"/>
      <c r="Q104" s="151"/>
      <c r="R104" s="151"/>
      <c r="S104" s="143">
        <f t="shared" si="4"/>
        <v>0</v>
      </c>
      <c r="T104" s="151"/>
      <c r="U104" s="151"/>
      <c r="V104" s="151"/>
      <c r="W104" s="151"/>
      <c r="X104" s="151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Q104"/>
      <c r="AR104"/>
      <c r="AS104"/>
      <c r="AT104"/>
      <c r="AU104"/>
    </row>
    <row r="105" spans="1:47" ht="15.75">
      <c r="A105" s="65">
        <f t="shared" si="5"/>
        <v>103</v>
      </c>
      <c r="B105" s="150"/>
      <c r="C105" s="150"/>
      <c r="D105" s="150"/>
      <c r="E105" s="150"/>
      <c r="F105" s="150"/>
      <c r="G105" s="150"/>
      <c r="H105" s="149"/>
      <c r="I105" s="149"/>
      <c r="J105" s="149"/>
      <c r="K105" s="149"/>
      <c r="L105" s="149"/>
      <c r="M105" s="143">
        <f t="shared" si="3"/>
        <v>0</v>
      </c>
      <c r="N105" s="151"/>
      <c r="O105" s="151"/>
      <c r="P105" s="151"/>
      <c r="Q105" s="151"/>
      <c r="R105" s="151"/>
      <c r="S105" s="143">
        <f t="shared" si="4"/>
        <v>0</v>
      </c>
      <c r="T105" s="151"/>
      <c r="U105" s="151"/>
      <c r="V105" s="151"/>
      <c r="W105" s="151"/>
      <c r="X105" s="151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Q105"/>
      <c r="AR105"/>
      <c r="AS105"/>
      <c r="AT105"/>
      <c r="AU105"/>
    </row>
    <row r="106" spans="1:47" ht="15.75">
      <c r="A106" s="65">
        <f t="shared" si="5"/>
        <v>104</v>
      </c>
      <c r="B106" s="150"/>
      <c r="C106" s="150"/>
      <c r="D106" s="150"/>
      <c r="E106" s="150"/>
      <c r="F106" s="150"/>
      <c r="G106" s="150"/>
      <c r="H106" s="149"/>
      <c r="I106" s="149"/>
      <c r="J106" s="149"/>
      <c r="K106" s="149"/>
      <c r="L106" s="149"/>
      <c r="M106" s="143">
        <f t="shared" si="3"/>
        <v>0</v>
      </c>
      <c r="N106" s="151"/>
      <c r="O106" s="151"/>
      <c r="P106" s="151"/>
      <c r="Q106" s="151"/>
      <c r="R106" s="151"/>
      <c r="S106" s="143">
        <f t="shared" si="4"/>
        <v>0</v>
      </c>
      <c r="T106" s="151"/>
      <c r="U106" s="151"/>
      <c r="V106" s="151"/>
      <c r="W106" s="151"/>
      <c r="X106" s="151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Q106"/>
      <c r="AR106"/>
      <c r="AS106"/>
      <c r="AT106"/>
      <c r="AU106"/>
    </row>
    <row r="107" spans="1:47" ht="15.75">
      <c r="A107" s="65">
        <f t="shared" si="5"/>
        <v>105</v>
      </c>
      <c r="B107" s="150"/>
      <c r="C107" s="150"/>
      <c r="D107" s="150"/>
      <c r="E107" s="150"/>
      <c r="F107" s="150"/>
      <c r="G107" s="150"/>
      <c r="H107" s="149"/>
      <c r="I107" s="149"/>
      <c r="J107" s="149"/>
      <c r="K107" s="149"/>
      <c r="L107" s="149"/>
      <c r="M107" s="143">
        <f t="shared" si="3"/>
        <v>0</v>
      </c>
      <c r="N107" s="151"/>
      <c r="O107" s="151"/>
      <c r="P107" s="151"/>
      <c r="Q107" s="151"/>
      <c r="R107" s="151"/>
      <c r="S107" s="143">
        <f t="shared" si="4"/>
        <v>0</v>
      </c>
      <c r="T107" s="151"/>
      <c r="U107" s="151"/>
      <c r="V107" s="151"/>
      <c r="W107" s="151"/>
      <c r="X107" s="151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Q107"/>
      <c r="AR107"/>
      <c r="AS107"/>
      <c r="AT107"/>
      <c r="AU107"/>
    </row>
    <row r="108" spans="1:47" ht="15.75">
      <c r="A108" s="65">
        <f t="shared" si="5"/>
        <v>106</v>
      </c>
      <c r="B108" s="150"/>
      <c r="C108" s="150"/>
      <c r="D108" s="150"/>
      <c r="E108" s="150"/>
      <c r="F108" s="150"/>
      <c r="G108" s="150"/>
      <c r="H108" s="149"/>
      <c r="I108" s="149"/>
      <c r="J108" s="149"/>
      <c r="K108" s="149"/>
      <c r="L108" s="149"/>
      <c r="M108" s="143">
        <f t="shared" si="3"/>
        <v>0</v>
      </c>
      <c r="N108" s="151"/>
      <c r="O108" s="151"/>
      <c r="P108" s="151"/>
      <c r="Q108" s="151"/>
      <c r="R108" s="151"/>
      <c r="S108" s="143">
        <f t="shared" si="4"/>
        <v>0</v>
      </c>
      <c r="T108" s="151"/>
      <c r="U108" s="151"/>
      <c r="V108" s="151"/>
      <c r="W108" s="151"/>
      <c r="X108" s="151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Q108"/>
      <c r="AR108"/>
      <c r="AS108"/>
      <c r="AT108"/>
      <c r="AU108"/>
    </row>
    <row r="109" spans="1:47" ht="15.75">
      <c r="A109" s="65">
        <f t="shared" si="5"/>
        <v>107</v>
      </c>
      <c r="B109" s="150"/>
      <c r="C109" s="150"/>
      <c r="D109" s="150"/>
      <c r="E109" s="150"/>
      <c r="F109" s="150"/>
      <c r="G109" s="150"/>
      <c r="H109" s="149"/>
      <c r="I109" s="149"/>
      <c r="J109" s="149"/>
      <c r="K109" s="149"/>
      <c r="L109" s="149"/>
      <c r="M109" s="143">
        <f t="shared" si="3"/>
        <v>0</v>
      </c>
      <c r="N109" s="151"/>
      <c r="O109" s="151"/>
      <c r="P109" s="151"/>
      <c r="Q109" s="151"/>
      <c r="R109" s="151"/>
      <c r="S109" s="143">
        <f t="shared" si="4"/>
        <v>0</v>
      </c>
      <c r="T109" s="151"/>
      <c r="U109" s="151"/>
      <c r="V109" s="151"/>
      <c r="W109" s="151"/>
      <c r="X109" s="151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Q109"/>
      <c r="AR109"/>
      <c r="AS109"/>
      <c r="AT109"/>
      <c r="AU109"/>
    </row>
    <row r="110" spans="1:47" ht="15.75">
      <c r="A110" s="65">
        <f t="shared" si="5"/>
        <v>108</v>
      </c>
      <c r="B110" s="150"/>
      <c r="C110" s="150"/>
      <c r="D110" s="150"/>
      <c r="E110" s="150"/>
      <c r="F110" s="150"/>
      <c r="G110" s="150"/>
      <c r="H110" s="149"/>
      <c r="I110" s="149"/>
      <c r="J110" s="149"/>
      <c r="K110" s="149"/>
      <c r="L110" s="149"/>
      <c r="M110" s="143">
        <f t="shared" si="3"/>
        <v>0</v>
      </c>
      <c r="N110" s="151"/>
      <c r="O110" s="151"/>
      <c r="P110" s="151"/>
      <c r="Q110" s="151"/>
      <c r="R110" s="151"/>
      <c r="S110" s="143">
        <f t="shared" si="4"/>
        <v>0</v>
      </c>
      <c r="T110" s="151"/>
      <c r="U110" s="151"/>
      <c r="V110" s="151"/>
      <c r="W110" s="151"/>
      <c r="X110" s="151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Q110"/>
      <c r="AR110"/>
      <c r="AS110"/>
      <c r="AT110"/>
      <c r="AU110"/>
    </row>
    <row r="111" spans="1:47" ht="15.75">
      <c r="A111" s="65">
        <f t="shared" si="5"/>
        <v>109</v>
      </c>
      <c r="B111" s="150"/>
      <c r="C111" s="150"/>
      <c r="D111" s="150"/>
      <c r="E111" s="150"/>
      <c r="F111" s="150"/>
      <c r="G111" s="150"/>
      <c r="H111" s="149"/>
      <c r="I111" s="149"/>
      <c r="J111" s="149"/>
      <c r="K111" s="149"/>
      <c r="L111" s="149"/>
      <c r="M111" s="143">
        <f t="shared" si="3"/>
        <v>0</v>
      </c>
      <c r="N111" s="151"/>
      <c r="O111" s="151"/>
      <c r="P111" s="151"/>
      <c r="Q111" s="151"/>
      <c r="R111" s="151"/>
      <c r="S111" s="143">
        <f t="shared" si="4"/>
        <v>0</v>
      </c>
      <c r="T111" s="151"/>
      <c r="U111" s="151"/>
      <c r="V111" s="151"/>
      <c r="W111" s="151"/>
      <c r="X111" s="151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Q111"/>
      <c r="AR111"/>
      <c r="AS111"/>
      <c r="AT111"/>
      <c r="AU111"/>
    </row>
    <row r="112" spans="1:47" ht="15.75">
      <c r="A112" s="65">
        <f t="shared" si="5"/>
        <v>110</v>
      </c>
      <c r="B112" s="150"/>
      <c r="C112" s="150"/>
      <c r="D112" s="150"/>
      <c r="E112" s="150"/>
      <c r="F112" s="150"/>
      <c r="G112" s="150"/>
      <c r="H112" s="149"/>
      <c r="I112" s="149"/>
      <c r="J112" s="149"/>
      <c r="K112" s="149"/>
      <c r="L112" s="149"/>
      <c r="M112" s="143">
        <f t="shared" si="3"/>
        <v>0</v>
      </c>
      <c r="N112" s="151"/>
      <c r="O112" s="151"/>
      <c r="P112" s="151"/>
      <c r="Q112" s="151"/>
      <c r="R112" s="151"/>
      <c r="S112" s="143">
        <f t="shared" si="4"/>
        <v>0</v>
      </c>
      <c r="T112" s="151"/>
      <c r="U112" s="151"/>
      <c r="V112" s="151"/>
      <c r="W112" s="151"/>
      <c r="X112" s="151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Q112"/>
      <c r="AR112"/>
      <c r="AS112"/>
      <c r="AT112"/>
      <c r="AU112"/>
    </row>
    <row r="113" spans="1:47" ht="15.75">
      <c r="A113" s="65">
        <f t="shared" si="5"/>
        <v>111</v>
      </c>
      <c r="B113" s="150"/>
      <c r="C113" s="150"/>
      <c r="D113" s="150"/>
      <c r="E113" s="150"/>
      <c r="F113" s="150"/>
      <c r="G113" s="150"/>
      <c r="H113" s="149"/>
      <c r="I113" s="149"/>
      <c r="J113" s="149"/>
      <c r="K113" s="149"/>
      <c r="L113" s="149"/>
      <c r="M113" s="143">
        <f t="shared" si="3"/>
        <v>0</v>
      </c>
      <c r="N113" s="151"/>
      <c r="O113" s="151"/>
      <c r="P113" s="151"/>
      <c r="Q113" s="151"/>
      <c r="R113" s="151"/>
      <c r="S113" s="143">
        <f t="shared" si="4"/>
        <v>0</v>
      </c>
      <c r="T113" s="151"/>
      <c r="U113" s="151"/>
      <c r="V113" s="151"/>
      <c r="W113" s="151"/>
      <c r="X113" s="151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Q113"/>
      <c r="AR113"/>
      <c r="AS113"/>
      <c r="AT113"/>
      <c r="AU113"/>
    </row>
    <row r="114" spans="1:47" ht="15.75">
      <c r="A114" s="65">
        <f t="shared" si="5"/>
        <v>112</v>
      </c>
      <c r="B114" s="150"/>
      <c r="C114" s="150"/>
      <c r="D114" s="150"/>
      <c r="E114" s="150"/>
      <c r="F114" s="150"/>
      <c r="G114" s="150"/>
      <c r="H114" s="149"/>
      <c r="I114" s="149"/>
      <c r="J114" s="149"/>
      <c r="K114" s="149"/>
      <c r="L114" s="149"/>
      <c r="M114" s="143">
        <f t="shared" si="3"/>
        <v>0</v>
      </c>
      <c r="N114" s="151"/>
      <c r="O114" s="151"/>
      <c r="P114" s="151"/>
      <c r="Q114" s="151"/>
      <c r="R114" s="151"/>
      <c r="S114" s="143">
        <f t="shared" si="4"/>
        <v>0</v>
      </c>
      <c r="T114" s="151"/>
      <c r="U114" s="151"/>
      <c r="V114" s="151"/>
      <c r="W114" s="151"/>
      <c r="X114" s="151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Q114"/>
      <c r="AR114"/>
      <c r="AS114"/>
      <c r="AT114"/>
      <c r="AU114"/>
    </row>
    <row r="115" spans="1:47" ht="15.75">
      <c r="A115" s="65">
        <f t="shared" si="5"/>
        <v>113</v>
      </c>
      <c r="B115" s="150"/>
      <c r="C115" s="150"/>
      <c r="D115" s="150"/>
      <c r="E115" s="150"/>
      <c r="F115" s="150"/>
      <c r="G115" s="150"/>
      <c r="H115" s="149"/>
      <c r="I115" s="149"/>
      <c r="J115" s="149"/>
      <c r="K115" s="149"/>
      <c r="L115" s="149"/>
      <c r="M115" s="143">
        <f t="shared" si="3"/>
        <v>0</v>
      </c>
      <c r="N115" s="151"/>
      <c r="O115" s="151"/>
      <c r="P115" s="151"/>
      <c r="Q115" s="151"/>
      <c r="R115" s="151"/>
      <c r="S115" s="143">
        <f t="shared" si="4"/>
        <v>0</v>
      </c>
      <c r="T115" s="151"/>
      <c r="U115" s="151"/>
      <c r="V115" s="151"/>
      <c r="W115" s="151"/>
      <c r="X115" s="151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Q115"/>
      <c r="AR115"/>
      <c r="AS115"/>
      <c r="AT115"/>
      <c r="AU115"/>
    </row>
    <row r="116" spans="1:47" ht="15.75">
      <c r="A116" s="65">
        <f t="shared" si="5"/>
        <v>114</v>
      </c>
      <c r="B116" s="150"/>
      <c r="C116" s="150"/>
      <c r="D116" s="150"/>
      <c r="E116" s="150"/>
      <c r="F116" s="150"/>
      <c r="G116" s="150"/>
      <c r="H116" s="149"/>
      <c r="I116" s="149"/>
      <c r="J116" s="149"/>
      <c r="K116" s="149"/>
      <c r="L116" s="149"/>
      <c r="M116" s="143">
        <f t="shared" si="3"/>
        <v>0</v>
      </c>
      <c r="N116" s="151"/>
      <c r="O116" s="151"/>
      <c r="P116" s="151"/>
      <c r="Q116" s="151"/>
      <c r="R116" s="151"/>
      <c r="S116" s="143">
        <f t="shared" si="4"/>
        <v>0</v>
      </c>
      <c r="T116" s="151"/>
      <c r="U116" s="151"/>
      <c r="V116" s="151"/>
      <c r="W116" s="151"/>
      <c r="X116" s="151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Q116"/>
      <c r="AR116"/>
      <c r="AS116"/>
      <c r="AT116"/>
      <c r="AU116"/>
    </row>
    <row r="117" spans="1:47" ht="15.75">
      <c r="A117" s="65">
        <f t="shared" si="5"/>
        <v>115</v>
      </c>
      <c r="B117" s="150"/>
      <c r="C117" s="150"/>
      <c r="D117" s="150"/>
      <c r="E117" s="150"/>
      <c r="F117" s="150"/>
      <c r="G117" s="150"/>
      <c r="H117" s="149"/>
      <c r="I117" s="149"/>
      <c r="J117" s="149"/>
      <c r="K117" s="149"/>
      <c r="L117" s="149"/>
      <c r="M117" s="143">
        <f t="shared" si="3"/>
        <v>0</v>
      </c>
      <c r="N117" s="151"/>
      <c r="O117" s="151"/>
      <c r="P117" s="151"/>
      <c r="Q117" s="151"/>
      <c r="R117" s="151"/>
      <c r="S117" s="143">
        <f t="shared" si="4"/>
        <v>0</v>
      </c>
      <c r="T117" s="151"/>
      <c r="U117" s="151"/>
      <c r="V117" s="151"/>
      <c r="W117" s="151"/>
      <c r="X117" s="151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Q117"/>
      <c r="AR117"/>
      <c r="AS117"/>
      <c r="AT117"/>
      <c r="AU117"/>
    </row>
    <row r="118" spans="1:47" ht="15.75">
      <c r="A118" s="65">
        <f t="shared" si="5"/>
        <v>116</v>
      </c>
      <c r="B118" s="150"/>
      <c r="C118" s="150"/>
      <c r="D118" s="150"/>
      <c r="E118" s="150"/>
      <c r="F118" s="150"/>
      <c r="G118" s="150"/>
      <c r="H118" s="149"/>
      <c r="I118" s="149"/>
      <c r="J118" s="149"/>
      <c r="K118" s="149"/>
      <c r="L118" s="149"/>
      <c r="M118" s="143">
        <f t="shared" si="3"/>
        <v>0</v>
      </c>
      <c r="N118" s="151"/>
      <c r="O118" s="151"/>
      <c r="P118" s="151"/>
      <c r="Q118" s="151"/>
      <c r="R118" s="151"/>
      <c r="S118" s="143">
        <f t="shared" si="4"/>
        <v>0</v>
      </c>
      <c r="T118" s="151"/>
      <c r="U118" s="151"/>
      <c r="V118" s="151"/>
      <c r="W118" s="151"/>
      <c r="X118" s="151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Q118"/>
      <c r="AR118"/>
      <c r="AS118"/>
      <c r="AT118"/>
      <c r="AU118"/>
    </row>
    <row r="119" spans="1:47" ht="15.75">
      <c r="A119" s="65">
        <f t="shared" si="5"/>
        <v>117</v>
      </c>
      <c r="B119" s="150"/>
      <c r="C119" s="150"/>
      <c r="D119" s="150"/>
      <c r="E119" s="150"/>
      <c r="F119" s="150"/>
      <c r="G119" s="150"/>
      <c r="H119" s="149"/>
      <c r="I119" s="149"/>
      <c r="J119" s="149"/>
      <c r="K119" s="149"/>
      <c r="L119" s="149"/>
      <c r="M119" s="143">
        <f t="shared" si="3"/>
        <v>0</v>
      </c>
      <c r="N119" s="151"/>
      <c r="O119" s="151"/>
      <c r="P119" s="151"/>
      <c r="Q119" s="151"/>
      <c r="R119" s="151"/>
      <c r="S119" s="143">
        <f t="shared" si="4"/>
        <v>0</v>
      </c>
      <c r="T119" s="151"/>
      <c r="U119" s="151"/>
      <c r="V119" s="151"/>
      <c r="W119" s="151"/>
      <c r="X119" s="151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Q119"/>
      <c r="AR119"/>
      <c r="AS119"/>
      <c r="AT119"/>
      <c r="AU119"/>
    </row>
    <row r="120" spans="1:47" ht="15.75">
      <c r="A120" s="65">
        <f t="shared" si="5"/>
        <v>118</v>
      </c>
      <c r="B120" s="150"/>
      <c r="C120" s="150"/>
      <c r="D120" s="150"/>
      <c r="E120" s="150"/>
      <c r="F120" s="150"/>
      <c r="G120" s="150"/>
      <c r="H120" s="149"/>
      <c r="I120" s="149"/>
      <c r="J120" s="149"/>
      <c r="K120" s="149"/>
      <c r="L120" s="149"/>
      <c r="M120" s="143">
        <f t="shared" si="3"/>
        <v>0</v>
      </c>
      <c r="N120" s="151"/>
      <c r="O120" s="151"/>
      <c r="P120" s="151"/>
      <c r="Q120" s="151"/>
      <c r="R120" s="151"/>
      <c r="S120" s="143">
        <f t="shared" si="4"/>
        <v>0</v>
      </c>
      <c r="T120" s="151"/>
      <c r="U120" s="151"/>
      <c r="V120" s="151"/>
      <c r="W120" s="151"/>
      <c r="X120" s="151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Q120"/>
      <c r="AR120"/>
      <c r="AS120"/>
      <c r="AT120"/>
      <c r="AU120"/>
    </row>
    <row r="121" spans="1:47" ht="15.75">
      <c r="A121" s="65">
        <f t="shared" si="5"/>
        <v>119</v>
      </c>
      <c r="B121" s="150"/>
      <c r="C121" s="150"/>
      <c r="D121" s="150"/>
      <c r="E121" s="150"/>
      <c r="F121" s="150"/>
      <c r="G121" s="150"/>
      <c r="H121" s="149"/>
      <c r="I121" s="149"/>
      <c r="J121" s="149"/>
      <c r="K121" s="149"/>
      <c r="L121" s="149"/>
      <c r="M121" s="143">
        <f t="shared" si="3"/>
        <v>0</v>
      </c>
      <c r="N121" s="151"/>
      <c r="O121" s="151"/>
      <c r="P121" s="151"/>
      <c r="Q121" s="151"/>
      <c r="R121" s="151"/>
      <c r="S121" s="143">
        <f t="shared" si="4"/>
        <v>0</v>
      </c>
      <c r="T121" s="151"/>
      <c r="U121" s="151"/>
      <c r="V121" s="151"/>
      <c r="W121" s="151"/>
      <c r="X121" s="151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Q121"/>
      <c r="AR121"/>
      <c r="AS121"/>
      <c r="AT121"/>
      <c r="AU121"/>
    </row>
    <row r="122" spans="1:47" ht="15.75">
      <c r="A122" s="65">
        <f t="shared" si="5"/>
        <v>120</v>
      </c>
      <c r="B122" s="150"/>
      <c r="C122" s="150"/>
      <c r="D122" s="150"/>
      <c r="E122" s="150"/>
      <c r="F122" s="150"/>
      <c r="G122" s="150"/>
      <c r="H122" s="149"/>
      <c r="I122" s="149"/>
      <c r="J122" s="149"/>
      <c r="K122" s="149"/>
      <c r="L122" s="149"/>
      <c r="M122" s="143">
        <f t="shared" si="3"/>
        <v>0</v>
      </c>
      <c r="N122" s="151"/>
      <c r="O122" s="151"/>
      <c r="P122" s="151"/>
      <c r="Q122" s="151"/>
      <c r="R122" s="151"/>
      <c r="S122" s="143">
        <f t="shared" si="4"/>
        <v>0</v>
      </c>
      <c r="T122" s="151"/>
      <c r="U122" s="151"/>
      <c r="V122" s="151"/>
      <c r="W122" s="151"/>
      <c r="X122" s="151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Q122"/>
      <c r="AR122"/>
      <c r="AS122"/>
      <c r="AT122"/>
      <c r="AU122"/>
    </row>
    <row r="123" spans="1:47" ht="15.75">
      <c r="A123" s="65">
        <f t="shared" si="5"/>
        <v>121</v>
      </c>
      <c r="B123" s="150"/>
      <c r="C123" s="150"/>
      <c r="D123" s="150"/>
      <c r="E123" s="150"/>
      <c r="F123" s="150"/>
      <c r="G123" s="150"/>
      <c r="H123" s="149"/>
      <c r="I123" s="149"/>
      <c r="J123" s="149"/>
      <c r="K123" s="149"/>
      <c r="L123" s="149"/>
      <c r="M123" s="143">
        <f t="shared" si="3"/>
        <v>0</v>
      </c>
      <c r="N123" s="151"/>
      <c r="O123" s="151"/>
      <c r="P123" s="151"/>
      <c r="Q123" s="151"/>
      <c r="R123" s="151"/>
      <c r="S123" s="143">
        <f t="shared" si="4"/>
        <v>0</v>
      </c>
      <c r="T123" s="151"/>
      <c r="U123" s="151"/>
      <c r="V123" s="151"/>
      <c r="W123" s="151"/>
      <c r="X123" s="151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Q123"/>
      <c r="AR123"/>
      <c r="AS123"/>
      <c r="AT123"/>
      <c r="AU123"/>
    </row>
    <row r="124" spans="1:47" ht="15.75">
      <c r="A124" s="65">
        <f t="shared" si="5"/>
        <v>122</v>
      </c>
      <c r="B124" s="150"/>
      <c r="C124" s="150"/>
      <c r="D124" s="150"/>
      <c r="E124" s="150"/>
      <c r="F124" s="150"/>
      <c r="G124" s="150"/>
      <c r="H124" s="149"/>
      <c r="I124" s="149"/>
      <c r="J124" s="149"/>
      <c r="K124" s="149"/>
      <c r="L124" s="149"/>
      <c r="M124" s="143">
        <f t="shared" si="3"/>
        <v>0</v>
      </c>
      <c r="N124" s="151"/>
      <c r="O124" s="151"/>
      <c r="P124" s="151"/>
      <c r="Q124" s="151"/>
      <c r="R124" s="151"/>
      <c r="S124" s="143">
        <f t="shared" si="4"/>
        <v>0</v>
      </c>
      <c r="T124" s="151"/>
      <c r="U124" s="151"/>
      <c r="V124" s="151"/>
      <c r="W124" s="151"/>
      <c r="X124" s="151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Q124"/>
      <c r="AR124"/>
      <c r="AS124"/>
      <c r="AT124"/>
      <c r="AU124"/>
    </row>
    <row r="125" spans="1:47" ht="15.75">
      <c r="A125" s="65">
        <f t="shared" si="5"/>
        <v>123</v>
      </c>
      <c r="B125" s="150"/>
      <c r="C125" s="150"/>
      <c r="D125" s="150"/>
      <c r="E125" s="150"/>
      <c r="F125" s="150"/>
      <c r="G125" s="150"/>
      <c r="H125" s="149"/>
      <c r="I125" s="149"/>
      <c r="J125" s="149"/>
      <c r="K125" s="149"/>
      <c r="L125" s="149"/>
      <c r="M125" s="143">
        <f t="shared" si="3"/>
        <v>0</v>
      </c>
      <c r="N125" s="151"/>
      <c r="O125" s="151"/>
      <c r="P125" s="151"/>
      <c r="Q125" s="151"/>
      <c r="R125" s="151"/>
      <c r="S125" s="143">
        <f t="shared" si="4"/>
        <v>0</v>
      </c>
      <c r="T125" s="151"/>
      <c r="U125" s="151"/>
      <c r="V125" s="151"/>
      <c r="W125" s="151"/>
      <c r="X125" s="151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Q125"/>
      <c r="AR125"/>
      <c r="AS125"/>
      <c r="AT125"/>
      <c r="AU125"/>
    </row>
    <row r="126" spans="1:47" ht="15.75">
      <c r="A126" s="65">
        <f t="shared" si="5"/>
        <v>124</v>
      </c>
      <c r="B126" s="150"/>
      <c r="C126" s="150"/>
      <c r="D126" s="150"/>
      <c r="E126" s="150"/>
      <c r="F126" s="150"/>
      <c r="G126" s="150"/>
      <c r="H126" s="149"/>
      <c r="I126" s="149"/>
      <c r="J126" s="149"/>
      <c r="K126" s="149"/>
      <c r="L126" s="149"/>
      <c r="M126" s="143">
        <f t="shared" si="3"/>
        <v>0</v>
      </c>
      <c r="N126" s="151"/>
      <c r="O126" s="151"/>
      <c r="P126" s="151"/>
      <c r="Q126" s="151"/>
      <c r="R126" s="151"/>
      <c r="S126" s="143">
        <f t="shared" si="4"/>
        <v>0</v>
      </c>
      <c r="T126" s="151"/>
      <c r="U126" s="151"/>
      <c r="V126" s="151"/>
      <c r="W126" s="151"/>
      <c r="X126" s="151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Q126"/>
      <c r="AR126"/>
      <c r="AS126"/>
      <c r="AT126"/>
      <c r="AU126"/>
    </row>
    <row r="127" spans="1:47" ht="15.75">
      <c r="A127" s="65">
        <f t="shared" si="5"/>
        <v>125</v>
      </c>
      <c r="B127" s="150"/>
      <c r="C127" s="150"/>
      <c r="D127" s="150"/>
      <c r="E127" s="150"/>
      <c r="F127" s="150"/>
      <c r="G127" s="150"/>
      <c r="H127" s="149"/>
      <c r="I127" s="149"/>
      <c r="J127" s="149"/>
      <c r="K127" s="149"/>
      <c r="L127" s="149"/>
      <c r="M127" s="143">
        <f t="shared" si="3"/>
        <v>0</v>
      </c>
      <c r="N127" s="151"/>
      <c r="O127" s="151"/>
      <c r="P127" s="151"/>
      <c r="Q127" s="151"/>
      <c r="R127" s="151"/>
      <c r="S127" s="143">
        <f t="shared" si="4"/>
        <v>0</v>
      </c>
      <c r="T127" s="151"/>
      <c r="U127" s="151"/>
      <c r="V127" s="151"/>
      <c r="W127" s="151"/>
      <c r="X127" s="151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Q127"/>
      <c r="AR127"/>
      <c r="AS127"/>
      <c r="AT127"/>
      <c r="AU127"/>
    </row>
    <row r="128" spans="1:47" ht="15.75">
      <c r="A128" s="65">
        <f t="shared" si="5"/>
        <v>126</v>
      </c>
      <c r="B128" s="150"/>
      <c r="C128" s="150"/>
      <c r="D128" s="150"/>
      <c r="E128" s="150"/>
      <c r="F128" s="150"/>
      <c r="G128" s="150"/>
      <c r="H128" s="149"/>
      <c r="I128" s="149"/>
      <c r="J128" s="149"/>
      <c r="K128" s="149"/>
      <c r="L128" s="149"/>
      <c r="M128" s="143">
        <f t="shared" si="3"/>
        <v>0</v>
      </c>
      <c r="N128" s="151"/>
      <c r="O128" s="151"/>
      <c r="P128" s="151"/>
      <c r="Q128" s="151"/>
      <c r="R128" s="151"/>
      <c r="S128" s="143">
        <f t="shared" si="4"/>
        <v>0</v>
      </c>
      <c r="T128" s="151"/>
      <c r="U128" s="151"/>
      <c r="V128" s="151"/>
      <c r="W128" s="151"/>
      <c r="X128" s="151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Q128"/>
      <c r="AR128"/>
      <c r="AS128"/>
      <c r="AT128"/>
      <c r="AU128"/>
    </row>
    <row r="129" spans="1:47" ht="15.75">
      <c r="A129" s="65">
        <f t="shared" si="5"/>
        <v>127</v>
      </c>
      <c r="B129" s="150"/>
      <c r="C129" s="150"/>
      <c r="D129" s="150"/>
      <c r="E129" s="150"/>
      <c r="F129" s="150"/>
      <c r="G129" s="150"/>
      <c r="H129" s="149"/>
      <c r="I129" s="149"/>
      <c r="J129" s="149"/>
      <c r="K129" s="149"/>
      <c r="L129" s="149"/>
      <c r="M129" s="143">
        <f t="shared" si="3"/>
        <v>0</v>
      </c>
      <c r="N129" s="151"/>
      <c r="O129" s="151"/>
      <c r="P129" s="151"/>
      <c r="Q129" s="151"/>
      <c r="R129" s="151"/>
      <c r="S129" s="143">
        <f t="shared" si="4"/>
        <v>0</v>
      </c>
      <c r="T129" s="151"/>
      <c r="U129" s="151"/>
      <c r="V129" s="151"/>
      <c r="W129" s="151"/>
      <c r="X129" s="151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Q129"/>
      <c r="AR129"/>
      <c r="AS129"/>
      <c r="AT129"/>
      <c r="AU129"/>
    </row>
    <row r="130" spans="1:47" ht="15.75">
      <c r="A130" s="65">
        <f t="shared" si="5"/>
        <v>128</v>
      </c>
      <c r="B130" s="150"/>
      <c r="C130" s="150"/>
      <c r="D130" s="150"/>
      <c r="E130" s="150"/>
      <c r="F130" s="150"/>
      <c r="G130" s="150"/>
      <c r="H130" s="149"/>
      <c r="I130" s="149"/>
      <c r="J130" s="149"/>
      <c r="K130" s="149"/>
      <c r="L130" s="149"/>
      <c r="M130" s="143">
        <f t="shared" si="3"/>
        <v>0</v>
      </c>
      <c r="N130" s="151"/>
      <c r="O130" s="151"/>
      <c r="P130" s="151"/>
      <c r="Q130" s="151"/>
      <c r="R130" s="151"/>
      <c r="S130" s="143">
        <f t="shared" si="4"/>
        <v>0</v>
      </c>
      <c r="T130" s="151"/>
      <c r="U130" s="151"/>
      <c r="V130" s="151"/>
      <c r="W130" s="151"/>
      <c r="X130" s="151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Q130"/>
      <c r="AR130"/>
      <c r="AS130"/>
      <c r="AT130"/>
      <c r="AU130"/>
    </row>
    <row r="131" spans="1:47" ht="15.75">
      <c r="A131" s="65">
        <f t="shared" si="5"/>
        <v>129</v>
      </c>
      <c r="B131" s="150"/>
      <c r="C131" s="150"/>
      <c r="D131" s="150"/>
      <c r="E131" s="150"/>
      <c r="F131" s="150"/>
      <c r="G131" s="150"/>
      <c r="H131" s="149"/>
      <c r="I131" s="149"/>
      <c r="J131" s="149"/>
      <c r="K131" s="149"/>
      <c r="L131" s="149"/>
      <c r="M131" s="143">
        <f t="shared" ref="M131:M194" si="6">N131+O131+P131+Q131+R131</f>
        <v>0</v>
      </c>
      <c r="N131" s="151"/>
      <c r="O131" s="151"/>
      <c r="P131" s="151"/>
      <c r="Q131" s="151"/>
      <c r="R131" s="151"/>
      <c r="S131" s="143">
        <f t="shared" ref="S131:S194" si="7">T131+U131+V131+W131+X131</f>
        <v>0</v>
      </c>
      <c r="T131" s="151"/>
      <c r="U131" s="151"/>
      <c r="V131" s="151"/>
      <c r="W131" s="151"/>
      <c r="X131" s="151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Q131"/>
      <c r="AR131"/>
      <c r="AS131"/>
      <c r="AT131"/>
      <c r="AU131"/>
    </row>
    <row r="132" spans="1:47" ht="15.75">
      <c r="A132" s="65">
        <f t="shared" si="5"/>
        <v>130</v>
      </c>
      <c r="B132" s="150"/>
      <c r="C132" s="150"/>
      <c r="D132" s="150"/>
      <c r="E132" s="150"/>
      <c r="F132" s="150"/>
      <c r="G132" s="150"/>
      <c r="H132" s="149"/>
      <c r="I132" s="149"/>
      <c r="J132" s="149"/>
      <c r="K132" s="149"/>
      <c r="L132" s="149"/>
      <c r="M132" s="143">
        <f t="shared" si="6"/>
        <v>0</v>
      </c>
      <c r="N132" s="151"/>
      <c r="O132" s="151"/>
      <c r="P132" s="151"/>
      <c r="Q132" s="151"/>
      <c r="R132" s="151"/>
      <c r="S132" s="143">
        <f t="shared" si="7"/>
        <v>0</v>
      </c>
      <c r="T132" s="151"/>
      <c r="U132" s="151"/>
      <c r="V132" s="151"/>
      <c r="W132" s="151"/>
      <c r="X132" s="151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Q132"/>
      <c r="AR132"/>
      <c r="AS132"/>
      <c r="AT132"/>
      <c r="AU132"/>
    </row>
    <row r="133" spans="1:47" ht="15.75">
      <c r="A133" s="65">
        <f t="shared" ref="A133:A196" si="8">A132+1</f>
        <v>131</v>
      </c>
      <c r="B133" s="150"/>
      <c r="C133" s="150"/>
      <c r="D133" s="150"/>
      <c r="E133" s="150"/>
      <c r="F133" s="150"/>
      <c r="G133" s="150"/>
      <c r="H133" s="149"/>
      <c r="I133" s="149"/>
      <c r="J133" s="149"/>
      <c r="K133" s="149"/>
      <c r="L133" s="149"/>
      <c r="M133" s="143">
        <f t="shared" si="6"/>
        <v>0</v>
      </c>
      <c r="N133" s="151"/>
      <c r="O133" s="151"/>
      <c r="P133" s="151"/>
      <c r="Q133" s="151"/>
      <c r="R133" s="151"/>
      <c r="S133" s="143">
        <f t="shared" si="7"/>
        <v>0</v>
      </c>
      <c r="T133" s="151"/>
      <c r="U133" s="151"/>
      <c r="V133" s="151"/>
      <c r="W133" s="151"/>
      <c r="X133" s="151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Q133"/>
      <c r="AR133"/>
      <c r="AS133"/>
      <c r="AT133"/>
      <c r="AU133"/>
    </row>
    <row r="134" spans="1:47" ht="15.75">
      <c r="A134" s="65">
        <f t="shared" si="8"/>
        <v>132</v>
      </c>
      <c r="B134" s="150"/>
      <c r="C134" s="150"/>
      <c r="D134" s="150"/>
      <c r="E134" s="150"/>
      <c r="F134" s="150"/>
      <c r="G134" s="150"/>
      <c r="H134" s="149"/>
      <c r="I134" s="149"/>
      <c r="J134" s="149"/>
      <c r="K134" s="149"/>
      <c r="L134" s="149"/>
      <c r="M134" s="143">
        <f t="shared" si="6"/>
        <v>0</v>
      </c>
      <c r="N134" s="151"/>
      <c r="O134" s="151"/>
      <c r="P134" s="151"/>
      <c r="Q134" s="151"/>
      <c r="R134" s="151"/>
      <c r="S134" s="143">
        <f t="shared" si="7"/>
        <v>0</v>
      </c>
      <c r="T134" s="151"/>
      <c r="U134" s="151"/>
      <c r="V134" s="151"/>
      <c r="W134" s="151"/>
      <c r="X134" s="151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Q134"/>
      <c r="AR134"/>
      <c r="AS134"/>
      <c r="AT134"/>
      <c r="AU134"/>
    </row>
    <row r="135" spans="1:47" ht="15.75">
      <c r="A135" s="65">
        <f t="shared" si="8"/>
        <v>133</v>
      </c>
      <c r="B135" s="150"/>
      <c r="C135" s="150"/>
      <c r="D135" s="150"/>
      <c r="E135" s="150"/>
      <c r="F135" s="150"/>
      <c r="G135" s="150"/>
      <c r="H135" s="149"/>
      <c r="I135" s="149"/>
      <c r="J135" s="149"/>
      <c r="K135" s="149"/>
      <c r="L135" s="149"/>
      <c r="M135" s="143">
        <f t="shared" si="6"/>
        <v>0</v>
      </c>
      <c r="N135" s="151"/>
      <c r="O135" s="151"/>
      <c r="P135" s="151"/>
      <c r="Q135" s="151"/>
      <c r="R135" s="151"/>
      <c r="S135" s="143">
        <f t="shared" si="7"/>
        <v>0</v>
      </c>
      <c r="T135" s="151"/>
      <c r="U135" s="151"/>
      <c r="V135" s="151"/>
      <c r="W135" s="151"/>
      <c r="X135" s="151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Q135"/>
      <c r="AR135"/>
      <c r="AS135"/>
      <c r="AT135"/>
      <c r="AU135"/>
    </row>
    <row r="136" spans="1:47" ht="15.75">
      <c r="A136" s="65">
        <f t="shared" si="8"/>
        <v>134</v>
      </c>
      <c r="B136" s="150"/>
      <c r="C136" s="150"/>
      <c r="D136" s="150"/>
      <c r="E136" s="150"/>
      <c r="F136" s="150"/>
      <c r="G136" s="150"/>
      <c r="H136" s="149"/>
      <c r="I136" s="149"/>
      <c r="J136" s="149"/>
      <c r="K136" s="149"/>
      <c r="L136" s="149"/>
      <c r="M136" s="143">
        <f t="shared" si="6"/>
        <v>0</v>
      </c>
      <c r="N136" s="151"/>
      <c r="O136" s="151"/>
      <c r="P136" s="151"/>
      <c r="Q136" s="151"/>
      <c r="R136" s="151"/>
      <c r="S136" s="143">
        <f t="shared" si="7"/>
        <v>0</v>
      </c>
      <c r="T136" s="151"/>
      <c r="U136" s="151"/>
      <c r="V136" s="151"/>
      <c r="W136" s="151"/>
      <c r="X136" s="151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Q136"/>
      <c r="AR136"/>
      <c r="AS136"/>
      <c r="AT136"/>
      <c r="AU136"/>
    </row>
    <row r="137" spans="1:47" ht="15.75">
      <c r="A137" s="65">
        <f t="shared" si="8"/>
        <v>135</v>
      </c>
      <c r="B137" s="150"/>
      <c r="C137" s="150"/>
      <c r="D137" s="150"/>
      <c r="E137" s="150"/>
      <c r="F137" s="150"/>
      <c r="G137" s="150"/>
      <c r="H137" s="149"/>
      <c r="I137" s="149"/>
      <c r="J137" s="149"/>
      <c r="K137" s="149"/>
      <c r="L137" s="149"/>
      <c r="M137" s="143">
        <f t="shared" si="6"/>
        <v>0</v>
      </c>
      <c r="N137" s="151"/>
      <c r="O137" s="151"/>
      <c r="P137" s="151"/>
      <c r="Q137" s="151"/>
      <c r="R137" s="151"/>
      <c r="S137" s="143">
        <f t="shared" si="7"/>
        <v>0</v>
      </c>
      <c r="T137" s="151"/>
      <c r="U137" s="151"/>
      <c r="V137" s="151"/>
      <c r="W137" s="151"/>
      <c r="X137" s="151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Q137"/>
      <c r="AR137"/>
      <c r="AS137"/>
      <c r="AT137"/>
      <c r="AU137"/>
    </row>
    <row r="138" spans="1:47" ht="15.75">
      <c r="A138" s="65">
        <f t="shared" si="8"/>
        <v>136</v>
      </c>
      <c r="B138" s="150"/>
      <c r="C138" s="150"/>
      <c r="D138" s="150"/>
      <c r="E138" s="150"/>
      <c r="F138" s="150"/>
      <c r="G138" s="150"/>
      <c r="H138" s="149"/>
      <c r="I138" s="149"/>
      <c r="J138" s="149"/>
      <c r="K138" s="149"/>
      <c r="L138" s="149"/>
      <c r="M138" s="143">
        <f t="shared" si="6"/>
        <v>0</v>
      </c>
      <c r="N138" s="151"/>
      <c r="O138" s="151"/>
      <c r="P138" s="151"/>
      <c r="Q138" s="151"/>
      <c r="R138" s="151"/>
      <c r="S138" s="143">
        <f t="shared" si="7"/>
        <v>0</v>
      </c>
      <c r="T138" s="151"/>
      <c r="U138" s="151"/>
      <c r="V138" s="151"/>
      <c r="W138" s="151"/>
      <c r="X138" s="151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Q138"/>
      <c r="AR138"/>
      <c r="AS138"/>
      <c r="AT138"/>
      <c r="AU138"/>
    </row>
    <row r="139" spans="1:47" ht="15.75">
      <c r="A139" s="65">
        <f t="shared" si="8"/>
        <v>137</v>
      </c>
      <c r="B139" s="150"/>
      <c r="C139" s="150"/>
      <c r="D139" s="150"/>
      <c r="E139" s="150"/>
      <c r="F139" s="150"/>
      <c r="G139" s="150"/>
      <c r="H139" s="149"/>
      <c r="I139" s="149"/>
      <c r="J139" s="149"/>
      <c r="K139" s="149"/>
      <c r="L139" s="149"/>
      <c r="M139" s="143">
        <f t="shared" si="6"/>
        <v>0</v>
      </c>
      <c r="N139" s="151"/>
      <c r="O139" s="151"/>
      <c r="P139" s="151"/>
      <c r="Q139" s="151"/>
      <c r="R139" s="151"/>
      <c r="S139" s="143">
        <f t="shared" si="7"/>
        <v>0</v>
      </c>
      <c r="T139" s="151"/>
      <c r="U139" s="151"/>
      <c r="V139" s="151"/>
      <c r="W139" s="151"/>
      <c r="X139" s="151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Q139"/>
      <c r="AR139"/>
      <c r="AS139"/>
      <c r="AT139"/>
      <c r="AU139"/>
    </row>
    <row r="140" spans="1:47" ht="15.75">
      <c r="A140" s="65">
        <f t="shared" si="8"/>
        <v>138</v>
      </c>
      <c r="B140" s="150"/>
      <c r="C140" s="150"/>
      <c r="D140" s="150"/>
      <c r="E140" s="150"/>
      <c r="F140" s="150"/>
      <c r="G140" s="150"/>
      <c r="H140" s="149"/>
      <c r="I140" s="149"/>
      <c r="J140" s="149"/>
      <c r="K140" s="149"/>
      <c r="L140" s="149"/>
      <c r="M140" s="143">
        <f t="shared" si="6"/>
        <v>0</v>
      </c>
      <c r="N140" s="151"/>
      <c r="O140" s="151"/>
      <c r="P140" s="151"/>
      <c r="Q140" s="151"/>
      <c r="R140" s="151"/>
      <c r="S140" s="143">
        <f t="shared" si="7"/>
        <v>0</v>
      </c>
      <c r="T140" s="151"/>
      <c r="U140" s="151"/>
      <c r="V140" s="151"/>
      <c r="W140" s="151"/>
      <c r="X140" s="151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Q140"/>
      <c r="AR140"/>
      <c r="AS140"/>
      <c r="AT140"/>
      <c r="AU140"/>
    </row>
    <row r="141" spans="1:47" ht="15.75">
      <c r="A141" s="65">
        <f t="shared" si="8"/>
        <v>139</v>
      </c>
      <c r="B141" s="150"/>
      <c r="C141" s="150"/>
      <c r="D141" s="150"/>
      <c r="E141" s="150"/>
      <c r="F141" s="150"/>
      <c r="G141" s="150"/>
      <c r="H141" s="149"/>
      <c r="I141" s="149"/>
      <c r="J141" s="149"/>
      <c r="K141" s="149"/>
      <c r="L141" s="149"/>
      <c r="M141" s="143">
        <f t="shared" si="6"/>
        <v>0</v>
      </c>
      <c r="N141" s="151"/>
      <c r="O141" s="151"/>
      <c r="P141" s="151"/>
      <c r="Q141" s="151"/>
      <c r="R141" s="151"/>
      <c r="S141" s="143">
        <f t="shared" si="7"/>
        <v>0</v>
      </c>
      <c r="T141" s="151"/>
      <c r="U141" s="151"/>
      <c r="V141" s="151"/>
      <c r="W141" s="151"/>
      <c r="X141" s="151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Q141"/>
      <c r="AR141"/>
      <c r="AS141"/>
      <c r="AT141"/>
      <c r="AU141"/>
    </row>
    <row r="142" spans="1:47" ht="15.75">
      <c r="A142" s="65">
        <f t="shared" si="8"/>
        <v>140</v>
      </c>
      <c r="B142" s="150"/>
      <c r="C142" s="150"/>
      <c r="D142" s="150"/>
      <c r="E142" s="150"/>
      <c r="F142" s="150"/>
      <c r="G142" s="150"/>
      <c r="H142" s="149"/>
      <c r="I142" s="149"/>
      <c r="J142" s="149"/>
      <c r="K142" s="149"/>
      <c r="L142" s="149"/>
      <c r="M142" s="143">
        <f t="shared" si="6"/>
        <v>0</v>
      </c>
      <c r="N142" s="151"/>
      <c r="O142" s="151"/>
      <c r="P142" s="151"/>
      <c r="Q142" s="151"/>
      <c r="R142" s="151"/>
      <c r="S142" s="143">
        <f t="shared" si="7"/>
        <v>0</v>
      </c>
      <c r="T142" s="151"/>
      <c r="U142" s="151"/>
      <c r="V142" s="151"/>
      <c r="W142" s="151"/>
      <c r="X142" s="151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Q142"/>
      <c r="AR142"/>
      <c r="AS142"/>
      <c r="AT142"/>
      <c r="AU142"/>
    </row>
    <row r="143" spans="1:47" ht="15.75">
      <c r="A143" s="65">
        <f t="shared" si="8"/>
        <v>141</v>
      </c>
      <c r="B143" s="150"/>
      <c r="C143" s="150"/>
      <c r="D143" s="150"/>
      <c r="E143" s="150"/>
      <c r="F143" s="150"/>
      <c r="G143" s="150"/>
      <c r="H143" s="149"/>
      <c r="I143" s="149"/>
      <c r="J143" s="149"/>
      <c r="K143" s="149"/>
      <c r="L143" s="149"/>
      <c r="M143" s="143">
        <f t="shared" si="6"/>
        <v>0</v>
      </c>
      <c r="N143" s="151"/>
      <c r="O143" s="151"/>
      <c r="P143" s="151"/>
      <c r="Q143" s="151"/>
      <c r="R143" s="151"/>
      <c r="S143" s="143">
        <f t="shared" si="7"/>
        <v>0</v>
      </c>
      <c r="T143" s="151"/>
      <c r="U143" s="151"/>
      <c r="V143" s="151"/>
      <c r="W143" s="151"/>
      <c r="X143" s="151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Q143"/>
      <c r="AR143"/>
      <c r="AS143"/>
      <c r="AT143"/>
      <c r="AU143"/>
    </row>
    <row r="144" spans="1:47" ht="15.75">
      <c r="A144" s="65">
        <f t="shared" si="8"/>
        <v>142</v>
      </c>
      <c r="B144" s="150"/>
      <c r="C144" s="150"/>
      <c r="D144" s="150"/>
      <c r="E144" s="150"/>
      <c r="F144" s="150"/>
      <c r="G144" s="150"/>
      <c r="H144" s="149"/>
      <c r="I144" s="149"/>
      <c r="J144" s="149"/>
      <c r="K144" s="149"/>
      <c r="L144" s="149"/>
      <c r="M144" s="143">
        <f t="shared" si="6"/>
        <v>0</v>
      </c>
      <c r="N144" s="151"/>
      <c r="O144" s="151"/>
      <c r="P144" s="151"/>
      <c r="Q144" s="151"/>
      <c r="R144" s="151"/>
      <c r="S144" s="143">
        <f t="shared" si="7"/>
        <v>0</v>
      </c>
      <c r="T144" s="151"/>
      <c r="U144" s="151"/>
      <c r="V144" s="151"/>
      <c r="W144" s="151"/>
      <c r="X144" s="151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Q144"/>
      <c r="AR144"/>
      <c r="AS144"/>
      <c r="AT144"/>
      <c r="AU144"/>
    </row>
    <row r="145" spans="1:47" ht="15.75">
      <c r="A145" s="65">
        <f t="shared" si="8"/>
        <v>143</v>
      </c>
      <c r="B145" s="150"/>
      <c r="C145" s="150"/>
      <c r="D145" s="150"/>
      <c r="E145" s="150"/>
      <c r="F145" s="150"/>
      <c r="G145" s="150"/>
      <c r="H145" s="149"/>
      <c r="I145" s="149"/>
      <c r="J145" s="149"/>
      <c r="K145" s="149"/>
      <c r="L145" s="149"/>
      <c r="M145" s="143">
        <f t="shared" si="6"/>
        <v>0</v>
      </c>
      <c r="N145" s="151"/>
      <c r="O145" s="151"/>
      <c r="P145" s="151"/>
      <c r="Q145" s="151"/>
      <c r="R145" s="151"/>
      <c r="S145" s="143">
        <f t="shared" si="7"/>
        <v>0</v>
      </c>
      <c r="T145" s="151"/>
      <c r="U145" s="151"/>
      <c r="V145" s="151"/>
      <c r="W145" s="151"/>
      <c r="X145" s="151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Q145"/>
      <c r="AR145"/>
      <c r="AS145"/>
      <c r="AT145"/>
      <c r="AU145"/>
    </row>
    <row r="146" spans="1:47" ht="15.75">
      <c r="A146" s="65">
        <f t="shared" si="8"/>
        <v>144</v>
      </c>
      <c r="B146" s="150"/>
      <c r="C146" s="150"/>
      <c r="D146" s="150"/>
      <c r="E146" s="150"/>
      <c r="F146" s="150"/>
      <c r="G146" s="150"/>
      <c r="H146" s="149"/>
      <c r="I146" s="149"/>
      <c r="J146" s="149"/>
      <c r="K146" s="149"/>
      <c r="L146" s="149"/>
      <c r="M146" s="143">
        <f t="shared" si="6"/>
        <v>0</v>
      </c>
      <c r="N146" s="151"/>
      <c r="O146" s="151"/>
      <c r="P146" s="151"/>
      <c r="Q146" s="151"/>
      <c r="R146" s="151"/>
      <c r="S146" s="143">
        <f t="shared" si="7"/>
        <v>0</v>
      </c>
      <c r="T146" s="151"/>
      <c r="U146" s="151"/>
      <c r="V146" s="151"/>
      <c r="W146" s="151"/>
      <c r="X146" s="151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Q146"/>
      <c r="AR146"/>
      <c r="AS146"/>
      <c r="AT146"/>
      <c r="AU146"/>
    </row>
    <row r="147" spans="1:47" ht="15.75">
      <c r="A147" s="65">
        <f t="shared" si="8"/>
        <v>145</v>
      </c>
      <c r="B147" s="150"/>
      <c r="C147" s="150"/>
      <c r="D147" s="150"/>
      <c r="E147" s="150"/>
      <c r="F147" s="150"/>
      <c r="G147" s="150"/>
      <c r="H147" s="149"/>
      <c r="I147" s="149"/>
      <c r="J147" s="149"/>
      <c r="K147" s="149"/>
      <c r="L147" s="149"/>
      <c r="M147" s="143">
        <f t="shared" si="6"/>
        <v>0</v>
      </c>
      <c r="N147" s="151"/>
      <c r="O147" s="151"/>
      <c r="P147" s="151"/>
      <c r="Q147" s="151"/>
      <c r="R147" s="151"/>
      <c r="S147" s="143">
        <f t="shared" si="7"/>
        <v>0</v>
      </c>
      <c r="T147" s="151"/>
      <c r="U147" s="151"/>
      <c r="V147" s="151"/>
      <c r="W147" s="151"/>
      <c r="X147" s="151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Q147"/>
      <c r="AR147"/>
      <c r="AS147"/>
      <c r="AT147"/>
      <c r="AU147"/>
    </row>
    <row r="148" spans="1:47" ht="15.75">
      <c r="A148" s="65">
        <f t="shared" si="8"/>
        <v>146</v>
      </c>
      <c r="B148" s="150"/>
      <c r="C148" s="150"/>
      <c r="D148" s="150"/>
      <c r="E148" s="150"/>
      <c r="F148" s="150"/>
      <c r="G148" s="150"/>
      <c r="H148" s="149"/>
      <c r="I148" s="149"/>
      <c r="J148" s="149"/>
      <c r="K148" s="149"/>
      <c r="L148" s="149"/>
      <c r="M148" s="143">
        <f t="shared" si="6"/>
        <v>0</v>
      </c>
      <c r="N148" s="151"/>
      <c r="O148" s="151"/>
      <c r="P148" s="151"/>
      <c r="Q148" s="151"/>
      <c r="R148" s="151"/>
      <c r="S148" s="143">
        <f t="shared" si="7"/>
        <v>0</v>
      </c>
      <c r="T148" s="151"/>
      <c r="U148" s="151"/>
      <c r="V148" s="151"/>
      <c r="W148" s="151"/>
      <c r="X148" s="151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Q148"/>
      <c r="AR148"/>
      <c r="AS148"/>
      <c r="AT148"/>
      <c r="AU148"/>
    </row>
    <row r="149" spans="1:47" ht="15.75">
      <c r="A149" s="65">
        <f t="shared" si="8"/>
        <v>147</v>
      </c>
      <c r="B149" s="150"/>
      <c r="C149" s="150"/>
      <c r="D149" s="150"/>
      <c r="E149" s="150"/>
      <c r="F149" s="150"/>
      <c r="G149" s="150"/>
      <c r="H149" s="149"/>
      <c r="I149" s="149"/>
      <c r="J149" s="149"/>
      <c r="K149" s="149"/>
      <c r="L149" s="149"/>
      <c r="M149" s="143">
        <f t="shared" si="6"/>
        <v>0</v>
      </c>
      <c r="N149" s="151"/>
      <c r="O149" s="151"/>
      <c r="P149" s="151"/>
      <c r="Q149" s="151"/>
      <c r="R149" s="151"/>
      <c r="S149" s="143">
        <f t="shared" si="7"/>
        <v>0</v>
      </c>
      <c r="T149" s="151"/>
      <c r="U149" s="151"/>
      <c r="V149" s="151"/>
      <c r="W149" s="151"/>
      <c r="X149" s="151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Q149"/>
      <c r="AR149"/>
      <c r="AS149"/>
      <c r="AT149"/>
      <c r="AU149"/>
    </row>
    <row r="150" spans="1:47" ht="15.75">
      <c r="A150" s="65">
        <f t="shared" si="8"/>
        <v>148</v>
      </c>
      <c r="B150" s="150"/>
      <c r="C150" s="150"/>
      <c r="D150" s="150"/>
      <c r="E150" s="150"/>
      <c r="F150" s="150"/>
      <c r="G150" s="150"/>
      <c r="H150" s="149"/>
      <c r="I150" s="149"/>
      <c r="J150" s="149"/>
      <c r="K150" s="149"/>
      <c r="L150" s="149"/>
      <c r="M150" s="143">
        <f t="shared" si="6"/>
        <v>0</v>
      </c>
      <c r="N150" s="151"/>
      <c r="O150" s="151"/>
      <c r="P150" s="151"/>
      <c r="Q150" s="151"/>
      <c r="R150" s="151"/>
      <c r="S150" s="143">
        <f t="shared" si="7"/>
        <v>0</v>
      </c>
      <c r="T150" s="151"/>
      <c r="U150" s="151"/>
      <c r="V150" s="151"/>
      <c r="W150" s="151"/>
      <c r="X150" s="151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Q150"/>
      <c r="AR150"/>
      <c r="AS150"/>
      <c r="AT150"/>
      <c r="AU150"/>
    </row>
    <row r="151" spans="1:47" ht="15.75">
      <c r="A151" s="65">
        <f t="shared" si="8"/>
        <v>149</v>
      </c>
      <c r="B151" s="150"/>
      <c r="C151" s="150"/>
      <c r="D151" s="150"/>
      <c r="E151" s="150"/>
      <c r="F151" s="150"/>
      <c r="G151" s="150"/>
      <c r="H151" s="149"/>
      <c r="I151" s="149"/>
      <c r="J151" s="149"/>
      <c r="K151" s="149"/>
      <c r="L151" s="149"/>
      <c r="M151" s="143">
        <f t="shared" si="6"/>
        <v>0</v>
      </c>
      <c r="N151" s="151"/>
      <c r="O151" s="151"/>
      <c r="P151" s="151"/>
      <c r="Q151" s="151"/>
      <c r="R151" s="151"/>
      <c r="S151" s="143">
        <f t="shared" si="7"/>
        <v>0</v>
      </c>
      <c r="T151" s="151"/>
      <c r="U151" s="151"/>
      <c r="V151" s="151"/>
      <c r="W151" s="151"/>
      <c r="X151" s="151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Q151"/>
      <c r="AR151"/>
      <c r="AS151"/>
      <c r="AT151"/>
      <c r="AU151"/>
    </row>
    <row r="152" spans="1:47" ht="15.75">
      <c r="A152" s="65">
        <f t="shared" si="8"/>
        <v>150</v>
      </c>
      <c r="B152" s="150"/>
      <c r="C152" s="150"/>
      <c r="D152" s="150"/>
      <c r="E152" s="150"/>
      <c r="F152" s="150"/>
      <c r="G152" s="150"/>
      <c r="H152" s="149"/>
      <c r="I152" s="149"/>
      <c r="J152" s="149"/>
      <c r="K152" s="149"/>
      <c r="L152" s="149"/>
      <c r="M152" s="143">
        <f t="shared" si="6"/>
        <v>0</v>
      </c>
      <c r="N152" s="151"/>
      <c r="O152" s="151"/>
      <c r="P152" s="151"/>
      <c r="Q152" s="151"/>
      <c r="R152" s="151"/>
      <c r="S152" s="143">
        <f t="shared" si="7"/>
        <v>0</v>
      </c>
      <c r="T152" s="151"/>
      <c r="U152" s="151"/>
      <c r="V152" s="151"/>
      <c r="W152" s="151"/>
      <c r="X152" s="151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Q152"/>
      <c r="AR152"/>
      <c r="AS152"/>
      <c r="AT152"/>
      <c r="AU152"/>
    </row>
    <row r="153" spans="1:47" ht="15.75">
      <c r="A153" s="65">
        <f t="shared" si="8"/>
        <v>151</v>
      </c>
      <c r="B153" s="150"/>
      <c r="C153" s="150"/>
      <c r="D153" s="150"/>
      <c r="E153" s="150"/>
      <c r="F153" s="150"/>
      <c r="G153" s="150"/>
      <c r="H153" s="149"/>
      <c r="I153" s="149"/>
      <c r="J153" s="149"/>
      <c r="K153" s="149"/>
      <c r="L153" s="149"/>
      <c r="M153" s="143">
        <f t="shared" si="6"/>
        <v>0</v>
      </c>
      <c r="N153" s="151"/>
      <c r="O153" s="151"/>
      <c r="P153" s="151"/>
      <c r="Q153" s="151"/>
      <c r="R153" s="151"/>
      <c r="S153" s="143">
        <f t="shared" si="7"/>
        <v>0</v>
      </c>
      <c r="T153" s="151"/>
      <c r="U153" s="151"/>
      <c r="V153" s="151"/>
      <c r="W153" s="151"/>
      <c r="X153" s="151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Q153"/>
      <c r="AR153"/>
      <c r="AS153"/>
      <c r="AT153"/>
      <c r="AU153"/>
    </row>
    <row r="154" spans="1:47" ht="15.75">
      <c r="A154" s="65">
        <f t="shared" si="8"/>
        <v>152</v>
      </c>
      <c r="B154" s="150"/>
      <c r="C154" s="150"/>
      <c r="D154" s="150"/>
      <c r="E154" s="150"/>
      <c r="F154" s="150"/>
      <c r="G154" s="150"/>
      <c r="H154" s="149"/>
      <c r="I154" s="149"/>
      <c r="J154" s="149"/>
      <c r="K154" s="149"/>
      <c r="L154" s="149"/>
      <c r="M154" s="143">
        <f t="shared" si="6"/>
        <v>0</v>
      </c>
      <c r="N154" s="151"/>
      <c r="O154" s="151"/>
      <c r="P154" s="151"/>
      <c r="Q154" s="151"/>
      <c r="R154" s="151"/>
      <c r="S154" s="143">
        <f t="shared" si="7"/>
        <v>0</v>
      </c>
      <c r="T154" s="151"/>
      <c r="U154" s="151"/>
      <c r="V154" s="151"/>
      <c r="W154" s="151"/>
      <c r="X154" s="151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Q154"/>
      <c r="AR154"/>
      <c r="AS154"/>
      <c r="AT154"/>
      <c r="AU154"/>
    </row>
    <row r="155" spans="1:47" ht="15.75">
      <c r="A155" s="65">
        <f t="shared" si="8"/>
        <v>153</v>
      </c>
      <c r="B155" s="150"/>
      <c r="C155" s="150"/>
      <c r="D155" s="150"/>
      <c r="E155" s="150"/>
      <c r="F155" s="150"/>
      <c r="G155" s="150"/>
      <c r="H155" s="149"/>
      <c r="I155" s="149"/>
      <c r="J155" s="149"/>
      <c r="K155" s="149"/>
      <c r="L155" s="149"/>
      <c r="M155" s="143">
        <f t="shared" si="6"/>
        <v>0</v>
      </c>
      <c r="N155" s="151"/>
      <c r="O155" s="151"/>
      <c r="P155" s="151"/>
      <c r="Q155" s="151"/>
      <c r="R155" s="151"/>
      <c r="S155" s="143">
        <f t="shared" si="7"/>
        <v>0</v>
      </c>
      <c r="T155" s="151"/>
      <c r="U155" s="151"/>
      <c r="V155" s="151"/>
      <c r="W155" s="151"/>
      <c r="X155" s="151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Q155"/>
      <c r="AR155"/>
      <c r="AS155"/>
      <c r="AT155"/>
      <c r="AU155"/>
    </row>
    <row r="156" spans="1:47" ht="15.75">
      <c r="A156" s="65">
        <f t="shared" si="8"/>
        <v>154</v>
      </c>
      <c r="B156" s="150"/>
      <c r="C156" s="150"/>
      <c r="D156" s="150"/>
      <c r="E156" s="150"/>
      <c r="F156" s="150"/>
      <c r="G156" s="150"/>
      <c r="H156" s="149"/>
      <c r="I156" s="149"/>
      <c r="J156" s="149"/>
      <c r="K156" s="149"/>
      <c r="L156" s="149"/>
      <c r="M156" s="143">
        <f t="shared" si="6"/>
        <v>0</v>
      </c>
      <c r="N156" s="151"/>
      <c r="O156" s="151"/>
      <c r="P156" s="151"/>
      <c r="Q156" s="151"/>
      <c r="R156" s="151"/>
      <c r="S156" s="143">
        <f t="shared" si="7"/>
        <v>0</v>
      </c>
      <c r="T156" s="151"/>
      <c r="U156" s="151"/>
      <c r="V156" s="151"/>
      <c r="W156" s="151"/>
      <c r="X156" s="151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Q156"/>
      <c r="AR156"/>
      <c r="AS156"/>
      <c r="AT156"/>
      <c r="AU156"/>
    </row>
    <row r="157" spans="1:47" ht="15.75">
      <c r="A157" s="65">
        <f t="shared" si="8"/>
        <v>155</v>
      </c>
      <c r="B157" s="150"/>
      <c r="C157" s="150"/>
      <c r="D157" s="150"/>
      <c r="E157" s="150"/>
      <c r="F157" s="150"/>
      <c r="G157" s="150"/>
      <c r="H157" s="149"/>
      <c r="I157" s="149"/>
      <c r="J157" s="149"/>
      <c r="K157" s="149"/>
      <c r="L157" s="149"/>
      <c r="M157" s="143">
        <f t="shared" si="6"/>
        <v>0</v>
      </c>
      <c r="N157" s="151"/>
      <c r="O157" s="151"/>
      <c r="P157" s="151"/>
      <c r="Q157" s="151"/>
      <c r="R157" s="151"/>
      <c r="S157" s="143">
        <f t="shared" si="7"/>
        <v>0</v>
      </c>
      <c r="T157" s="151"/>
      <c r="U157" s="151"/>
      <c r="V157" s="151"/>
      <c r="W157" s="151"/>
      <c r="X157" s="151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Q157"/>
      <c r="AR157"/>
      <c r="AS157"/>
      <c r="AT157"/>
      <c r="AU157"/>
    </row>
    <row r="158" spans="1:47" ht="15.75">
      <c r="A158" s="65">
        <f t="shared" si="8"/>
        <v>156</v>
      </c>
      <c r="B158" s="150"/>
      <c r="C158" s="150"/>
      <c r="D158" s="150"/>
      <c r="E158" s="150"/>
      <c r="F158" s="150"/>
      <c r="G158" s="150"/>
      <c r="H158" s="149"/>
      <c r="I158" s="149"/>
      <c r="J158" s="149"/>
      <c r="K158" s="149"/>
      <c r="L158" s="149"/>
      <c r="M158" s="143">
        <f t="shared" si="6"/>
        <v>0</v>
      </c>
      <c r="N158" s="151"/>
      <c r="O158" s="151"/>
      <c r="P158" s="151"/>
      <c r="Q158" s="151"/>
      <c r="R158" s="151"/>
      <c r="S158" s="143">
        <f t="shared" si="7"/>
        <v>0</v>
      </c>
      <c r="T158" s="151"/>
      <c r="U158" s="151"/>
      <c r="V158" s="151"/>
      <c r="W158" s="151"/>
      <c r="X158" s="151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Q158"/>
      <c r="AR158"/>
      <c r="AS158"/>
      <c r="AT158"/>
      <c r="AU158"/>
    </row>
    <row r="159" spans="1:47" ht="15.75">
      <c r="A159" s="65">
        <f t="shared" si="8"/>
        <v>157</v>
      </c>
      <c r="B159" s="150"/>
      <c r="C159" s="150"/>
      <c r="D159" s="150"/>
      <c r="E159" s="150"/>
      <c r="F159" s="150"/>
      <c r="G159" s="150"/>
      <c r="H159" s="149"/>
      <c r="I159" s="149"/>
      <c r="J159" s="149"/>
      <c r="K159" s="149"/>
      <c r="L159" s="149"/>
      <c r="M159" s="143">
        <f t="shared" si="6"/>
        <v>0</v>
      </c>
      <c r="N159" s="151"/>
      <c r="O159" s="151"/>
      <c r="P159" s="151"/>
      <c r="Q159" s="151"/>
      <c r="R159" s="151"/>
      <c r="S159" s="143">
        <f t="shared" si="7"/>
        <v>0</v>
      </c>
      <c r="T159" s="151"/>
      <c r="U159" s="151"/>
      <c r="V159" s="151"/>
      <c r="W159" s="151"/>
      <c r="X159" s="151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Q159"/>
      <c r="AR159"/>
      <c r="AS159"/>
      <c r="AT159"/>
      <c r="AU159"/>
    </row>
    <row r="160" spans="1:47" ht="15.75">
      <c r="A160" s="65">
        <f t="shared" si="8"/>
        <v>158</v>
      </c>
      <c r="B160" s="150"/>
      <c r="C160" s="150"/>
      <c r="D160" s="150"/>
      <c r="E160" s="150"/>
      <c r="F160" s="150"/>
      <c r="G160" s="150"/>
      <c r="H160" s="149"/>
      <c r="I160" s="149"/>
      <c r="J160" s="149"/>
      <c r="K160" s="149"/>
      <c r="L160" s="149"/>
      <c r="M160" s="143">
        <f t="shared" si="6"/>
        <v>0</v>
      </c>
      <c r="N160" s="151"/>
      <c r="O160" s="151"/>
      <c r="P160" s="151"/>
      <c r="Q160" s="151"/>
      <c r="R160" s="151"/>
      <c r="S160" s="143">
        <f t="shared" si="7"/>
        <v>0</v>
      </c>
      <c r="T160" s="151"/>
      <c r="U160" s="151"/>
      <c r="V160" s="151"/>
      <c r="W160" s="151"/>
      <c r="X160" s="151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Q160"/>
      <c r="AR160"/>
      <c r="AS160"/>
      <c r="AT160"/>
      <c r="AU160"/>
    </row>
    <row r="161" spans="1:47" ht="15.75">
      <c r="A161" s="65">
        <f t="shared" si="8"/>
        <v>159</v>
      </c>
      <c r="B161" s="150"/>
      <c r="C161" s="150"/>
      <c r="D161" s="150"/>
      <c r="E161" s="150"/>
      <c r="F161" s="150"/>
      <c r="G161" s="150"/>
      <c r="H161" s="149"/>
      <c r="I161" s="149"/>
      <c r="J161" s="149"/>
      <c r="K161" s="149"/>
      <c r="L161" s="149"/>
      <c r="M161" s="143">
        <f t="shared" si="6"/>
        <v>0</v>
      </c>
      <c r="N161" s="151"/>
      <c r="O161" s="151"/>
      <c r="P161" s="151"/>
      <c r="Q161" s="151"/>
      <c r="R161" s="151"/>
      <c r="S161" s="143">
        <f t="shared" si="7"/>
        <v>0</v>
      </c>
      <c r="T161" s="151"/>
      <c r="U161" s="151"/>
      <c r="V161" s="151"/>
      <c r="W161" s="151"/>
      <c r="X161" s="151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Q161"/>
      <c r="AR161"/>
      <c r="AS161"/>
      <c r="AT161"/>
      <c r="AU161"/>
    </row>
    <row r="162" spans="1:47" ht="15.75">
      <c r="A162" s="65">
        <f t="shared" si="8"/>
        <v>160</v>
      </c>
      <c r="B162" s="150"/>
      <c r="C162" s="150"/>
      <c r="D162" s="150"/>
      <c r="E162" s="150"/>
      <c r="F162" s="150"/>
      <c r="G162" s="150"/>
      <c r="H162" s="149"/>
      <c r="I162" s="149"/>
      <c r="J162" s="149"/>
      <c r="K162" s="149"/>
      <c r="L162" s="149"/>
      <c r="M162" s="143">
        <f t="shared" si="6"/>
        <v>0</v>
      </c>
      <c r="N162" s="151"/>
      <c r="O162" s="151"/>
      <c r="P162" s="151"/>
      <c r="Q162" s="151"/>
      <c r="R162" s="151"/>
      <c r="S162" s="143">
        <f t="shared" si="7"/>
        <v>0</v>
      </c>
      <c r="T162" s="151"/>
      <c r="U162" s="151"/>
      <c r="V162" s="151"/>
      <c r="W162" s="151"/>
      <c r="X162" s="151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Q162"/>
      <c r="AR162"/>
      <c r="AS162"/>
      <c r="AT162"/>
      <c r="AU162"/>
    </row>
    <row r="163" spans="1:47" ht="15.75">
      <c r="A163" s="65">
        <f t="shared" si="8"/>
        <v>161</v>
      </c>
      <c r="B163" s="150"/>
      <c r="C163" s="150"/>
      <c r="D163" s="150"/>
      <c r="E163" s="150"/>
      <c r="F163" s="150"/>
      <c r="G163" s="150"/>
      <c r="H163" s="149"/>
      <c r="I163" s="149"/>
      <c r="J163" s="149"/>
      <c r="K163" s="149"/>
      <c r="L163" s="149"/>
      <c r="M163" s="143">
        <f t="shared" si="6"/>
        <v>0</v>
      </c>
      <c r="N163" s="151"/>
      <c r="O163" s="151"/>
      <c r="P163" s="151"/>
      <c r="Q163" s="151"/>
      <c r="R163" s="151"/>
      <c r="S163" s="143">
        <f t="shared" si="7"/>
        <v>0</v>
      </c>
      <c r="T163" s="151"/>
      <c r="U163" s="151"/>
      <c r="V163" s="151"/>
      <c r="W163" s="151"/>
      <c r="X163" s="151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Q163"/>
      <c r="AR163"/>
      <c r="AS163"/>
      <c r="AT163"/>
      <c r="AU163"/>
    </row>
    <row r="164" spans="1:47" ht="15.75">
      <c r="A164" s="65">
        <f t="shared" si="8"/>
        <v>162</v>
      </c>
      <c r="B164" s="150"/>
      <c r="C164" s="150"/>
      <c r="D164" s="150"/>
      <c r="E164" s="150"/>
      <c r="F164" s="150"/>
      <c r="G164" s="150"/>
      <c r="H164" s="149"/>
      <c r="I164" s="149"/>
      <c r="J164" s="149"/>
      <c r="K164" s="149"/>
      <c r="L164" s="149"/>
      <c r="M164" s="143">
        <f t="shared" si="6"/>
        <v>0</v>
      </c>
      <c r="N164" s="151"/>
      <c r="O164" s="151"/>
      <c r="P164" s="151"/>
      <c r="Q164" s="151"/>
      <c r="R164" s="151"/>
      <c r="S164" s="143">
        <f t="shared" si="7"/>
        <v>0</v>
      </c>
      <c r="T164" s="151"/>
      <c r="U164" s="151"/>
      <c r="V164" s="151"/>
      <c r="W164" s="151"/>
      <c r="X164" s="151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Q164"/>
      <c r="AR164"/>
      <c r="AS164"/>
      <c r="AT164"/>
      <c r="AU164"/>
    </row>
    <row r="165" spans="1:47" ht="15.75">
      <c r="A165" s="65">
        <f t="shared" si="8"/>
        <v>163</v>
      </c>
      <c r="B165" s="150"/>
      <c r="C165" s="150"/>
      <c r="D165" s="150"/>
      <c r="E165" s="150"/>
      <c r="F165" s="150"/>
      <c r="G165" s="150"/>
      <c r="H165" s="149"/>
      <c r="I165" s="149"/>
      <c r="J165" s="149"/>
      <c r="K165" s="149"/>
      <c r="L165" s="149"/>
      <c r="M165" s="143">
        <f t="shared" si="6"/>
        <v>0</v>
      </c>
      <c r="N165" s="151"/>
      <c r="O165" s="151"/>
      <c r="P165" s="151"/>
      <c r="Q165" s="151"/>
      <c r="R165" s="151"/>
      <c r="S165" s="143">
        <f t="shared" si="7"/>
        <v>0</v>
      </c>
      <c r="T165" s="151"/>
      <c r="U165" s="151"/>
      <c r="V165" s="151"/>
      <c r="W165" s="151"/>
      <c r="X165" s="151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Q165"/>
      <c r="AR165"/>
      <c r="AS165"/>
      <c r="AT165"/>
      <c r="AU165"/>
    </row>
    <row r="166" spans="1:47" ht="15.75">
      <c r="A166" s="65">
        <f t="shared" si="8"/>
        <v>164</v>
      </c>
      <c r="B166" s="150"/>
      <c r="C166" s="150"/>
      <c r="D166" s="150"/>
      <c r="E166" s="150"/>
      <c r="F166" s="150"/>
      <c r="G166" s="150"/>
      <c r="H166" s="149"/>
      <c r="I166" s="149"/>
      <c r="J166" s="149"/>
      <c r="K166" s="149"/>
      <c r="L166" s="149"/>
      <c r="M166" s="143">
        <f t="shared" si="6"/>
        <v>0</v>
      </c>
      <c r="N166" s="151"/>
      <c r="O166" s="151"/>
      <c r="P166" s="151"/>
      <c r="Q166" s="151"/>
      <c r="R166" s="151"/>
      <c r="S166" s="143">
        <f t="shared" si="7"/>
        <v>0</v>
      </c>
      <c r="T166" s="151"/>
      <c r="U166" s="151"/>
      <c r="V166" s="151"/>
      <c r="W166" s="151"/>
      <c r="X166" s="151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Q166"/>
      <c r="AR166"/>
      <c r="AS166"/>
      <c r="AT166"/>
      <c r="AU166"/>
    </row>
    <row r="167" spans="1:47" ht="15.75">
      <c r="A167" s="65">
        <f t="shared" si="8"/>
        <v>165</v>
      </c>
      <c r="B167" s="150"/>
      <c r="C167" s="150"/>
      <c r="D167" s="150"/>
      <c r="E167" s="150"/>
      <c r="F167" s="150"/>
      <c r="G167" s="150"/>
      <c r="H167" s="149"/>
      <c r="I167" s="149"/>
      <c r="J167" s="149"/>
      <c r="K167" s="149"/>
      <c r="L167" s="149"/>
      <c r="M167" s="143">
        <f t="shared" si="6"/>
        <v>0</v>
      </c>
      <c r="N167" s="151"/>
      <c r="O167" s="151"/>
      <c r="P167" s="151"/>
      <c r="Q167" s="151"/>
      <c r="R167" s="151"/>
      <c r="S167" s="143">
        <f t="shared" si="7"/>
        <v>0</v>
      </c>
      <c r="T167" s="151"/>
      <c r="U167" s="151"/>
      <c r="V167" s="151"/>
      <c r="W167" s="151"/>
      <c r="X167" s="151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Q167"/>
      <c r="AR167"/>
      <c r="AS167"/>
      <c r="AT167"/>
      <c r="AU167"/>
    </row>
    <row r="168" spans="1:47" ht="15.75">
      <c r="A168" s="65">
        <f t="shared" si="8"/>
        <v>166</v>
      </c>
      <c r="B168" s="150"/>
      <c r="C168" s="150"/>
      <c r="D168" s="150"/>
      <c r="E168" s="150"/>
      <c r="F168" s="150"/>
      <c r="G168" s="150"/>
      <c r="H168" s="149"/>
      <c r="I168" s="149"/>
      <c r="J168" s="149"/>
      <c r="K168" s="149"/>
      <c r="L168" s="149"/>
      <c r="M168" s="143">
        <f t="shared" si="6"/>
        <v>0</v>
      </c>
      <c r="N168" s="151"/>
      <c r="O168" s="151"/>
      <c r="P168" s="151"/>
      <c r="Q168" s="151"/>
      <c r="R168" s="151"/>
      <c r="S168" s="143">
        <f t="shared" si="7"/>
        <v>0</v>
      </c>
      <c r="T168" s="151"/>
      <c r="U168" s="151"/>
      <c r="V168" s="151"/>
      <c r="W168" s="151"/>
      <c r="X168" s="151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Q168"/>
      <c r="AR168"/>
      <c r="AS168"/>
      <c r="AT168"/>
      <c r="AU168"/>
    </row>
    <row r="169" spans="1:47" ht="15.75">
      <c r="A169" s="65">
        <f t="shared" si="8"/>
        <v>167</v>
      </c>
      <c r="B169" s="150"/>
      <c r="C169" s="150"/>
      <c r="D169" s="150"/>
      <c r="E169" s="150"/>
      <c r="F169" s="150"/>
      <c r="G169" s="150"/>
      <c r="H169" s="149"/>
      <c r="I169" s="149"/>
      <c r="J169" s="149"/>
      <c r="K169" s="149"/>
      <c r="L169" s="149"/>
      <c r="M169" s="143">
        <f t="shared" si="6"/>
        <v>0</v>
      </c>
      <c r="N169" s="151"/>
      <c r="O169" s="151"/>
      <c r="P169" s="151"/>
      <c r="Q169" s="151"/>
      <c r="R169" s="151"/>
      <c r="S169" s="143">
        <f t="shared" si="7"/>
        <v>0</v>
      </c>
      <c r="T169" s="151"/>
      <c r="U169" s="151"/>
      <c r="V169" s="151"/>
      <c r="W169" s="151"/>
      <c r="X169" s="151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Q169"/>
      <c r="AR169"/>
      <c r="AS169"/>
      <c r="AT169"/>
      <c r="AU169"/>
    </row>
    <row r="170" spans="1:47" ht="15.75">
      <c r="A170" s="65">
        <f t="shared" si="8"/>
        <v>168</v>
      </c>
      <c r="B170" s="150"/>
      <c r="C170" s="150"/>
      <c r="D170" s="150"/>
      <c r="E170" s="150"/>
      <c r="F170" s="150"/>
      <c r="G170" s="150"/>
      <c r="H170" s="149"/>
      <c r="I170" s="149"/>
      <c r="J170" s="149"/>
      <c r="K170" s="149"/>
      <c r="L170" s="149"/>
      <c r="M170" s="143">
        <f t="shared" si="6"/>
        <v>0</v>
      </c>
      <c r="N170" s="151"/>
      <c r="O170" s="151"/>
      <c r="P170" s="151"/>
      <c r="Q170" s="151"/>
      <c r="R170" s="151"/>
      <c r="S170" s="143">
        <f t="shared" si="7"/>
        <v>0</v>
      </c>
      <c r="T170" s="151"/>
      <c r="U170" s="151"/>
      <c r="V170" s="151"/>
      <c r="W170" s="151"/>
      <c r="X170" s="151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Q170"/>
      <c r="AR170"/>
      <c r="AS170"/>
      <c r="AT170"/>
      <c r="AU170"/>
    </row>
    <row r="171" spans="1:47" ht="15.75">
      <c r="A171" s="65">
        <f t="shared" si="8"/>
        <v>169</v>
      </c>
      <c r="B171" s="150"/>
      <c r="C171" s="150"/>
      <c r="D171" s="150"/>
      <c r="E171" s="150"/>
      <c r="F171" s="150"/>
      <c r="G171" s="150"/>
      <c r="H171" s="149"/>
      <c r="I171" s="149"/>
      <c r="J171" s="149"/>
      <c r="K171" s="149"/>
      <c r="L171" s="149"/>
      <c r="M171" s="143">
        <f t="shared" si="6"/>
        <v>0</v>
      </c>
      <c r="N171" s="151"/>
      <c r="O171" s="151"/>
      <c r="P171" s="151"/>
      <c r="Q171" s="151"/>
      <c r="R171" s="151"/>
      <c r="S171" s="143">
        <f t="shared" si="7"/>
        <v>0</v>
      </c>
      <c r="T171" s="151"/>
      <c r="U171" s="151"/>
      <c r="V171" s="151"/>
      <c r="W171" s="151"/>
      <c r="X171" s="151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Q171"/>
      <c r="AR171"/>
      <c r="AS171"/>
      <c r="AT171"/>
      <c r="AU171"/>
    </row>
    <row r="172" spans="1:47" ht="15.75">
      <c r="A172" s="65">
        <f t="shared" si="8"/>
        <v>170</v>
      </c>
      <c r="B172" s="150"/>
      <c r="C172" s="150"/>
      <c r="D172" s="150"/>
      <c r="E172" s="150"/>
      <c r="F172" s="150"/>
      <c r="G172" s="150"/>
      <c r="H172" s="149"/>
      <c r="I172" s="149"/>
      <c r="J172" s="149"/>
      <c r="K172" s="149"/>
      <c r="L172" s="149"/>
      <c r="M172" s="143">
        <f t="shared" si="6"/>
        <v>0</v>
      </c>
      <c r="N172" s="151"/>
      <c r="O172" s="151"/>
      <c r="P172" s="151"/>
      <c r="Q172" s="151"/>
      <c r="R172" s="151"/>
      <c r="S172" s="143">
        <f t="shared" si="7"/>
        <v>0</v>
      </c>
      <c r="T172" s="151"/>
      <c r="U172" s="151"/>
      <c r="V172" s="151"/>
      <c r="W172" s="151"/>
      <c r="X172" s="151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Q172"/>
      <c r="AR172"/>
      <c r="AS172"/>
      <c r="AT172"/>
      <c r="AU172"/>
    </row>
    <row r="173" spans="1:47" ht="15.75">
      <c r="A173" s="65">
        <f t="shared" si="8"/>
        <v>171</v>
      </c>
      <c r="B173" s="150"/>
      <c r="C173" s="150"/>
      <c r="D173" s="150"/>
      <c r="E173" s="150"/>
      <c r="F173" s="150"/>
      <c r="G173" s="150"/>
      <c r="H173" s="149"/>
      <c r="I173" s="149"/>
      <c r="J173" s="149"/>
      <c r="K173" s="149"/>
      <c r="L173" s="149"/>
      <c r="M173" s="143">
        <f t="shared" si="6"/>
        <v>0</v>
      </c>
      <c r="N173" s="151"/>
      <c r="O173" s="151"/>
      <c r="P173" s="151"/>
      <c r="Q173" s="151"/>
      <c r="R173" s="151"/>
      <c r="S173" s="143">
        <f t="shared" si="7"/>
        <v>0</v>
      </c>
      <c r="T173" s="151"/>
      <c r="U173" s="151"/>
      <c r="V173" s="151"/>
      <c r="W173" s="151"/>
      <c r="X173" s="151"/>
      <c r="Y173" s="150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Q173"/>
      <c r="AR173"/>
      <c r="AS173"/>
      <c r="AT173"/>
      <c r="AU173"/>
    </row>
    <row r="174" spans="1:47" ht="15.75">
      <c r="A174" s="65">
        <f t="shared" si="8"/>
        <v>172</v>
      </c>
      <c r="B174" s="150"/>
      <c r="C174" s="150"/>
      <c r="D174" s="150"/>
      <c r="E174" s="150"/>
      <c r="F174" s="150"/>
      <c r="G174" s="150"/>
      <c r="H174" s="149"/>
      <c r="I174" s="149"/>
      <c r="J174" s="149"/>
      <c r="K174" s="149"/>
      <c r="L174" s="149"/>
      <c r="M174" s="143">
        <f t="shared" si="6"/>
        <v>0</v>
      </c>
      <c r="N174" s="151"/>
      <c r="O174" s="151"/>
      <c r="P174" s="151"/>
      <c r="Q174" s="151"/>
      <c r="R174" s="151"/>
      <c r="S174" s="143">
        <f t="shared" si="7"/>
        <v>0</v>
      </c>
      <c r="T174" s="151"/>
      <c r="U174" s="151"/>
      <c r="V174" s="151"/>
      <c r="W174" s="151"/>
      <c r="X174" s="151"/>
      <c r="Y174" s="150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Q174"/>
      <c r="AR174"/>
      <c r="AS174"/>
      <c r="AT174"/>
      <c r="AU174"/>
    </row>
    <row r="175" spans="1:47" ht="15.75">
      <c r="A175" s="65">
        <f t="shared" si="8"/>
        <v>173</v>
      </c>
      <c r="B175" s="150"/>
      <c r="C175" s="150"/>
      <c r="D175" s="150"/>
      <c r="E175" s="150"/>
      <c r="F175" s="150"/>
      <c r="G175" s="150"/>
      <c r="H175" s="149"/>
      <c r="I175" s="149"/>
      <c r="J175" s="149"/>
      <c r="K175" s="149"/>
      <c r="L175" s="149"/>
      <c r="M175" s="143">
        <f t="shared" si="6"/>
        <v>0</v>
      </c>
      <c r="N175" s="151"/>
      <c r="O175" s="151"/>
      <c r="P175" s="151"/>
      <c r="Q175" s="151"/>
      <c r="R175" s="151"/>
      <c r="S175" s="143">
        <f t="shared" si="7"/>
        <v>0</v>
      </c>
      <c r="T175" s="151"/>
      <c r="U175" s="151"/>
      <c r="V175" s="151"/>
      <c r="W175" s="151"/>
      <c r="X175" s="151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Q175"/>
      <c r="AR175"/>
      <c r="AS175"/>
      <c r="AT175"/>
      <c r="AU175"/>
    </row>
    <row r="176" spans="1:47" ht="15.75">
      <c r="A176" s="65">
        <f t="shared" si="8"/>
        <v>174</v>
      </c>
      <c r="B176" s="150"/>
      <c r="C176" s="150"/>
      <c r="D176" s="150"/>
      <c r="E176" s="150"/>
      <c r="F176" s="150"/>
      <c r="G176" s="150"/>
      <c r="H176" s="149"/>
      <c r="I176" s="149"/>
      <c r="J176" s="149"/>
      <c r="K176" s="149"/>
      <c r="L176" s="149"/>
      <c r="M176" s="143">
        <f t="shared" si="6"/>
        <v>0</v>
      </c>
      <c r="N176" s="151"/>
      <c r="O176" s="151"/>
      <c r="P176" s="151"/>
      <c r="Q176" s="151"/>
      <c r="R176" s="151"/>
      <c r="S176" s="143">
        <f t="shared" si="7"/>
        <v>0</v>
      </c>
      <c r="T176" s="151"/>
      <c r="U176" s="151"/>
      <c r="V176" s="151"/>
      <c r="W176" s="151"/>
      <c r="X176" s="151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Q176"/>
      <c r="AR176"/>
      <c r="AS176"/>
      <c r="AT176"/>
      <c r="AU176"/>
    </row>
    <row r="177" spans="1:47" ht="15.75">
      <c r="A177" s="65">
        <f t="shared" si="8"/>
        <v>175</v>
      </c>
      <c r="B177" s="150"/>
      <c r="C177" s="150"/>
      <c r="D177" s="150"/>
      <c r="E177" s="150"/>
      <c r="F177" s="150"/>
      <c r="G177" s="150"/>
      <c r="H177" s="149"/>
      <c r="I177" s="149"/>
      <c r="J177" s="149"/>
      <c r="K177" s="149"/>
      <c r="L177" s="149"/>
      <c r="M177" s="143">
        <f t="shared" si="6"/>
        <v>0</v>
      </c>
      <c r="N177" s="151"/>
      <c r="O177" s="151"/>
      <c r="P177" s="151"/>
      <c r="Q177" s="151"/>
      <c r="R177" s="151"/>
      <c r="S177" s="143">
        <f t="shared" si="7"/>
        <v>0</v>
      </c>
      <c r="T177" s="151"/>
      <c r="U177" s="151"/>
      <c r="V177" s="151"/>
      <c r="W177" s="151"/>
      <c r="X177" s="151"/>
      <c r="Y177" s="150"/>
      <c r="Z177" s="150"/>
      <c r="AA177" s="150"/>
      <c r="AB177" s="150"/>
      <c r="AC177" s="150"/>
      <c r="AD177" s="150"/>
      <c r="AE177" s="150"/>
      <c r="AF177" s="150"/>
      <c r="AG177" s="150"/>
      <c r="AH177" s="150"/>
      <c r="AI177" s="150"/>
      <c r="AQ177"/>
      <c r="AR177"/>
      <c r="AS177"/>
      <c r="AT177"/>
      <c r="AU177"/>
    </row>
    <row r="178" spans="1:47" ht="15.75">
      <c r="A178" s="65">
        <f t="shared" si="8"/>
        <v>176</v>
      </c>
      <c r="B178" s="150"/>
      <c r="C178" s="150"/>
      <c r="D178" s="150"/>
      <c r="E178" s="150"/>
      <c r="F178" s="150"/>
      <c r="G178" s="150"/>
      <c r="H178" s="149"/>
      <c r="I178" s="149"/>
      <c r="J178" s="149"/>
      <c r="K178" s="149"/>
      <c r="L178" s="149"/>
      <c r="M178" s="143">
        <f t="shared" si="6"/>
        <v>0</v>
      </c>
      <c r="N178" s="151"/>
      <c r="O178" s="151"/>
      <c r="P178" s="151"/>
      <c r="Q178" s="151"/>
      <c r="R178" s="151"/>
      <c r="S178" s="143">
        <f t="shared" si="7"/>
        <v>0</v>
      </c>
      <c r="T178" s="151"/>
      <c r="U178" s="151"/>
      <c r="V178" s="151"/>
      <c r="W178" s="151"/>
      <c r="X178" s="151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Q178"/>
      <c r="AR178"/>
      <c r="AS178"/>
      <c r="AT178"/>
      <c r="AU178"/>
    </row>
    <row r="179" spans="1:47" ht="15.75">
      <c r="A179" s="65">
        <f t="shared" si="8"/>
        <v>177</v>
      </c>
      <c r="B179" s="150"/>
      <c r="C179" s="150"/>
      <c r="D179" s="150"/>
      <c r="E179" s="150"/>
      <c r="F179" s="150"/>
      <c r="G179" s="150"/>
      <c r="H179" s="149"/>
      <c r="I179" s="149"/>
      <c r="J179" s="149"/>
      <c r="K179" s="149"/>
      <c r="L179" s="149"/>
      <c r="M179" s="143">
        <f t="shared" si="6"/>
        <v>0</v>
      </c>
      <c r="N179" s="151"/>
      <c r="O179" s="151"/>
      <c r="P179" s="151"/>
      <c r="Q179" s="151"/>
      <c r="R179" s="151"/>
      <c r="S179" s="143">
        <f t="shared" si="7"/>
        <v>0</v>
      </c>
      <c r="T179" s="151"/>
      <c r="U179" s="151"/>
      <c r="V179" s="151"/>
      <c r="W179" s="151"/>
      <c r="X179" s="151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Q179"/>
      <c r="AR179"/>
      <c r="AS179"/>
      <c r="AT179"/>
      <c r="AU179"/>
    </row>
    <row r="180" spans="1:47" ht="15.75">
      <c r="A180" s="65">
        <f t="shared" si="8"/>
        <v>178</v>
      </c>
      <c r="B180" s="150"/>
      <c r="C180" s="150"/>
      <c r="D180" s="150"/>
      <c r="E180" s="150"/>
      <c r="F180" s="150"/>
      <c r="G180" s="150"/>
      <c r="H180" s="149"/>
      <c r="I180" s="149"/>
      <c r="J180" s="149"/>
      <c r="K180" s="149"/>
      <c r="L180" s="149"/>
      <c r="M180" s="143">
        <f t="shared" si="6"/>
        <v>0</v>
      </c>
      <c r="N180" s="151"/>
      <c r="O180" s="151"/>
      <c r="P180" s="151"/>
      <c r="Q180" s="151"/>
      <c r="R180" s="151"/>
      <c r="S180" s="143">
        <f t="shared" si="7"/>
        <v>0</v>
      </c>
      <c r="T180" s="151"/>
      <c r="U180" s="151"/>
      <c r="V180" s="151"/>
      <c r="W180" s="151"/>
      <c r="X180" s="151"/>
      <c r="Y180" s="150"/>
      <c r="Z180" s="150"/>
      <c r="AA180" s="150"/>
      <c r="AB180" s="150"/>
      <c r="AC180" s="150"/>
      <c r="AD180" s="150"/>
      <c r="AE180" s="150"/>
      <c r="AF180" s="150"/>
      <c r="AG180" s="150"/>
      <c r="AH180" s="150"/>
      <c r="AI180" s="150"/>
      <c r="AQ180"/>
      <c r="AR180"/>
      <c r="AS180"/>
      <c r="AT180"/>
      <c r="AU180"/>
    </row>
    <row r="181" spans="1:47" ht="15.75">
      <c r="A181" s="65">
        <f t="shared" si="8"/>
        <v>179</v>
      </c>
      <c r="B181" s="150"/>
      <c r="C181" s="150"/>
      <c r="D181" s="150"/>
      <c r="E181" s="150"/>
      <c r="F181" s="150"/>
      <c r="G181" s="150"/>
      <c r="H181" s="149"/>
      <c r="I181" s="149"/>
      <c r="J181" s="149"/>
      <c r="K181" s="149"/>
      <c r="L181" s="149"/>
      <c r="M181" s="143">
        <f t="shared" si="6"/>
        <v>0</v>
      </c>
      <c r="N181" s="151"/>
      <c r="O181" s="151"/>
      <c r="P181" s="151"/>
      <c r="Q181" s="151"/>
      <c r="R181" s="151"/>
      <c r="S181" s="143">
        <f t="shared" si="7"/>
        <v>0</v>
      </c>
      <c r="T181" s="151"/>
      <c r="U181" s="151"/>
      <c r="V181" s="151"/>
      <c r="W181" s="151"/>
      <c r="X181" s="151"/>
      <c r="Y181" s="150"/>
      <c r="Z181" s="150"/>
      <c r="AA181" s="150"/>
      <c r="AB181" s="150"/>
      <c r="AC181" s="150"/>
      <c r="AD181" s="150"/>
      <c r="AE181" s="150"/>
      <c r="AF181" s="150"/>
      <c r="AG181" s="150"/>
      <c r="AH181" s="150"/>
      <c r="AI181" s="150"/>
      <c r="AQ181"/>
      <c r="AR181"/>
      <c r="AS181"/>
      <c r="AT181"/>
      <c r="AU181"/>
    </row>
    <row r="182" spans="1:47" ht="15.75">
      <c r="A182" s="65">
        <f t="shared" si="8"/>
        <v>180</v>
      </c>
      <c r="B182" s="150"/>
      <c r="C182" s="150"/>
      <c r="D182" s="150"/>
      <c r="E182" s="150"/>
      <c r="F182" s="150"/>
      <c r="G182" s="150"/>
      <c r="H182" s="149"/>
      <c r="I182" s="149"/>
      <c r="J182" s="149"/>
      <c r="K182" s="149"/>
      <c r="L182" s="149"/>
      <c r="M182" s="143">
        <f t="shared" si="6"/>
        <v>0</v>
      </c>
      <c r="N182" s="151"/>
      <c r="O182" s="151"/>
      <c r="P182" s="151"/>
      <c r="Q182" s="151"/>
      <c r="R182" s="151"/>
      <c r="S182" s="143">
        <f t="shared" si="7"/>
        <v>0</v>
      </c>
      <c r="T182" s="151"/>
      <c r="U182" s="151"/>
      <c r="V182" s="151"/>
      <c r="W182" s="151"/>
      <c r="X182" s="151"/>
      <c r="Y182" s="150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Q182"/>
      <c r="AR182"/>
      <c r="AS182"/>
      <c r="AT182"/>
      <c r="AU182"/>
    </row>
    <row r="183" spans="1:47" ht="15.75">
      <c r="A183" s="65">
        <f t="shared" si="8"/>
        <v>181</v>
      </c>
      <c r="B183" s="150"/>
      <c r="C183" s="150"/>
      <c r="D183" s="150"/>
      <c r="E183" s="150"/>
      <c r="F183" s="150"/>
      <c r="G183" s="150"/>
      <c r="H183" s="149"/>
      <c r="I183" s="149"/>
      <c r="J183" s="149"/>
      <c r="K183" s="149"/>
      <c r="L183" s="149"/>
      <c r="M183" s="143">
        <f t="shared" si="6"/>
        <v>0</v>
      </c>
      <c r="N183" s="151"/>
      <c r="O183" s="151"/>
      <c r="P183" s="151"/>
      <c r="Q183" s="151"/>
      <c r="R183" s="151"/>
      <c r="S183" s="143">
        <f t="shared" si="7"/>
        <v>0</v>
      </c>
      <c r="T183" s="151"/>
      <c r="U183" s="151"/>
      <c r="V183" s="151"/>
      <c r="W183" s="151"/>
      <c r="X183" s="151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Q183"/>
      <c r="AR183"/>
      <c r="AS183"/>
      <c r="AT183"/>
      <c r="AU183"/>
    </row>
    <row r="184" spans="1:47" ht="15.75">
      <c r="A184" s="65">
        <f t="shared" si="8"/>
        <v>182</v>
      </c>
      <c r="B184" s="150"/>
      <c r="C184" s="150"/>
      <c r="D184" s="150"/>
      <c r="E184" s="150"/>
      <c r="F184" s="150"/>
      <c r="G184" s="150"/>
      <c r="H184" s="149"/>
      <c r="I184" s="149"/>
      <c r="J184" s="149"/>
      <c r="K184" s="149"/>
      <c r="L184" s="149"/>
      <c r="M184" s="143">
        <f t="shared" si="6"/>
        <v>0</v>
      </c>
      <c r="N184" s="151"/>
      <c r="O184" s="151"/>
      <c r="P184" s="151"/>
      <c r="Q184" s="151"/>
      <c r="R184" s="151"/>
      <c r="S184" s="143">
        <f t="shared" si="7"/>
        <v>0</v>
      </c>
      <c r="T184" s="151"/>
      <c r="U184" s="151"/>
      <c r="V184" s="151"/>
      <c r="W184" s="151"/>
      <c r="X184" s="151"/>
      <c r="Y184" s="150"/>
      <c r="Z184" s="150"/>
      <c r="AA184" s="150"/>
      <c r="AB184" s="150"/>
      <c r="AC184" s="150"/>
      <c r="AD184" s="150"/>
      <c r="AE184" s="150"/>
      <c r="AF184" s="150"/>
      <c r="AG184" s="150"/>
      <c r="AH184" s="150"/>
      <c r="AI184" s="150"/>
      <c r="AQ184"/>
      <c r="AR184"/>
      <c r="AS184"/>
      <c r="AT184"/>
      <c r="AU184"/>
    </row>
    <row r="185" spans="1:47" ht="15.75">
      <c r="A185" s="65">
        <f t="shared" si="8"/>
        <v>183</v>
      </c>
      <c r="B185" s="150"/>
      <c r="C185" s="150"/>
      <c r="D185" s="150"/>
      <c r="E185" s="150"/>
      <c r="F185" s="150"/>
      <c r="G185" s="150"/>
      <c r="H185" s="149"/>
      <c r="I185" s="149"/>
      <c r="J185" s="149"/>
      <c r="K185" s="149"/>
      <c r="L185" s="149"/>
      <c r="M185" s="143">
        <f t="shared" si="6"/>
        <v>0</v>
      </c>
      <c r="N185" s="151"/>
      <c r="O185" s="151"/>
      <c r="P185" s="151"/>
      <c r="Q185" s="151"/>
      <c r="R185" s="151"/>
      <c r="S185" s="143">
        <f t="shared" si="7"/>
        <v>0</v>
      </c>
      <c r="T185" s="151"/>
      <c r="U185" s="151"/>
      <c r="V185" s="151"/>
      <c r="W185" s="151"/>
      <c r="X185" s="151"/>
      <c r="Y185" s="150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Q185"/>
      <c r="AR185"/>
      <c r="AS185"/>
      <c r="AT185"/>
      <c r="AU185"/>
    </row>
    <row r="186" spans="1:47" ht="15.75">
      <c r="A186" s="65">
        <f t="shared" si="8"/>
        <v>184</v>
      </c>
      <c r="B186" s="150"/>
      <c r="C186" s="150"/>
      <c r="D186" s="150"/>
      <c r="E186" s="150"/>
      <c r="F186" s="150"/>
      <c r="G186" s="150"/>
      <c r="H186" s="149"/>
      <c r="I186" s="149"/>
      <c r="J186" s="149"/>
      <c r="K186" s="149"/>
      <c r="L186" s="149"/>
      <c r="M186" s="143">
        <f t="shared" si="6"/>
        <v>0</v>
      </c>
      <c r="N186" s="151"/>
      <c r="O186" s="151"/>
      <c r="P186" s="151"/>
      <c r="Q186" s="151"/>
      <c r="R186" s="151"/>
      <c r="S186" s="143">
        <f t="shared" si="7"/>
        <v>0</v>
      </c>
      <c r="T186" s="151"/>
      <c r="U186" s="151"/>
      <c r="V186" s="151"/>
      <c r="W186" s="151"/>
      <c r="X186" s="151"/>
      <c r="Y186" s="150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Q186"/>
      <c r="AR186"/>
      <c r="AS186"/>
      <c r="AT186"/>
      <c r="AU186"/>
    </row>
    <row r="187" spans="1:47" ht="15.75">
      <c r="A187" s="65">
        <f t="shared" si="8"/>
        <v>185</v>
      </c>
      <c r="B187" s="150"/>
      <c r="C187" s="150"/>
      <c r="D187" s="150"/>
      <c r="E187" s="150"/>
      <c r="F187" s="150"/>
      <c r="G187" s="150"/>
      <c r="H187" s="149"/>
      <c r="I187" s="149"/>
      <c r="J187" s="149"/>
      <c r="K187" s="149"/>
      <c r="L187" s="149"/>
      <c r="M187" s="143">
        <f t="shared" si="6"/>
        <v>0</v>
      </c>
      <c r="N187" s="151"/>
      <c r="O187" s="151"/>
      <c r="P187" s="151"/>
      <c r="Q187" s="151"/>
      <c r="R187" s="151"/>
      <c r="S187" s="143">
        <f t="shared" si="7"/>
        <v>0</v>
      </c>
      <c r="T187" s="151"/>
      <c r="U187" s="151"/>
      <c r="V187" s="151"/>
      <c r="W187" s="151"/>
      <c r="X187" s="151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Q187"/>
      <c r="AR187"/>
      <c r="AS187"/>
      <c r="AT187"/>
      <c r="AU187"/>
    </row>
    <row r="188" spans="1:47" ht="15.75">
      <c r="A188" s="65">
        <f t="shared" si="8"/>
        <v>186</v>
      </c>
      <c r="B188" s="150"/>
      <c r="C188" s="150"/>
      <c r="D188" s="150"/>
      <c r="E188" s="150"/>
      <c r="F188" s="150"/>
      <c r="G188" s="150"/>
      <c r="H188" s="149"/>
      <c r="I188" s="149"/>
      <c r="J188" s="149"/>
      <c r="K188" s="149"/>
      <c r="L188" s="149"/>
      <c r="M188" s="143">
        <f t="shared" si="6"/>
        <v>0</v>
      </c>
      <c r="N188" s="151"/>
      <c r="O188" s="151"/>
      <c r="P188" s="151"/>
      <c r="Q188" s="151"/>
      <c r="R188" s="151"/>
      <c r="S188" s="143">
        <f t="shared" si="7"/>
        <v>0</v>
      </c>
      <c r="T188" s="151"/>
      <c r="U188" s="151"/>
      <c r="V188" s="151"/>
      <c r="W188" s="151"/>
      <c r="X188" s="151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Q188"/>
      <c r="AR188"/>
      <c r="AS188"/>
      <c r="AT188"/>
      <c r="AU188"/>
    </row>
    <row r="189" spans="1:47" ht="15.75">
      <c r="A189" s="65">
        <f t="shared" si="8"/>
        <v>187</v>
      </c>
      <c r="B189" s="150"/>
      <c r="C189" s="150"/>
      <c r="D189" s="150"/>
      <c r="E189" s="150"/>
      <c r="F189" s="150"/>
      <c r="G189" s="150"/>
      <c r="H189" s="149"/>
      <c r="I189" s="149"/>
      <c r="J189" s="149"/>
      <c r="K189" s="149"/>
      <c r="L189" s="149"/>
      <c r="M189" s="143">
        <f t="shared" si="6"/>
        <v>0</v>
      </c>
      <c r="N189" s="151"/>
      <c r="O189" s="151"/>
      <c r="P189" s="151"/>
      <c r="Q189" s="151"/>
      <c r="R189" s="151"/>
      <c r="S189" s="143">
        <f t="shared" si="7"/>
        <v>0</v>
      </c>
      <c r="T189" s="151"/>
      <c r="U189" s="151"/>
      <c r="V189" s="151"/>
      <c r="W189" s="151"/>
      <c r="X189" s="151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Q189"/>
      <c r="AR189"/>
      <c r="AS189"/>
      <c r="AT189"/>
      <c r="AU189"/>
    </row>
    <row r="190" spans="1:47" ht="15.75">
      <c r="A190" s="65">
        <f t="shared" si="8"/>
        <v>188</v>
      </c>
      <c r="B190" s="150"/>
      <c r="C190" s="150"/>
      <c r="D190" s="150"/>
      <c r="E190" s="150"/>
      <c r="F190" s="150"/>
      <c r="G190" s="150"/>
      <c r="H190" s="149"/>
      <c r="I190" s="149"/>
      <c r="J190" s="149"/>
      <c r="K190" s="149"/>
      <c r="L190" s="149"/>
      <c r="M190" s="143">
        <f t="shared" si="6"/>
        <v>0</v>
      </c>
      <c r="N190" s="151"/>
      <c r="O190" s="151"/>
      <c r="P190" s="151"/>
      <c r="Q190" s="151"/>
      <c r="R190" s="151"/>
      <c r="S190" s="143">
        <f t="shared" si="7"/>
        <v>0</v>
      </c>
      <c r="T190" s="151"/>
      <c r="U190" s="151"/>
      <c r="V190" s="151"/>
      <c r="W190" s="151"/>
      <c r="X190" s="151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Q190"/>
      <c r="AR190"/>
      <c r="AS190"/>
      <c r="AT190"/>
      <c r="AU190"/>
    </row>
    <row r="191" spans="1:47" ht="15.75">
      <c r="A191" s="65">
        <f t="shared" si="8"/>
        <v>189</v>
      </c>
      <c r="B191" s="150"/>
      <c r="C191" s="150"/>
      <c r="D191" s="150"/>
      <c r="E191" s="150"/>
      <c r="F191" s="150"/>
      <c r="G191" s="150"/>
      <c r="H191" s="149"/>
      <c r="I191" s="149"/>
      <c r="J191" s="149"/>
      <c r="K191" s="149"/>
      <c r="L191" s="149"/>
      <c r="M191" s="143">
        <f t="shared" si="6"/>
        <v>0</v>
      </c>
      <c r="N191" s="151"/>
      <c r="O191" s="151"/>
      <c r="P191" s="151"/>
      <c r="Q191" s="151"/>
      <c r="R191" s="151"/>
      <c r="S191" s="143">
        <f t="shared" si="7"/>
        <v>0</v>
      </c>
      <c r="T191" s="151"/>
      <c r="U191" s="151"/>
      <c r="V191" s="151"/>
      <c r="W191" s="151"/>
      <c r="X191" s="151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Q191"/>
      <c r="AR191"/>
      <c r="AS191"/>
      <c r="AT191"/>
      <c r="AU191"/>
    </row>
    <row r="192" spans="1:47" ht="15.75">
      <c r="A192" s="65">
        <f t="shared" si="8"/>
        <v>190</v>
      </c>
      <c r="B192" s="150"/>
      <c r="C192" s="150"/>
      <c r="D192" s="150"/>
      <c r="E192" s="150"/>
      <c r="F192" s="150"/>
      <c r="G192" s="150"/>
      <c r="H192" s="149"/>
      <c r="I192" s="149"/>
      <c r="J192" s="149"/>
      <c r="K192" s="149"/>
      <c r="L192" s="149"/>
      <c r="M192" s="143">
        <f t="shared" si="6"/>
        <v>0</v>
      </c>
      <c r="N192" s="151"/>
      <c r="O192" s="151"/>
      <c r="P192" s="151"/>
      <c r="Q192" s="151"/>
      <c r="R192" s="151"/>
      <c r="S192" s="143">
        <f t="shared" si="7"/>
        <v>0</v>
      </c>
      <c r="T192" s="151"/>
      <c r="U192" s="151"/>
      <c r="V192" s="151"/>
      <c r="W192" s="151"/>
      <c r="X192" s="151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Q192"/>
      <c r="AR192"/>
      <c r="AS192"/>
      <c r="AT192"/>
      <c r="AU192"/>
    </row>
    <row r="193" spans="1:47" ht="15.75">
      <c r="A193" s="65">
        <f t="shared" si="8"/>
        <v>191</v>
      </c>
      <c r="B193" s="150"/>
      <c r="C193" s="150"/>
      <c r="D193" s="150"/>
      <c r="E193" s="150"/>
      <c r="F193" s="150"/>
      <c r="G193" s="150"/>
      <c r="H193" s="149"/>
      <c r="I193" s="149"/>
      <c r="J193" s="149"/>
      <c r="K193" s="149"/>
      <c r="L193" s="149"/>
      <c r="M193" s="143">
        <f t="shared" si="6"/>
        <v>0</v>
      </c>
      <c r="N193" s="151"/>
      <c r="O193" s="151"/>
      <c r="P193" s="151"/>
      <c r="Q193" s="151"/>
      <c r="R193" s="151"/>
      <c r="S193" s="143">
        <f t="shared" si="7"/>
        <v>0</v>
      </c>
      <c r="T193" s="151"/>
      <c r="U193" s="151"/>
      <c r="V193" s="151"/>
      <c r="W193" s="151"/>
      <c r="X193" s="151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Q193"/>
      <c r="AR193"/>
      <c r="AS193"/>
      <c r="AT193"/>
      <c r="AU193"/>
    </row>
    <row r="194" spans="1:47" ht="15.75">
      <c r="A194" s="65">
        <f t="shared" si="8"/>
        <v>192</v>
      </c>
      <c r="B194" s="150"/>
      <c r="C194" s="150"/>
      <c r="D194" s="150"/>
      <c r="E194" s="150"/>
      <c r="F194" s="150"/>
      <c r="G194" s="150"/>
      <c r="H194" s="149"/>
      <c r="I194" s="149"/>
      <c r="J194" s="149"/>
      <c r="K194" s="149"/>
      <c r="L194" s="149"/>
      <c r="M194" s="143">
        <f t="shared" si="6"/>
        <v>0</v>
      </c>
      <c r="N194" s="151"/>
      <c r="O194" s="151"/>
      <c r="P194" s="151"/>
      <c r="Q194" s="151"/>
      <c r="R194" s="151"/>
      <c r="S194" s="143">
        <f t="shared" si="7"/>
        <v>0</v>
      </c>
      <c r="T194" s="151"/>
      <c r="U194" s="151"/>
      <c r="V194" s="151"/>
      <c r="W194" s="151"/>
      <c r="X194" s="151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Q194"/>
      <c r="AR194"/>
      <c r="AS194"/>
      <c r="AT194"/>
      <c r="AU194"/>
    </row>
    <row r="195" spans="1:47" ht="15.75">
      <c r="A195" s="65">
        <f t="shared" si="8"/>
        <v>193</v>
      </c>
      <c r="B195" s="150"/>
      <c r="C195" s="150"/>
      <c r="D195" s="150"/>
      <c r="E195" s="150"/>
      <c r="F195" s="150"/>
      <c r="G195" s="150"/>
      <c r="H195" s="149"/>
      <c r="I195" s="149"/>
      <c r="J195" s="149"/>
      <c r="K195" s="149"/>
      <c r="L195" s="149"/>
      <c r="M195" s="143">
        <f t="shared" ref="M195:M258" si="9">N195+O195+P195+Q195+R195</f>
        <v>0</v>
      </c>
      <c r="N195" s="151"/>
      <c r="O195" s="151"/>
      <c r="P195" s="151"/>
      <c r="Q195" s="151"/>
      <c r="R195" s="151"/>
      <c r="S195" s="143">
        <f t="shared" ref="S195:S258" si="10">T195+U195+V195+W195+X195</f>
        <v>0</v>
      </c>
      <c r="T195" s="151"/>
      <c r="U195" s="151"/>
      <c r="V195" s="151"/>
      <c r="W195" s="151"/>
      <c r="X195" s="151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Q195"/>
      <c r="AR195"/>
      <c r="AS195"/>
      <c r="AT195"/>
      <c r="AU195"/>
    </row>
    <row r="196" spans="1:47" ht="15.75">
      <c r="A196" s="65">
        <f t="shared" si="8"/>
        <v>194</v>
      </c>
      <c r="B196" s="150"/>
      <c r="C196" s="150"/>
      <c r="D196" s="150"/>
      <c r="E196" s="150"/>
      <c r="F196" s="150"/>
      <c r="G196" s="150"/>
      <c r="H196" s="149"/>
      <c r="I196" s="149"/>
      <c r="J196" s="149"/>
      <c r="K196" s="149"/>
      <c r="L196" s="149"/>
      <c r="M196" s="143">
        <f t="shared" si="9"/>
        <v>0</v>
      </c>
      <c r="N196" s="151"/>
      <c r="O196" s="151"/>
      <c r="P196" s="151"/>
      <c r="Q196" s="151"/>
      <c r="R196" s="151"/>
      <c r="S196" s="143">
        <f t="shared" si="10"/>
        <v>0</v>
      </c>
      <c r="T196" s="151"/>
      <c r="U196" s="151"/>
      <c r="V196" s="151"/>
      <c r="W196" s="151"/>
      <c r="X196" s="151"/>
      <c r="Y196" s="150"/>
      <c r="Z196" s="150"/>
      <c r="AA196" s="150"/>
      <c r="AB196" s="150"/>
      <c r="AC196" s="150"/>
      <c r="AD196" s="150"/>
      <c r="AE196" s="150"/>
      <c r="AF196" s="150"/>
      <c r="AG196" s="150"/>
      <c r="AH196" s="150"/>
      <c r="AI196" s="150"/>
      <c r="AQ196"/>
      <c r="AR196"/>
      <c r="AS196"/>
      <c r="AT196"/>
      <c r="AU196"/>
    </row>
    <row r="197" spans="1:47" ht="15.75">
      <c r="A197" s="65">
        <f t="shared" ref="A197:A260" si="11">A196+1</f>
        <v>195</v>
      </c>
      <c r="B197" s="150"/>
      <c r="C197" s="150"/>
      <c r="D197" s="150"/>
      <c r="E197" s="150"/>
      <c r="F197" s="150"/>
      <c r="G197" s="150"/>
      <c r="H197" s="149"/>
      <c r="I197" s="149"/>
      <c r="J197" s="149"/>
      <c r="K197" s="149"/>
      <c r="L197" s="149"/>
      <c r="M197" s="143">
        <f t="shared" si="9"/>
        <v>0</v>
      </c>
      <c r="N197" s="151"/>
      <c r="O197" s="151"/>
      <c r="P197" s="151"/>
      <c r="Q197" s="151"/>
      <c r="R197" s="151"/>
      <c r="S197" s="143">
        <f t="shared" si="10"/>
        <v>0</v>
      </c>
      <c r="T197" s="151"/>
      <c r="U197" s="151"/>
      <c r="V197" s="151"/>
      <c r="W197" s="151"/>
      <c r="X197" s="151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Q197"/>
      <c r="AR197"/>
      <c r="AS197"/>
      <c r="AT197"/>
      <c r="AU197"/>
    </row>
    <row r="198" spans="1:47" ht="15.75">
      <c r="A198" s="65">
        <f t="shared" si="11"/>
        <v>196</v>
      </c>
      <c r="B198" s="150"/>
      <c r="C198" s="150"/>
      <c r="D198" s="150"/>
      <c r="E198" s="150"/>
      <c r="F198" s="150"/>
      <c r="G198" s="150"/>
      <c r="H198" s="149"/>
      <c r="I198" s="149"/>
      <c r="J198" s="149"/>
      <c r="K198" s="149"/>
      <c r="L198" s="149"/>
      <c r="M198" s="143">
        <f t="shared" si="9"/>
        <v>0</v>
      </c>
      <c r="N198" s="151"/>
      <c r="O198" s="151"/>
      <c r="P198" s="151"/>
      <c r="Q198" s="151"/>
      <c r="R198" s="151"/>
      <c r="S198" s="143">
        <f t="shared" si="10"/>
        <v>0</v>
      </c>
      <c r="T198" s="151"/>
      <c r="U198" s="151"/>
      <c r="V198" s="151"/>
      <c r="W198" s="151"/>
      <c r="X198" s="151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Q198"/>
      <c r="AR198"/>
      <c r="AS198"/>
      <c r="AT198"/>
      <c r="AU198"/>
    </row>
    <row r="199" spans="1:47" ht="15.75">
      <c r="A199" s="65">
        <f t="shared" si="11"/>
        <v>197</v>
      </c>
      <c r="B199" s="150"/>
      <c r="C199" s="150"/>
      <c r="D199" s="150"/>
      <c r="E199" s="150"/>
      <c r="F199" s="150"/>
      <c r="G199" s="150"/>
      <c r="H199" s="149"/>
      <c r="I199" s="149"/>
      <c r="J199" s="149"/>
      <c r="K199" s="149"/>
      <c r="L199" s="149"/>
      <c r="M199" s="143">
        <f t="shared" si="9"/>
        <v>0</v>
      </c>
      <c r="N199" s="151"/>
      <c r="O199" s="151"/>
      <c r="P199" s="151"/>
      <c r="Q199" s="151"/>
      <c r="R199" s="151"/>
      <c r="S199" s="143">
        <f t="shared" si="10"/>
        <v>0</v>
      </c>
      <c r="T199" s="151"/>
      <c r="U199" s="151"/>
      <c r="V199" s="151"/>
      <c r="W199" s="151"/>
      <c r="X199" s="151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Q199"/>
      <c r="AR199"/>
      <c r="AS199"/>
      <c r="AT199"/>
      <c r="AU199"/>
    </row>
    <row r="200" spans="1:47" ht="15.75">
      <c r="A200" s="65">
        <f t="shared" si="11"/>
        <v>198</v>
      </c>
      <c r="B200" s="150"/>
      <c r="C200" s="150"/>
      <c r="D200" s="150"/>
      <c r="E200" s="150"/>
      <c r="F200" s="150"/>
      <c r="G200" s="150"/>
      <c r="H200" s="149"/>
      <c r="I200" s="149"/>
      <c r="J200" s="149"/>
      <c r="K200" s="149"/>
      <c r="L200" s="149"/>
      <c r="M200" s="143">
        <f t="shared" si="9"/>
        <v>0</v>
      </c>
      <c r="N200" s="151"/>
      <c r="O200" s="151"/>
      <c r="P200" s="151"/>
      <c r="Q200" s="151"/>
      <c r="R200" s="151"/>
      <c r="S200" s="143">
        <f t="shared" si="10"/>
        <v>0</v>
      </c>
      <c r="T200" s="151"/>
      <c r="U200" s="151"/>
      <c r="V200" s="151"/>
      <c r="W200" s="151"/>
      <c r="X200" s="151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Q200"/>
      <c r="AR200"/>
      <c r="AS200"/>
      <c r="AT200"/>
      <c r="AU200"/>
    </row>
    <row r="201" spans="1:47" ht="15.75">
      <c r="A201" s="65">
        <f t="shared" si="11"/>
        <v>199</v>
      </c>
      <c r="B201" s="150"/>
      <c r="C201" s="150"/>
      <c r="D201" s="150"/>
      <c r="E201" s="150"/>
      <c r="F201" s="150"/>
      <c r="G201" s="150"/>
      <c r="H201" s="149"/>
      <c r="I201" s="149"/>
      <c r="J201" s="149"/>
      <c r="K201" s="149"/>
      <c r="L201" s="149"/>
      <c r="M201" s="143">
        <f t="shared" si="9"/>
        <v>0</v>
      </c>
      <c r="N201" s="151"/>
      <c r="O201" s="151"/>
      <c r="P201" s="151"/>
      <c r="Q201" s="151"/>
      <c r="R201" s="151"/>
      <c r="S201" s="143">
        <f t="shared" si="10"/>
        <v>0</v>
      </c>
      <c r="T201" s="151"/>
      <c r="U201" s="151"/>
      <c r="V201" s="151"/>
      <c r="W201" s="151"/>
      <c r="X201" s="151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Q201"/>
      <c r="AR201"/>
      <c r="AS201"/>
      <c r="AT201"/>
      <c r="AU201"/>
    </row>
    <row r="202" spans="1:47" ht="15.75">
      <c r="A202" s="65">
        <f t="shared" si="11"/>
        <v>200</v>
      </c>
      <c r="B202" s="150"/>
      <c r="C202" s="150"/>
      <c r="D202" s="150"/>
      <c r="E202" s="150"/>
      <c r="F202" s="150"/>
      <c r="G202" s="150"/>
      <c r="H202" s="149"/>
      <c r="I202" s="149"/>
      <c r="J202" s="149"/>
      <c r="K202" s="149"/>
      <c r="L202" s="149"/>
      <c r="M202" s="143">
        <f t="shared" si="9"/>
        <v>0</v>
      </c>
      <c r="N202" s="151"/>
      <c r="O202" s="151"/>
      <c r="P202" s="151"/>
      <c r="Q202" s="151"/>
      <c r="R202" s="151"/>
      <c r="S202" s="143">
        <f t="shared" si="10"/>
        <v>0</v>
      </c>
      <c r="T202" s="151"/>
      <c r="U202" s="151"/>
      <c r="V202" s="151"/>
      <c r="W202" s="151"/>
      <c r="X202" s="151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Q202"/>
      <c r="AR202"/>
      <c r="AS202"/>
      <c r="AT202"/>
      <c r="AU202"/>
    </row>
    <row r="203" spans="1:47" ht="15.75">
      <c r="A203" s="65">
        <f t="shared" si="11"/>
        <v>201</v>
      </c>
      <c r="B203" s="150"/>
      <c r="C203" s="150"/>
      <c r="D203" s="150"/>
      <c r="E203" s="150"/>
      <c r="F203" s="150"/>
      <c r="G203" s="150"/>
      <c r="H203" s="149"/>
      <c r="I203" s="149"/>
      <c r="J203" s="149"/>
      <c r="K203" s="149"/>
      <c r="L203" s="149"/>
      <c r="M203" s="143">
        <f t="shared" si="9"/>
        <v>0</v>
      </c>
      <c r="N203" s="151"/>
      <c r="O203" s="151"/>
      <c r="P203" s="151"/>
      <c r="Q203" s="151"/>
      <c r="R203" s="151"/>
      <c r="S203" s="143">
        <f t="shared" si="10"/>
        <v>0</v>
      </c>
      <c r="T203" s="151"/>
      <c r="U203" s="151"/>
      <c r="V203" s="151"/>
      <c r="W203" s="151"/>
      <c r="X203" s="151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Q203"/>
      <c r="AR203"/>
      <c r="AS203"/>
      <c r="AT203"/>
      <c r="AU203"/>
    </row>
    <row r="204" spans="1:47" ht="15.75">
      <c r="A204" s="65">
        <f t="shared" si="11"/>
        <v>202</v>
      </c>
      <c r="B204" s="150"/>
      <c r="C204" s="150"/>
      <c r="D204" s="150"/>
      <c r="E204" s="150"/>
      <c r="F204" s="150"/>
      <c r="G204" s="150"/>
      <c r="H204" s="149"/>
      <c r="I204" s="149"/>
      <c r="J204" s="149"/>
      <c r="K204" s="149"/>
      <c r="L204" s="149"/>
      <c r="M204" s="143">
        <f t="shared" si="9"/>
        <v>0</v>
      </c>
      <c r="N204" s="151"/>
      <c r="O204" s="151"/>
      <c r="P204" s="151"/>
      <c r="Q204" s="151"/>
      <c r="R204" s="151"/>
      <c r="S204" s="143">
        <f t="shared" si="10"/>
        <v>0</v>
      </c>
      <c r="T204" s="151"/>
      <c r="U204" s="151"/>
      <c r="V204" s="151"/>
      <c r="W204" s="151"/>
      <c r="X204" s="151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Q204"/>
      <c r="AR204"/>
      <c r="AS204"/>
      <c r="AT204"/>
      <c r="AU204"/>
    </row>
    <row r="205" spans="1:47" ht="15.75">
      <c r="A205" s="65">
        <f t="shared" si="11"/>
        <v>203</v>
      </c>
      <c r="B205" s="150"/>
      <c r="C205" s="150"/>
      <c r="D205" s="150"/>
      <c r="E205" s="150"/>
      <c r="F205" s="150"/>
      <c r="G205" s="150"/>
      <c r="H205" s="149"/>
      <c r="I205" s="149"/>
      <c r="J205" s="149"/>
      <c r="K205" s="149"/>
      <c r="L205" s="149"/>
      <c r="M205" s="143">
        <f t="shared" si="9"/>
        <v>0</v>
      </c>
      <c r="N205" s="151"/>
      <c r="O205" s="151"/>
      <c r="P205" s="151"/>
      <c r="Q205" s="151"/>
      <c r="R205" s="151"/>
      <c r="S205" s="143">
        <f t="shared" si="10"/>
        <v>0</v>
      </c>
      <c r="T205" s="151"/>
      <c r="U205" s="151"/>
      <c r="V205" s="151"/>
      <c r="W205" s="151"/>
      <c r="X205" s="151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Q205"/>
      <c r="AR205"/>
      <c r="AS205"/>
      <c r="AT205"/>
      <c r="AU205"/>
    </row>
    <row r="206" spans="1:47" ht="15.75">
      <c r="A206" s="65">
        <f t="shared" si="11"/>
        <v>204</v>
      </c>
      <c r="B206" s="150"/>
      <c r="C206" s="150"/>
      <c r="D206" s="150"/>
      <c r="E206" s="150"/>
      <c r="F206" s="150"/>
      <c r="G206" s="150"/>
      <c r="H206" s="149"/>
      <c r="I206" s="149"/>
      <c r="J206" s="149"/>
      <c r="K206" s="149"/>
      <c r="L206" s="149"/>
      <c r="M206" s="143">
        <f t="shared" si="9"/>
        <v>0</v>
      </c>
      <c r="N206" s="151"/>
      <c r="O206" s="151"/>
      <c r="P206" s="151"/>
      <c r="Q206" s="151"/>
      <c r="R206" s="151"/>
      <c r="S206" s="143">
        <f t="shared" si="10"/>
        <v>0</v>
      </c>
      <c r="T206" s="151"/>
      <c r="U206" s="151"/>
      <c r="V206" s="151"/>
      <c r="W206" s="151"/>
      <c r="X206" s="151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Q206"/>
      <c r="AR206"/>
      <c r="AS206"/>
      <c r="AT206"/>
      <c r="AU206"/>
    </row>
    <row r="207" spans="1:47" ht="15.75">
      <c r="A207" s="65">
        <f t="shared" si="11"/>
        <v>205</v>
      </c>
      <c r="B207" s="150"/>
      <c r="C207" s="150"/>
      <c r="D207" s="150"/>
      <c r="E207" s="150"/>
      <c r="F207" s="150"/>
      <c r="G207" s="150"/>
      <c r="H207" s="149"/>
      <c r="I207" s="149"/>
      <c r="J207" s="149"/>
      <c r="K207" s="149"/>
      <c r="L207" s="149"/>
      <c r="M207" s="143">
        <f t="shared" si="9"/>
        <v>0</v>
      </c>
      <c r="N207" s="151"/>
      <c r="O207" s="151"/>
      <c r="P207" s="151"/>
      <c r="Q207" s="151"/>
      <c r="R207" s="151"/>
      <c r="S207" s="143">
        <f t="shared" si="10"/>
        <v>0</v>
      </c>
      <c r="T207" s="151"/>
      <c r="U207" s="151"/>
      <c r="V207" s="151"/>
      <c r="W207" s="151"/>
      <c r="X207" s="151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Q207"/>
      <c r="AR207"/>
      <c r="AS207"/>
      <c r="AT207"/>
      <c r="AU207"/>
    </row>
    <row r="208" spans="1:47" ht="15.75">
      <c r="A208" s="65">
        <f t="shared" si="11"/>
        <v>206</v>
      </c>
      <c r="B208" s="150"/>
      <c r="C208" s="150"/>
      <c r="D208" s="150"/>
      <c r="E208" s="150"/>
      <c r="F208" s="150"/>
      <c r="G208" s="150"/>
      <c r="H208" s="149"/>
      <c r="I208" s="149"/>
      <c r="J208" s="149"/>
      <c r="K208" s="149"/>
      <c r="L208" s="149"/>
      <c r="M208" s="143">
        <f t="shared" si="9"/>
        <v>0</v>
      </c>
      <c r="N208" s="151"/>
      <c r="O208" s="151"/>
      <c r="P208" s="151"/>
      <c r="Q208" s="151"/>
      <c r="R208" s="151"/>
      <c r="S208" s="143">
        <f t="shared" si="10"/>
        <v>0</v>
      </c>
      <c r="T208" s="151"/>
      <c r="U208" s="151"/>
      <c r="V208" s="151"/>
      <c r="W208" s="151"/>
      <c r="X208" s="151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Q208"/>
      <c r="AR208"/>
      <c r="AS208"/>
      <c r="AT208"/>
      <c r="AU208"/>
    </row>
    <row r="209" spans="1:47" ht="15.75">
      <c r="A209" s="65">
        <f t="shared" si="11"/>
        <v>207</v>
      </c>
      <c r="B209" s="150"/>
      <c r="C209" s="150"/>
      <c r="D209" s="150"/>
      <c r="E209" s="150"/>
      <c r="F209" s="150"/>
      <c r="G209" s="150"/>
      <c r="H209" s="149"/>
      <c r="I209" s="149"/>
      <c r="J209" s="149"/>
      <c r="K209" s="149"/>
      <c r="L209" s="149"/>
      <c r="M209" s="143">
        <f t="shared" si="9"/>
        <v>0</v>
      </c>
      <c r="N209" s="151"/>
      <c r="O209" s="151"/>
      <c r="P209" s="151"/>
      <c r="Q209" s="151"/>
      <c r="R209" s="151"/>
      <c r="S209" s="143">
        <f t="shared" si="10"/>
        <v>0</v>
      </c>
      <c r="T209" s="151"/>
      <c r="U209" s="151"/>
      <c r="V209" s="151"/>
      <c r="W209" s="151"/>
      <c r="X209" s="151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Q209"/>
      <c r="AR209"/>
      <c r="AS209"/>
      <c r="AT209"/>
      <c r="AU209"/>
    </row>
    <row r="210" spans="1:47" ht="15.75">
      <c r="A210" s="65">
        <f t="shared" si="11"/>
        <v>208</v>
      </c>
      <c r="B210" s="150"/>
      <c r="C210" s="150"/>
      <c r="D210" s="150"/>
      <c r="E210" s="150"/>
      <c r="F210" s="150"/>
      <c r="G210" s="150"/>
      <c r="H210" s="149"/>
      <c r="I210" s="149"/>
      <c r="J210" s="149"/>
      <c r="K210" s="149"/>
      <c r="L210" s="149"/>
      <c r="M210" s="143">
        <f t="shared" si="9"/>
        <v>0</v>
      </c>
      <c r="N210" s="151"/>
      <c r="O210" s="151"/>
      <c r="P210" s="151"/>
      <c r="Q210" s="151"/>
      <c r="R210" s="151"/>
      <c r="S210" s="143">
        <f t="shared" si="10"/>
        <v>0</v>
      </c>
      <c r="T210" s="151"/>
      <c r="U210" s="151"/>
      <c r="V210" s="151"/>
      <c r="W210" s="151"/>
      <c r="X210" s="151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Q210"/>
      <c r="AR210"/>
      <c r="AS210"/>
      <c r="AT210"/>
      <c r="AU210"/>
    </row>
    <row r="211" spans="1:47" ht="15.75">
      <c r="A211" s="65">
        <f t="shared" si="11"/>
        <v>209</v>
      </c>
      <c r="B211" s="150"/>
      <c r="C211" s="150"/>
      <c r="D211" s="150"/>
      <c r="E211" s="150"/>
      <c r="F211" s="150"/>
      <c r="G211" s="150"/>
      <c r="H211" s="149"/>
      <c r="I211" s="149"/>
      <c r="J211" s="149"/>
      <c r="K211" s="149"/>
      <c r="L211" s="149"/>
      <c r="M211" s="143">
        <f t="shared" si="9"/>
        <v>0</v>
      </c>
      <c r="N211" s="151"/>
      <c r="O211" s="151"/>
      <c r="P211" s="151"/>
      <c r="Q211" s="151"/>
      <c r="R211" s="151"/>
      <c r="S211" s="143">
        <f t="shared" si="10"/>
        <v>0</v>
      </c>
      <c r="T211" s="151"/>
      <c r="U211" s="151"/>
      <c r="V211" s="151"/>
      <c r="W211" s="151"/>
      <c r="X211" s="151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Q211"/>
      <c r="AR211"/>
      <c r="AS211"/>
      <c r="AT211"/>
      <c r="AU211"/>
    </row>
    <row r="212" spans="1:47" ht="15.75">
      <c r="A212" s="65">
        <f t="shared" si="11"/>
        <v>210</v>
      </c>
      <c r="B212" s="150"/>
      <c r="C212" s="150"/>
      <c r="D212" s="150"/>
      <c r="E212" s="150"/>
      <c r="F212" s="150"/>
      <c r="G212" s="150"/>
      <c r="H212" s="149"/>
      <c r="I212" s="149"/>
      <c r="J212" s="149"/>
      <c r="K212" s="149"/>
      <c r="L212" s="149"/>
      <c r="M212" s="143">
        <f t="shared" si="9"/>
        <v>0</v>
      </c>
      <c r="N212" s="151"/>
      <c r="O212" s="151"/>
      <c r="P212" s="151"/>
      <c r="Q212" s="151"/>
      <c r="R212" s="151"/>
      <c r="S212" s="143">
        <f t="shared" si="10"/>
        <v>0</v>
      </c>
      <c r="T212" s="151"/>
      <c r="U212" s="151"/>
      <c r="V212" s="151"/>
      <c r="W212" s="151"/>
      <c r="X212" s="151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Q212"/>
      <c r="AR212"/>
      <c r="AS212"/>
      <c r="AT212"/>
      <c r="AU212"/>
    </row>
    <row r="213" spans="1:47" ht="15.75">
      <c r="A213" s="65">
        <f t="shared" si="11"/>
        <v>211</v>
      </c>
      <c r="B213" s="150"/>
      <c r="C213" s="150"/>
      <c r="D213" s="150"/>
      <c r="E213" s="150"/>
      <c r="F213" s="150"/>
      <c r="G213" s="150"/>
      <c r="H213" s="149"/>
      <c r="I213" s="149"/>
      <c r="J213" s="149"/>
      <c r="K213" s="149"/>
      <c r="L213" s="149"/>
      <c r="M213" s="143">
        <f t="shared" si="9"/>
        <v>0</v>
      </c>
      <c r="N213" s="151"/>
      <c r="O213" s="151"/>
      <c r="P213" s="151"/>
      <c r="Q213" s="151"/>
      <c r="R213" s="151"/>
      <c r="S213" s="143">
        <f t="shared" si="10"/>
        <v>0</v>
      </c>
      <c r="T213" s="151"/>
      <c r="U213" s="151"/>
      <c r="V213" s="151"/>
      <c r="W213" s="151"/>
      <c r="X213" s="151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Q213"/>
      <c r="AR213"/>
      <c r="AS213"/>
      <c r="AT213"/>
      <c r="AU213"/>
    </row>
    <row r="214" spans="1:47" ht="15.75">
      <c r="A214" s="65">
        <f t="shared" si="11"/>
        <v>212</v>
      </c>
      <c r="B214" s="150"/>
      <c r="C214" s="150"/>
      <c r="D214" s="150"/>
      <c r="E214" s="150"/>
      <c r="F214" s="150"/>
      <c r="G214" s="150"/>
      <c r="H214" s="149"/>
      <c r="I214" s="149"/>
      <c r="J214" s="149"/>
      <c r="K214" s="149"/>
      <c r="L214" s="149"/>
      <c r="M214" s="143">
        <f t="shared" si="9"/>
        <v>0</v>
      </c>
      <c r="N214" s="151"/>
      <c r="O214" s="151"/>
      <c r="P214" s="151"/>
      <c r="Q214" s="151"/>
      <c r="R214" s="151"/>
      <c r="S214" s="143">
        <f t="shared" si="10"/>
        <v>0</v>
      </c>
      <c r="T214" s="151"/>
      <c r="U214" s="151"/>
      <c r="V214" s="151"/>
      <c r="W214" s="151"/>
      <c r="X214" s="151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Q214"/>
      <c r="AR214"/>
      <c r="AS214"/>
      <c r="AT214"/>
      <c r="AU214"/>
    </row>
    <row r="215" spans="1:47" ht="15.75">
      <c r="A215" s="65">
        <f t="shared" si="11"/>
        <v>213</v>
      </c>
      <c r="B215" s="150"/>
      <c r="C215" s="150"/>
      <c r="D215" s="150"/>
      <c r="E215" s="150"/>
      <c r="F215" s="150"/>
      <c r="G215" s="150"/>
      <c r="H215" s="149"/>
      <c r="I215" s="149"/>
      <c r="J215" s="149"/>
      <c r="K215" s="149"/>
      <c r="L215" s="149"/>
      <c r="M215" s="143">
        <f t="shared" si="9"/>
        <v>0</v>
      </c>
      <c r="N215" s="151"/>
      <c r="O215" s="151"/>
      <c r="P215" s="151"/>
      <c r="Q215" s="151"/>
      <c r="R215" s="151"/>
      <c r="S215" s="143">
        <f t="shared" si="10"/>
        <v>0</v>
      </c>
      <c r="T215" s="151"/>
      <c r="U215" s="151"/>
      <c r="V215" s="151"/>
      <c r="W215" s="151"/>
      <c r="X215" s="151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Q215"/>
      <c r="AR215"/>
      <c r="AS215"/>
      <c r="AT215"/>
      <c r="AU215"/>
    </row>
    <row r="216" spans="1:47" ht="15.75">
      <c r="A216" s="65">
        <f t="shared" si="11"/>
        <v>214</v>
      </c>
      <c r="B216" s="150"/>
      <c r="C216" s="150"/>
      <c r="D216" s="150"/>
      <c r="E216" s="150"/>
      <c r="F216" s="150"/>
      <c r="G216" s="150"/>
      <c r="H216" s="149"/>
      <c r="I216" s="149"/>
      <c r="J216" s="149"/>
      <c r="K216" s="149"/>
      <c r="L216" s="149"/>
      <c r="M216" s="143">
        <f t="shared" si="9"/>
        <v>0</v>
      </c>
      <c r="N216" s="151"/>
      <c r="O216" s="151"/>
      <c r="P216" s="151"/>
      <c r="Q216" s="151"/>
      <c r="R216" s="151"/>
      <c r="S216" s="143">
        <f t="shared" si="10"/>
        <v>0</v>
      </c>
      <c r="T216" s="151"/>
      <c r="U216" s="151"/>
      <c r="V216" s="151"/>
      <c r="W216" s="151"/>
      <c r="X216" s="151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Q216"/>
      <c r="AR216"/>
      <c r="AS216"/>
      <c r="AT216"/>
      <c r="AU216"/>
    </row>
    <row r="217" spans="1:47" ht="15.75">
      <c r="A217" s="65">
        <f t="shared" si="11"/>
        <v>215</v>
      </c>
      <c r="B217" s="150"/>
      <c r="C217" s="150"/>
      <c r="D217" s="150"/>
      <c r="E217" s="150"/>
      <c r="F217" s="150"/>
      <c r="G217" s="150"/>
      <c r="H217" s="149"/>
      <c r="I217" s="149"/>
      <c r="J217" s="149"/>
      <c r="K217" s="149"/>
      <c r="L217" s="149"/>
      <c r="M217" s="143">
        <f t="shared" si="9"/>
        <v>0</v>
      </c>
      <c r="N217" s="151"/>
      <c r="O217" s="151"/>
      <c r="P217" s="151"/>
      <c r="Q217" s="151"/>
      <c r="R217" s="151"/>
      <c r="S217" s="143">
        <f t="shared" si="10"/>
        <v>0</v>
      </c>
      <c r="T217" s="151"/>
      <c r="U217" s="151"/>
      <c r="V217" s="151"/>
      <c r="W217" s="151"/>
      <c r="X217" s="151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Q217"/>
      <c r="AR217"/>
      <c r="AS217"/>
      <c r="AT217"/>
      <c r="AU217"/>
    </row>
    <row r="218" spans="1:47" ht="15.75">
      <c r="A218" s="65">
        <f t="shared" si="11"/>
        <v>216</v>
      </c>
      <c r="B218" s="150"/>
      <c r="C218" s="150"/>
      <c r="D218" s="150"/>
      <c r="E218" s="150"/>
      <c r="F218" s="150"/>
      <c r="G218" s="150"/>
      <c r="H218" s="149"/>
      <c r="I218" s="149"/>
      <c r="J218" s="149"/>
      <c r="K218" s="149"/>
      <c r="L218" s="149"/>
      <c r="M218" s="143">
        <f t="shared" si="9"/>
        <v>0</v>
      </c>
      <c r="N218" s="151"/>
      <c r="O218" s="151"/>
      <c r="P218" s="151"/>
      <c r="Q218" s="151"/>
      <c r="R218" s="151"/>
      <c r="S218" s="143">
        <f t="shared" si="10"/>
        <v>0</v>
      </c>
      <c r="T218" s="151"/>
      <c r="U218" s="151"/>
      <c r="V218" s="151"/>
      <c r="W218" s="151"/>
      <c r="X218" s="151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Q218"/>
      <c r="AR218"/>
      <c r="AS218"/>
      <c r="AT218"/>
      <c r="AU218"/>
    </row>
    <row r="219" spans="1:47" ht="15.75">
      <c r="A219" s="65">
        <f t="shared" si="11"/>
        <v>217</v>
      </c>
      <c r="B219" s="150"/>
      <c r="C219" s="150"/>
      <c r="D219" s="150"/>
      <c r="E219" s="150"/>
      <c r="F219" s="150"/>
      <c r="G219" s="150"/>
      <c r="H219" s="149"/>
      <c r="I219" s="149"/>
      <c r="J219" s="149"/>
      <c r="K219" s="149"/>
      <c r="L219" s="149"/>
      <c r="M219" s="143">
        <f t="shared" si="9"/>
        <v>0</v>
      </c>
      <c r="N219" s="151"/>
      <c r="O219" s="151"/>
      <c r="P219" s="151"/>
      <c r="Q219" s="151"/>
      <c r="R219" s="151"/>
      <c r="S219" s="143">
        <f t="shared" si="10"/>
        <v>0</v>
      </c>
      <c r="T219" s="151"/>
      <c r="U219" s="151"/>
      <c r="V219" s="151"/>
      <c r="W219" s="151"/>
      <c r="X219" s="151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Q219"/>
      <c r="AR219"/>
      <c r="AS219"/>
      <c r="AT219"/>
      <c r="AU219"/>
    </row>
    <row r="220" spans="1:47" ht="15.75">
      <c r="A220" s="65">
        <f t="shared" si="11"/>
        <v>218</v>
      </c>
      <c r="B220" s="150"/>
      <c r="C220" s="150"/>
      <c r="D220" s="150"/>
      <c r="E220" s="150"/>
      <c r="F220" s="150"/>
      <c r="G220" s="150"/>
      <c r="H220" s="149"/>
      <c r="I220" s="149"/>
      <c r="J220" s="149"/>
      <c r="K220" s="149"/>
      <c r="L220" s="149"/>
      <c r="M220" s="143">
        <f t="shared" si="9"/>
        <v>0</v>
      </c>
      <c r="N220" s="151"/>
      <c r="O220" s="151"/>
      <c r="P220" s="151"/>
      <c r="Q220" s="151"/>
      <c r="R220" s="151"/>
      <c r="S220" s="143">
        <f t="shared" si="10"/>
        <v>0</v>
      </c>
      <c r="T220" s="151"/>
      <c r="U220" s="151"/>
      <c r="V220" s="151"/>
      <c r="W220" s="151"/>
      <c r="X220" s="151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Q220"/>
      <c r="AR220"/>
      <c r="AS220"/>
      <c r="AT220"/>
      <c r="AU220"/>
    </row>
    <row r="221" spans="1:47" ht="15.75">
      <c r="A221" s="65">
        <f t="shared" si="11"/>
        <v>219</v>
      </c>
      <c r="B221" s="150"/>
      <c r="C221" s="150"/>
      <c r="D221" s="150"/>
      <c r="E221" s="150"/>
      <c r="F221" s="150"/>
      <c r="G221" s="150"/>
      <c r="H221" s="149"/>
      <c r="I221" s="149"/>
      <c r="J221" s="149"/>
      <c r="K221" s="149"/>
      <c r="L221" s="149"/>
      <c r="M221" s="143">
        <f t="shared" si="9"/>
        <v>0</v>
      </c>
      <c r="N221" s="151"/>
      <c r="O221" s="151"/>
      <c r="P221" s="151"/>
      <c r="Q221" s="151"/>
      <c r="R221" s="151"/>
      <c r="S221" s="143">
        <f t="shared" si="10"/>
        <v>0</v>
      </c>
      <c r="T221" s="151"/>
      <c r="U221" s="151"/>
      <c r="V221" s="151"/>
      <c r="W221" s="151"/>
      <c r="X221" s="151"/>
      <c r="Y221" s="150"/>
      <c r="Z221" s="150"/>
      <c r="AA221" s="150"/>
      <c r="AB221" s="150"/>
      <c r="AC221" s="150"/>
      <c r="AD221" s="150"/>
      <c r="AE221" s="150"/>
      <c r="AF221" s="150"/>
      <c r="AG221" s="150"/>
      <c r="AH221" s="150"/>
      <c r="AI221" s="150"/>
      <c r="AQ221"/>
      <c r="AR221"/>
      <c r="AS221"/>
      <c r="AT221"/>
      <c r="AU221"/>
    </row>
    <row r="222" spans="1:47" ht="15.75">
      <c r="A222" s="65">
        <f t="shared" si="11"/>
        <v>220</v>
      </c>
      <c r="B222" s="150"/>
      <c r="C222" s="150"/>
      <c r="D222" s="150"/>
      <c r="E222" s="150"/>
      <c r="F222" s="150"/>
      <c r="G222" s="150"/>
      <c r="H222" s="149"/>
      <c r="I222" s="149"/>
      <c r="J222" s="149"/>
      <c r="K222" s="149"/>
      <c r="L222" s="149"/>
      <c r="M222" s="143">
        <f t="shared" si="9"/>
        <v>0</v>
      </c>
      <c r="N222" s="151"/>
      <c r="O222" s="151"/>
      <c r="P222" s="151"/>
      <c r="Q222" s="151"/>
      <c r="R222" s="151"/>
      <c r="S222" s="143">
        <f t="shared" si="10"/>
        <v>0</v>
      </c>
      <c r="T222" s="151"/>
      <c r="U222" s="151"/>
      <c r="V222" s="151"/>
      <c r="W222" s="151"/>
      <c r="X222" s="151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Q222"/>
      <c r="AR222"/>
      <c r="AS222"/>
      <c r="AT222"/>
      <c r="AU222"/>
    </row>
    <row r="223" spans="1:47" ht="15.75">
      <c r="A223" s="65">
        <f t="shared" si="11"/>
        <v>221</v>
      </c>
      <c r="B223" s="150"/>
      <c r="C223" s="150"/>
      <c r="D223" s="150"/>
      <c r="E223" s="150"/>
      <c r="F223" s="150"/>
      <c r="G223" s="150"/>
      <c r="H223" s="149"/>
      <c r="I223" s="149"/>
      <c r="J223" s="149"/>
      <c r="K223" s="149"/>
      <c r="L223" s="149"/>
      <c r="M223" s="143">
        <f t="shared" si="9"/>
        <v>0</v>
      </c>
      <c r="N223" s="151"/>
      <c r="O223" s="151"/>
      <c r="P223" s="151"/>
      <c r="Q223" s="151"/>
      <c r="R223" s="151"/>
      <c r="S223" s="143">
        <f t="shared" si="10"/>
        <v>0</v>
      </c>
      <c r="T223" s="151"/>
      <c r="U223" s="151"/>
      <c r="V223" s="151"/>
      <c r="W223" s="151"/>
      <c r="X223" s="151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  <c r="AI223" s="150"/>
      <c r="AQ223"/>
      <c r="AR223"/>
      <c r="AS223"/>
      <c r="AT223"/>
      <c r="AU223"/>
    </row>
    <row r="224" spans="1:47" ht="15.75">
      <c r="A224" s="65">
        <f t="shared" si="11"/>
        <v>222</v>
      </c>
      <c r="B224" s="150"/>
      <c r="C224" s="150"/>
      <c r="D224" s="150"/>
      <c r="E224" s="150"/>
      <c r="F224" s="150"/>
      <c r="G224" s="150"/>
      <c r="H224" s="149"/>
      <c r="I224" s="149"/>
      <c r="J224" s="149"/>
      <c r="K224" s="149"/>
      <c r="L224" s="149"/>
      <c r="M224" s="143">
        <f t="shared" si="9"/>
        <v>0</v>
      </c>
      <c r="N224" s="151"/>
      <c r="O224" s="151"/>
      <c r="P224" s="151"/>
      <c r="Q224" s="151"/>
      <c r="R224" s="151"/>
      <c r="S224" s="143">
        <f t="shared" si="10"/>
        <v>0</v>
      </c>
      <c r="T224" s="151"/>
      <c r="U224" s="151"/>
      <c r="V224" s="151"/>
      <c r="W224" s="151"/>
      <c r="X224" s="151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Q224"/>
      <c r="AR224"/>
      <c r="AS224"/>
      <c r="AT224"/>
      <c r="AU224"/>
    </row>
    <row r="225" spans="1:47" ht="15.75">
      <c r="A225" s="65">
        <f t="shared" si="11"/>
        <v>223</v>
      </c>
      <c r="B225" s="150"/>
      <c r="C225" s="150"/>
      <c r="D225" s="150"/>
      <c r="E225" s="150"/>
      <c r="F225" s="150"/>
      <c r="G225" s="150"/>
      <c r="H225" s="149"/>
      <c r="I225" s="149"/>
      <c r="J225" s="149"/>
      <c r="K225" s="149"/>
      <c r="L225" s="149"/>
      <c r="M225" s="143">
        <f t="shared" si="9"/>
        <v>0</v>
      </c>
      <c r="N225" s="151"/>
      <c r="O225" s="151"/>
      <c r="P225" s="151"/>
      <c r="Q225" s="151"/>
      <c r="R225" s="151"/>
      <c r="S225" s="143">
        <f t="shared" si="10"/>
        <v>0</v>
      </c>
      <c r="T225" s="151"/>
      <c r="U225" s="151"/>
      <c r="V225" s="151"/>
      <c r="W225" s="151"/>
      <c r="X225" s="151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  <c r="AI225" s="150"/>
      <c r="AQ225"/>
      <c r="AR225"/>
      <c r="AS225"/>
      <c r="AT225"/>
      <c r="AU225"/>
    </row>
    <row r="226" spans="1:47">
      <c r="A226" s="65">
        <f t="shared" si="11"/>
        <v>224</v>
      </c>
      <c r="H226" s="59"/>
      <c r="I226" s="59"/>
      <c r="J226" s="59"/>
      <c r="K226" s="59"/>
      <c r="L226" s="59"/>
      <c r="M226" s="60">
        <f t="shared" si="9"/>
        <v>0</v>
      </c>
      <c r="S226" s="60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65">
        <f t="shared" si="11"/>
        <v>225</v>
      </c>
      <c r="H227" s="59"/>
      <c r="I227" s="59"/>
      <c r="J227" s="59"/>
      <c r="K227" s="59"/>
      <c r="L227" s="59"/>
      <c r="M227" s="60">
        <f t="shared" si="9"/>
        <v>0</v>
      </c>
      <c r="S227" s="60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65">
        <f t="shared" si="11"/>
        <v>226</v>
      </c>
      <c r="H228" s="59"/>
      <c r="I228" s="59"/>
      <c r="J228" s="59"/>
      <c r="K228" s="59"/>
      <c r="L228" s="59"/>
      <c r="M228" s="60">
        <f t="shared" si="9"/>
        <v>0</v>
      </c>
      <c r="S228" s="60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65">
        <f t="shared" si="11"/>
        <v>227</v>
      </c>
      <c r="H229" s="59"/>
      <c r="I229" s="59"/>
      <c r="J229" s="59"/>
      <c r="K229" s="59"/>
      <c r="L229" s="59"/>
      <c r="M229" s="60">
        <f t="shared" si="9"/>
        <v>0</v>
      </c>
      <c r="S229" s="60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65">
        <f t="shared" si="11"/>
        <v>228</v>
      </c>
      <c r="H230" s="59"/>
      <c r="I230" s="59"/>
      <c r="J230" s="59"/>
      <c r="K230" s="59"/>
      <c r="L230" s="59"/>
      <c r="M230" s="60">
        <f t="shared" si="9"/>
        <v>0</v>
      </c>
      <c r="S230" s="60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65">
        <f t="shared" si="11"/>
        <v>229</v>
      </c>
      <c r="H231" s="59"/>
      <c r="I231" s="59"/>
      <c r="J231" s="59"/>
      <c r="K231" s="59"/>
      <c r="L231" s="59"/>
      <c r="M231" s="60">
        <f t="shared" si="9"/>
        <v>0</v>
      </c>
      <c r="S231" s="60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65">
        <f t="shared" si="11"/>
        <v>230</v>
      </c>
      <c r="H232" s="59"/>
      <c r="I232" s="59"/>
      <c r="J232" s="59"/>
      <c r="K232" s="59"/>
      <c r="L232" s="59"/>
      <c r="M232" s="60">
        <f t="shared" si="9"/>
        <v>0</v>
      </c>
      <c r="S232" s="60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65">
        <f t="shared" si="11"/>
        <v>231</v>
      </c>
      <c r="H233" s="59"/>
      <c r="I233" s="59"/>
      <c r="J233" s="59"/>
      <c r="K233" s="59"/>
      <c r="L233" s="59"/>
      <c r="M233" s="60">
        <f t="shared" si="9"/>
        <v>0</v>
      </c>
      <c r="S233" s="60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65">
        <f t="shared" si="11"/>
        <v>232</v>
      </c>
      <c r="H234" s="59"/>
      <c r="I234" s="59"/>
      <c r="J234" s="59"/>
      <c r="K234" s="59"/>
      <c r="L234" s="59"/>
      <c r="M234" s="60">
        <f t="shared" si="9"/>
        <v>0</v>
      </c>
      <c r="S234" s="60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65">
        <f t="shared" si="11"/>
        <v>233</v>
      </c>
      <c r="H235" s="59"/>
      <c r="I235" s="59"/>
      <c r="J235" s="59"/>
      <c r="K235" s="59"/>
      <c r="L235" s="59"/>
      <c r="M235" s="60">
        <f t="shared" si="9"/>
        <v>0</v>
      </c>
      <c r="S235" s="60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65">
        <f t="shared" si="11"/>
        <v>234</v>
      </c>
      <c r="H236" s="59"/>
      <c r="I236" s="59"/>
      <c r="J236" s="59"/>
      <c r="K236" s="59"/>
      <c r="L236" s="59"/>
      <c r="M236" s="60">
        <f t="shared" si="9"/>
        <v>0</v>
      </c>
      <c r="S236" s="60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65">
        <f t="shared" si="11"/>
        <v>235</v>
      </c>
      <c r="H237" s="59"/>
      <c r="I237" s="59"/>
      <c r="J237" s="59"/>
      <c r="K237" s="59"/>
      <c r="L237" s="59"/>
      <c r="M237" s="60">
        <f t="shared" si="9"/>
        <v>0</v>
      </c>
      <c r="S237" s="60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65">
        <f t="shared" si="11"/>
        <v>236</v>
      </c>
      <c r="H238" s="59"/>
      <c r="I238" s="59"/>
      <c r="J238" s="59"/>
      <c r="K238" s="59"/>
      <c r="L238" s="59"/>
      <c r="M238" s="60">
        <f t="shared" si="9"/>
        <v>0</v>
      </c>
      <c r="S238" s="60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65">
        <f t="shared" si="11"/>
        <v>237</v>
      </c>
      <c r="H239" s="59"/>
      <c r="I239" s="59"/>
      <c r="J239" s="59"/>
      <c r="K239" s="59"/>
      <c r="L239" s="59"/>
      <c r="M239" s="60">
        <f t="shared" si="9"/>
        <v>0</v>
      </c>
      <c r="S239" s="60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65">
        <f t="shared" si="11"/>
        <v>238</v>
      </c>
      <c r="H240" s="59"/>
      <c r="I240" s="59"/>
      <c r="J240" s="59"/>
      <c r="K240" s="59"/>
      <c r="L240" s="59"/>
      <c r="M240" s="60">
        <f t="shared" si="9"/>
        <v>0</v>
      </c>
      <c r="S240" s="60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65">
        <f t="shared" si="11"/>
        <v>239</v>
      </c>
      <c r="H241" s="59"/>
      <c r="I241" s="59"/>
      <c r="J241" s="59"/>
      <c r="K241" s="59"/>
      <c r="L241" s="59"/>
      <c r="M241" s="60">
        <f t="shared" si="9"/>
        <v>0</v>
      </c>
      <c r="S241" s="60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65">
        <f t="shared" si="11"/>
        <v>240</v>
      </c>
      <c r="H242" s="59"/>
      <c r="I242" s="59"/>
      <c r="J242" s="59"/>
      <c r="K242" s="59"/>
      <c r="L242" s="59"/>
      <c r="M242" s="60">
        <f t="shared" si="9"/>
        <v>0</v>
      </c>
      <c r="S242" s="60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65">
        <f t="shared" si="11"/>
        <v>241</v>
      </c>
      <c r="H243" s="59"/>
      <c r="I243" s="59"/>
      <c r="J243" s="59"/>
      <c r="K243" s="59"/>
      <c r="L243" s="59"/>
      <c r="M243" s="60">
        <f t="shared" si="9"/>
        <v>0</v>
      </c>
      <c r="S243" s="60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65">
        <f t="shared" si="11"/>
        <v>242</v>
      </c>
      <c r="H244" s="59"/>
      <c r="I244" s="59"/>
      <c r="J244" s="59"/>
      <c r="K244" s="59"/>
      <c r="L244" s="59"/>
      <c r="M244" s="60">
        <f t="shared" si="9"/>
        <v>0</v>
      </c>
      <c r="S244" s="60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65">
        <f t="shared" si="11"/>
        <v>243</v>
      </c>
      <c r="H245" s="59"/>
      <c r="I245" s="59"/>
      <c r="J245" s="59"/>
      <c r="K245" s="59"/>
      <c r="L245" s="59"/>
      <c r="M245" s="60">
        <f t="shared" si="9"/>
        <v>0</v>
      </c>
      <c r="S245" s="60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65">
        <f t="shared" si="11"/>
        <v>244</v>
      </c>
      <c r="H246" s="59"/>
      <c r="I246" s="59"/>
      <c r="J246" s="59"/>
      <c r="K246" s="59"/>
      <c r="L246" s="59"/>
      <c r="M246" s="60">
        <f t="shared" si="9"/>
        <v>0</v>
      </c>
      <c r="S246" s="60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65">
        <f t="shared" si="11"/>
        <v>245</v>
      </c>
      <c r="H247" s="59"/>
      <c r="I247" s="59"/>
      <c r="J247" s="59"/>
      <c r="K247" s="59"/>
      <c r="L247" s="59"/>
      <c r="M247" s="60">
        <f t="shared" si="9"/>
        <v>0</v>
      </c>
      <c r="S247" s="60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65">
        <f t="shared" si="11"/>
        <v>246</v>
      </c>
      <c r="H248" s="59"/>
      <c r="I248" s="59"/>
      <c r="J248" s="59"/>
      <c r="K248" s="59"/>
      <c r="L248" s="59"/>
      <c r="M248" s="60">
        <f t="shared" si="9"/>
        <v>0</v>
      </c>
      <c r="S248" s="60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65">
        <f t="shared" si="11"/>
        <v>247</v>
      </c>
      <c r="H249" s="59"/>
      <c r="I249" s="59"/>
      <c r="J249" s="59"/>
      <c r="K249" s="59"/>
      <c r="L249" s="59"/>
      <c r="M249" s="60">
        <f t="shared" si="9"/>
        <v>0</v>
      </c>
      <c r="S249" s="60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65">
        <f t="shared" si="11"/>
        <v>248</v>
      </c>
      <c r="H250" s="59"/>
      <c r="I250" s="59"/>
      <c r="J250" s="59"/>
      <c r="K250" s="59"/>
      <c r="L250" s="59"/>
      <c r="M250" s="60">
        <f t="shared" si="9"/>
        <v>0</v>
      </c>
      <c r="S250" s="60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65">
        <f t="shared" si="11"/>
        <v>249</v>
      </c>
      <c r="H251" s="59"/>
      <c r="I251" s="59"/>
      <c r="J251" s="59"/>
      <c r="K251" s="59"/>
      <c r="L251" s="59"/>
      <c r="M251" s="60">
        <f t="shared" si="9"/>
        <v>0</v>
      </c>
      <c r="S251" s="60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65">
        <f t="shared" si="11"/>
        <v>250</v>
      </c>
      <c r="H252" s="59"/>
      <c r="I252" s="59"/>
      <c r="J252" s="59"/>
      <c r="K252" s="59"/>
      <c r="L252" s="59"/>
      <c r="M252" s="60">
        <f t="shared" si="9"/>
        <v>0</v>
      </c>
      <c r="S252" s="60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65">
        <f t="shared" si="11"/>
        <v>251</v>
      </c>
      <c r="H253" s="59"/>
      <c r="I253" s="59"/>
      <c r="J253" s="59"/>
      <c r="K253" s="59"/>
      <c r="L253" s="59"/>
      <c r="M253" s="60">
        <f t="shared" si="9"/>
        <v>0</v>
      </c>
      <c r="S253" s="60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65">
        <f t="shared" si="11"/>
        <v>252</v>
      </c>
      <c r="H254" s="59"/>
      <c r="I254" s="59"/>
      <c r="J254" s="59"/>
      <c r="K254" s="59"/>
      <c r="L254" s="59"/>
      <c r="M254" s="60">
        <f t="shared" si="9"/>
        <v>0</v>
      </c>
      <c r="S254" s="60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65">
        <f t="shared" si="11"/>
        <v>253</v>
      </c>
      <c r="H255" s="59"/>
      <c r="I255" s="59"/>
      <c r="J255" s="59"/>
      <c r="K255" s="59"/>
      <c r="L255" s="59"/>
      <c r="M255" s="60">
        <f t="shared" si="9"/>
        <v>0</v>
      </c>
      <c r="S255" s="60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65">
        <f t="shared" si="11"/>
        <v>254</v>
      </c>
      <c r="H256" s="59"/>
      <c r="I256" s="59"/>
      <c r="J256" s="59"/>
      <c r="K256" s="59"/>
      <c r="L256" s="59"/>
      <c r="M256" s="60">
        <f t="shared" si="9"/>
        <v>0</v>
      </c>
      <c r="S256" s="60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65">
        <f t="shared" si="11"/>
        <v>255</v>
      </c>
      <c r="H257" s="59"/>
      <c r="I257" s="59"/>
      <c r="J257" s="59"/>
      <c r="K257" s="59"/>
      <c r="L257" s="59"/>
      <c r="M257" s="60">
        <f t="shared" si="9"/>
        <v>0</v>
      </c>
      <c r="S257" s="60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65">
        <f t="shared" si="11"/>
        <v>256</v>
      </c>
      <c r="H258" s="59"/>
      <c r="I258" s="59"/>
      <c r="J258" s="59"/>
      <c r="K258" s="59"/>
      <c r="L258" s="59"/>
      <c r="M258" s="60">
        <f t="shared" si="9"/>
        <v>0</v>
      </c>
      <c r="S258" s="60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65">
        <f t="shared" si="11"/>
        <v>257</v>
      </c>
      <c r="H259" s="59"/>
      <c r="I259" s="59"/>
      <c r="J259" s="59"/>
      <c r="K259" s="59"/>
      <c r="L259" s="59"/>
      <c r="M259" s="60">
        <f t="shared" ref="M259:M322" si="12">N259+O259+P259+Q259+R259</f>
        <v>0</v>
      </c>
      <c r="S259" s="60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65">
        <f t="shared" si="11"/>
        <v>258</v>
      </c>
      <c r="H260" s="59"/>
      <c r="I260" s="59"/>
      <c r="J260" s="59"/>
      <c r="K260" s="59"/>
      <c r="L260" s="59"/>
      <c r="M260" s="60">
        <f t="shared" si="12"/>
        <v>0</v>
      </c>
      <c r="S260" s="60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65">
        <f t="shared" ref="A261:A324" si="14">A260+1</f>
        <v>259</v>
      </c>
      <c r="H261" s="59"/>
      <c r="I261" s="59"/>
      <c r="J261" s="59"/>
      <c r="K261" s="59"/>
      <c r="L261" s="59"/>
      <c r="M261" s="60">
        <f t="shared" si="12"/>
        <v>0</v>
      </c>
      <c r="S261" s="60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65">
        <f t="shared" si="14"/>
        <v>260</v>
      </c>
      <c r="H262" s="59"/>
      <c r="I262" s="59"/>
      <c r="J262" s="59"/>
      <c r="K262" s="59"/>
      <c r="L262" s="59"/>
      <c r="M262" s="60">
        <f t="shared" si="12"/>
        <v>0</v>
      </c>
      <c r="S262" s="60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65">
        <f t="shared" si="14"/>
        <v>261</v>
      </c>
      <c r="H263" s="59"/>
      <c r="I263" s="59"/>
      <c r="J263" s="59"/>
      <c r="K263" s="59"/>
      <c r="L263" s="59"/>
      <c r="M263" s="60">
        <f t="shared" si="12"/>
        <v>0</v>
      </c>
      <c r="S263" s="60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65">
        <f t="shared" si="14"/>
        <v>262</v>
      </c>
      <c r="H264" s="59"/>
      <c r="I264" s="59"/>
      <c r="J264" s="59"/>
      <c r="K264" s="59"/>
      <c r="L264" s="59"/>
      <c r="M264" s="60">
        <f t="shared" si="12"/>
        <v>0</v>
      </c>
      <c r="S264" s="60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65">
        <f t="shared" si="14"/>
        <v>263</v>
      </c>
      <c r="H265" s="59"/>
      <c r="I265" s="59"/>
      <c r="J265" s="59"/>
      <c r="K265" s="59"/>
      <c r="L265" s="59"/>
      <c r="M265" s="60">
        <f t="shared" si="12"/>
        <v>0</v>
      </c>
      <c r="S265" s="60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65">
        <f t="shared" si="14"/>
        <v>264</v>
      </c>
      <c r="H266" s="59"/>
      <c r="I266" s="59"/>
      <c r="J266" s="59"/>
      <c r="K266" s="59"/>
      <c r="L266" s="59"/>
      <c r="M266" s="60">
        <f t="shared" si="12"/>
        <v>0</v>
      </c>
      <c r="S266" s="60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65">
        <f t="shared" si="14"/>
        <v>265</v>
      </c>
      <c r="H267" s="59"/>
      <c r="I267" s="59"/>
      <c r="J267" s="59"/>
      <c r="K267" s="59"/>
      <c r="L267" s="59"/>
      <c r="M267" s="60">
        <f t="shared" si="12"/>
        <v>0</v>
      </c>
      <c r="S267" s="60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65">
        <f t="shared" si="14"/>
        <v>266</v>
      </c>
      <c r="H268" s="59"/>
      <c r="I268" s="59"/>
      <c r="J268" s="59"/>
      <c r="K268" s="59"/>
      <c r="L268" s="59"/>
      <c r="M268" s="60">
        <f t="shared" si="12"/>
        <v>0</v>
      </c>
      <c r="S268" s="60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65">
        <f t="shared" si="14"/>
        <v>267</v>
      </c>
      <c r="H269" s="59"/>
      <c r="I269" s="59"/>
      <c r="J269" s="59"/>
      <c r="K269" s="59"/>
      <c r="L269" s="59"/>
      <c r="M269" s="60">
        <f t="shared" si="12"/>
        <v>0</v>
      </c>
      <c r="S269" s="60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65">
        <f t="shared" si="14"/>
        <v>268</v>
      </c>
      <c r="H270" s="59"/>
      <c r="I270" s="59"/>
      <c r="J270" s="59"/>
      <c r="K270" s="59"/>
      <c r="L270" s="59"/>
      <c r="M270" s="60">
        <f t="shared" si="12"/>
        <v>0</v>
      </c>
      <c r="S270" s="60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65">
        <f t="shared" si="14"/>
        <v>269</v>
      </c>
      <c r="H271" s="59"/>
      <c r="I271" s="59"/>
      <c r="J271" s="59"/>
      <c r="K271" s="59"/>
      <c r="L271" s="59"/>
      <c r="M271" s="60">
        <f t="shared" si="12"/>
        <v>0</v>
      </c>
      <c r="S271" s="60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65">
        <f t="shared" si="14"/>
        <v>270</v>
      </c>
      <c r="H272" s="59"/>
      <c r="I272" s="59"/>
      <c r="J272" s="59"/>
      <c r="K272" s="59"/>
      <c r="L272" s="59"/>
      <c r="M272" s="60">
        <f t="shared" si="12"/>
        <v>0</v>
      </c>
      <c r="S272" s="60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65">
        <f t="shared" si="14"/>
        <v>271</v>
      </c>
      <c r="H273" s="59"/>
      <c r="I273" s="59"/>
      <c r="J273" s="59"/>
      <c r="K273" s="59"/>
      <c r="L273" s="59"/>
      <c r="M273" s="60">
        <f t="shared" si="12"/>
        <v>0</v>
      </c>
      <c r="S273" s="60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65">
        <f t="shared" si="14"/>
        <v>272</v>
      </c>
      <c r="H274" s="59"/>
      <c r="I274" s="59"/>
      <c r="J274" s="59"/>
      <c r="K274" s="59"/>
      <c r="L274" s="59"/>
      <c r="M274" s="60">
        <f t="shared" si="12"/>
        <v>0</v>
      </c>
      <c r="S274" s="60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65">
        <f t="shared" si="14"/>
        <v>273</v>
      </c>
      <c r="H275" s="59"/>
      <c r="I275" s="59"/>
      <c r="J275" s="59"/>
      <c r="K275" s="59"/>
      <c r="L275" s="59"/>
      <c r="M275" s="60">
        <f t="shared" si="12"/>
        <v>0</v>
      </c>
      <c r="S275" s="60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65">
        <f t="shared" si="14"/>
        <v>274</v>
      </c>
      <c r="H276" s="59"/>
      <c r="I276" s="59"/>
      <c r="J276" s="59"/>
      <c r="K276" s="59"/>
      <c r="L276" s="59"/>
      <c r="M276" s="60">
        <f t="shared" si="12"/>
        <v>0</v>
      </c>
      <c r="S276" s="60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65">
        <f t="shared" si="14"/>
        <v>275</v>
      </c>
      <c r="H277" s="59"/>
      <c r="I277" s="59"/>
      <c r="J277" s="59"/>
      <c r="K277" s="59"/>
      <c r="L277" s="59"/>
      <c r="M277" s="60">
        <f t="shared" si="12"/>
        <v>0</v>
      </c>
      <c r="S277" s="60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65">
        <f t="shared" si="14"/>
        <v>276</v>
      </c>
      <c r="H278" s="59"/>
      <c r="I278" s="59"/>
      <c r="J278" s="59"/>
      <c r="K278" s="59"/>
      <c r="L278" s="59"/>
      <c r="M278" s="60">
        <f t="shared" si="12"/>
        <v>0</v>
      </c>
      <c r="S278" s="60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65">
        <f t="shared" si="14"/>
        <v>277</v>
      </c>
      <c r="H279" s="59"/>
      <c r="I279" s="59"/>
      <c r="J279" s="59"/>
      <c r="K279" s="59"/>
      <c r="L279" s="59"/>
      <c r="M279" s="60">
        <f t="shared" si="12"/>
        <v>0</v>
      </c>
      <c r="S279" s="60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65">
        <f t="shared" si="14"/>
        <v>278</v>
      </c>
      <c r="H280" s="59"/>
      <c r="I280" s="59"/>
      <c r="J280" s="59"/>
      <c r="K280" s="59"/>
      <c r="L280" s="59"/>
      <c r="M280" s="60">
        <f t="shared" si="12"/>
        <v>0</v>
      </c>
      <c r="S280" s="60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65">
        <f t="shared" si="14"/>
        <v>279</v>
      </c>
      <c r="H281" s="59"/>
      <c r="I281" s="59"/>
      <c r="J281" s="59"/>
      <c r="K281" s="59"/>
      <c r="L281" s="59"/>
      <c r="M281" s="60">
        <f t="shared" si="12"/>
        <v>0</v>
      </c>
      <c r="S281" s="60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65">
        <f t="shared" si="14"/>
        <v>280</v>
      </c>
      <c r="H282" s="59"/>
      <c r="I282" s="59"/>
      <c r="J282" s="59"/>
      <c r="K282" s="59"/>
      <c r="L282" s="59"/>
      <c r="M282" s="60">
        <f t="shared" si="12"/>
        <v>0</v>
      </c>
      <c r="S282" s="60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65">
        <f t="shared" si="14"/>
        <v>281</v>
      </c>
      <c r="H283" s="59"/>
      <c r="I283" s="59"/>
      <c r="J283" s="59"/>
      <c r="K283" s="59"/>
      <c r="L283" s="59"/>
      <c r="M283" s="60">
        <f t="shared" si="12"/>
        <v>0</v>
      </c>
      <c r="S283" s="60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65">
        <f t="shared" si="14"/>
        <v>282</v>
      </c>
      <c r="H284" s="59"/>
      <c r="I284" s="59"/>
      <c r="J284" s="59"/>
      <c r="K284" s="59"/>
      <c r="L284" s="59"/>
      <c r="M284" s="60">
        <f t="shared" si="12"/>
        <v>0</v>
      </c>
      <c r="S284" s="60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65">
        <f t="shared" si="14"/>
        <v>283</v>
      </c>
      <c r="H285" s="59"/>
      <c r="I285" s="59"/>
      <c r="J285" s="59"/>
      <c r="K285" s="59"/>
      <c r="L285" s="59"/>
      <c r="M285" s="60">
        <f t="shared" si="12"/>
        <v>0</v>
      </c>
      <c r="S285" s="60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65">
        <f t="shared" si="14"/>
        <v>284</v>
      </c>
      <c r="H286" s="59"/>
      <c r="I286" s="59"/>
      <c r="J286" s="59"/>
      <c r="K286" s="59"/>
      <c r="L286" s="59"/>
      <c r="M286" s="60">
        <f t="shared" si="12"/>
        <v>0</v>
      </c>
      <c r="S286" s="60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65">
        <f t="shared" si="14"/>
        <v>285</v>
      </c>
      <c r="H287" s="59"/>
      <c r="I287" s="59"/>
      <c r="J287" s="59"/>
      <c r="K287" s="59"/>
      <c r="L287" s="59"/>
      <c r="M287" s="60">
        <f t="shared" si="12"/>
        <v>0</v>
      </c>
      <c r="S287" s="60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65">
        <f t="shared" si="14"/>
        <v>286</v>
      </c>
      <c r="H288" s="59"/>
      <c r="I288" s="59"/>
      <c r="J288" s="59"/>
      <c r="K288" s="59"/>
      <c r="L288" s="59"/>
      <c r="M288" s="60">
        <f t="shared" si="12"/>
        <v>0</v>
      </c>
      <c r="S288" s="60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65">
        <f t="shared" si="14"/>
        <v>287</v>
      </c>
      <c r="H289" s="59"/>
      <c r="I289" s="59"/>
      <c r="J289" s="59"/>
      <c r="K289" s="59"/>
      <c r="L289" s="59"/>
      <c r="M289" s="60">
        <f t="shared" si="12"/>
        <v>0</v>
      </c>
      <c r="S289" s="60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65">
        <f t="shared" si="14"/>
        <v>288</v>
      </c>
      <c r="H290" s="59"/>
      <c r="I290" s="59"/>
      <c r="J290" s="59"/>
      <c r="K290" s="59"/>
      <c r="L290" s="59"/>
      <c r="M290" s="60">
        <f t="shared" si="12"/>
        <v>0</v>
      </c>
      <c r="S290" s="60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65">
        <f t="shared" si="14"/>
        <v>289</v>
      </c>
      <c r="H291" s="59"/>
      <c r="I291" s="59"/>
      <c r="J291" s="59"/>
      <c r="K291" s="59"/>
      <c r="L291" s="59"/>
      <c r="M291" s="60">
        <f t="shared" si="12"/>
        <v>0</v>
      </c>
      <c r="S291" s="60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65">
        <f t="shared" si="14"/>
        <v>290</v>
      </c>
      <c r="H292" s="59"/>
      <c r="I292" s="59"/>
      <c r="J292" s="59"/>
      <c r="K292" s="59"/>
      <c r="L292" s="59"/>
      <c r="M292" s="60">
        <f t="shared" si="12"/>
        <v>0</v>
      </c>
      <c r="S292" s="60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65">
        <f t="shared" si="14"/>
        <v>291</v>
      </c>
      <c r="H293" s="59"/>
      <c r="I293" s="59"/>
      <c r="J293" s="59"/>
      <c r="K293" s="59"/>
      <c r="L293" s="59"/>
      <c r="M293" s="60">
        <f t="shared" si="12"/>
        <v>0</v>
      </c>
      <c r="S293" s="60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65">
        <f t="shared" si="14"/>
        <v>292</v>
      </c>
      <c r="H294" s="59"/>
      <c r="I294" s="59"/>
      <c r="J294" s="59"/>
      <c r="K294" s="59"/>
      <c r="L294" s="59"/>
      <c r="M294" s="60">
        <f t="shared" si="12"/>
        <v>0</v>
      </c>
      <c r="S294" s="60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65">
        <f t="shared" si="14"/>
        <v>293</v>
      </c>
      <c r="H295" s="59"/>
      <c r="I295" s="59"/>
      <c r="J295" s="59"/>
      <c r="K295" s="59"/>
      <c r="L295" s="59"/>
      <c r="M295" s="60">
        <f t="shared" si="12"/>
        <v>0</v>
      </c>
      <c r="S295" s="60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65">
        <f t="shared" si="14"/>
        <v>294</v>
      </c>
      <c r="H296" s="59"/>
      <c r="I296" s="59"/>
      <c r="J296" s="59"/>
      <c r="K296" s="59"/>
      <c r="L296" s="59"/>
      <c r="M296" s="60">
        <f t="shared" si="12"/>
        <v>0</v>
      </c>
      <c r="S296" s="60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65">
        <f t="shared" si="14"/>
        <v>295</v>
      </c>
      <c r="H297" s="59"/>
      <c r="I297" s="59"/>
      <c r="J297" s="59"/>
      <c r="K297" s="59"/>
      <c r="L297" s="59"/>
      <c r="M297" s="60">
        <f t="shared" si="12"/>
        <v>0</v>
      </c>
      <c r="S297" s="60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65">
        <f t="shared" si="14"/>
        <v>296</v>
      </c>
      <c r="H298" s="59"/>
      <c r="I298" s="59"/>
      <c r="J298" s="59"/>
      <c r="K298" s="59"/>
      <c r="L298" s="59"/>
      <c r="M298" s="60">
        <f t="shared" si="12"/>
        <v>0</v>
      </c>
      <c r="S298" s="60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65">
        <f t="shared" si="14"/>
        <v>297</v>
      </c>
      <c r="H299" s="59"/>
      <c r="I299" s="59"/>
      <c r="J299" s="59"/>
      <c r="K299" s="59"/>
      <c r="L299" s="59"/>
      <c r="M299" s="60">
        <f t="shared" si="12"/>
        <v>0</v>
      </c>
      <c r="S299" s="60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65">
        <f t="shared" si="14"/>
        <v>298</v>
      </c>
      <c r="H300" s="59"/>
      <c r="I300" s="59"/>
      <c r="J300" s="59"/>
      <c r="K300" s="59"/>
      <c r="L300" s="59"/>
      <c r="M300" s="60">
        <f t="shared" si="12"/>
        <v>0</v>
      </c>
      <c r="S300" s="60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65">
        <f t="shared" si="14"/>
        <v>299</v>
      </c>
      <c r="H301" s="59"/>
      <c r="I301" s="59"/>
      <c r="J301" s="59"/>
      <c r="K301" s="59"/>
      <c r="L301" s="59"/>
      <c r="M301" s="60">
        <f t="shared" si="12"/>
        <v>0</v>
      </c>
      <c r="S301" s="60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65">
        <f t="shared" si="14"/>
        <v>300</v>
      </c>
      <c r="H302" s="59"/>
      <c r="I302" s="59"/>
      <c r="J302" s="59"/>
      <c r="K302" s="59"/>
      <c r="L302" s="59"/>
      <c r="M302" s="60">
        <f t="shared" si="12"/>
        <v>0</v>
      </c>
      <c r="S302" s="60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65">
        <f t="shared" si="14"/>
        <v>301</v>
      </c>
      <c r="H303" s="59"/>
      <c r="I303" s="59"/>
      <c r="J303" s="59"/>
      <c r="K303" s="59"/>
      <c r="L303" s="59"/>
      <c r="M303" s="60">
        <f t="shared" si="12"/>
        <v>0</v>
      </c>
      <c r="S303" s="60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65">
        <f t="shared" si="14"/>
        <v>302</v>
      </c>
      <c r="H304" s="59"/>
      <c r="I304" s="59"/>
      <c r="J304" s="59"/>
      <c r="K304" s="59"/>
      <c r="L304" s="59"/>
      <c r="M304" s="60">
        <f t="shared" si="12"/>
        <v>0</v>
      </c>
      <c r="S304" s="60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65">
        <f t="shared" si="14"/>
        <v>303</v>
      </c>
      <c r="H305" s="59"/>
      <c r="I305" s="59"/>
      <c r="J305" s="59"/>
      <c r="K305" s="59"/>
      <c r="L305" s="59"/>
      <c r="M305" s="60">
        <f t="shared" si="12"/>
        <v>0</v>
      </c>
      <c r="S305" s="60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65">
        <f t="shared" si="14"/>
        <v>304</v>
      </c>
      <c r="H306" s="59"/>
      <c r="I306" s="59"/>
      <c r="J306" s="59"/>
      <c r="K306" s="59"/>
      <c r="L306" s="59"/>
      <c r="M306" s="60">
        <f t="shared" si="12"/>
        <v>0</v>
      </c>
      <c r="S306" s="60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65">
        <f t="shared" si="14"/>
        <v>305</v>
      </c>
      <c r="H307" s="59"/>
      <c r="I307" s="59"/>
      <c r="J307" s="59"/>
      <c r="K307" s="59"/>
      <c r="L307" s="59"/>
      <c r="M307" s="60">
        <f t="shared" si="12"/>
        <v>0</v>
      </c>
      <c r="S307" s="60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65">
        <f t="shared" si="14"/>
        <v>306</v>
      </c>
      <c r="H308" s="59"/>
      <c r="I308" s="59"/>
      <c r="J308" s="59"/>
      <c r="K308" s="59"/>
      <c r="L308" s="59"/>
      <c r="M308" s="60">
        <f t="shared" si="12"/>
        <v>0</v>
      </c>
      <c r="S308" s="60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65">
        <f t="shared" si="14"/>
        <v>307</v>
      </c>
      <c r="H309" s="59"/>
      <c r="I309" s="59"/>
      <c r="J309" s="59"/>
      <c r="K309" s="59"/>
      <c r="L309" s="59"/>
      <c r="M309" s="60">
        <f t="shared" si="12"/>
        <v>0</v>
      </c>
      <c r="S309" s="60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65">
        <f t="shared" si="14"/>
        <v>308</v>
      </c>
      <c r="H310" s="59"/>
      <c r="I310" s="59"/>
      <c r="J310" s="59"/>
      <c r="K310" s="59"/>
      <c r="L310" s="59"/>
      <c r="M310" s="60">
        <f t="shared" si="12"/>
        <v>0</v>
      </c>
      <c r="S310" s="60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65">
        <f t="shared" si="14"/>
        <v>309</v>
      </c>
      <c r="H311" s="59"/>
      <c r="I311" s="59"/>
      <c r="J311" s="59"/>
      <c r="K311" s="59"/>
      <c r="L311" s="59"/>
      <c r="M311" s="60">
        <f t="shared" si="12"/>
        <v>0</v>
      </c>
      <c r="S311" s="60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65">
        <f t="shared" si="14"/>
        <v>310</v>
      </c>
      <c r="H312" s="59"/>
      <c r="I312" s="59"/>
      <c r="J312" s="59"/>
      <c r="K312" s="59"/>
      <c r="L312" s="59"/>
      <c r="M312" s="60">
        <f t="shared" si="12"/>
        <v>0</v>
      </c>
      <c r="S312" s="60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65">
        <f t="shared" si="14"/>
        <v>311</v>
      </c>
      <c r="H313" s="59"/>
      <c r="I313" s="59"/>
      <c r="J313" s="59"/>
      <c r="K313" s="59"/>
      <c r="L313" s="59"/>
      <c r="M313" s="60">
        <f t="shared" si="12"/>
        <v>0</v>
      </c>
      <c r="S313" s="60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65">
        <f t="shared" si="14"/>
        <v>312</v>
      </c>
      <c r="H314" s="59"/>
      <c r="I314" s="59"/>
      <c r="J314" s="59"/>
      <c r="K314" s="59"/>
      <c r="L314" s="59"/>
      <c r="M314" s="60">
        <f t="shared" si="12"/>
        <v>0</v>
      </c>
      <c r="S314" s="60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65">
        <f t="shared" si="14"/>
        <v>313</v>
      </c>
      <c r="H315" s="59"/>
      <c r="I315" s="59"/>
      <c r="J315" s="59"/>
      <c r="K315" s="59"/>
      <c r="L315" s="59"/>
      <c r="M315" s="60">
        <f t="shared" si="12"/>
        <v>0</v>
      </c>
      <c r="S315" s="60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65">
        <f t="shared" si="14"/>
        <v>314</v>
      </c>
      <c r="H316" s="59"/>
      <c r="I316" s="59"/>
      <c r="J316" s="59"/>
      <c r="K316" s="59"/>
      <c r="L316" s="59"/>
      <c r="M316" s="60">
        <f t="shared" si="12"/>
        <v>0</v>
      </c>
      <c r="S316" s="60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65">
        <f t="shared" si="14"/>
        <v>315</v>
      </c>
      <c r="H317" s="59"/>
      <c r="I317" s="59"/>
      <c r="J317" s="59"/>
      <c r="K317" s="59"/>
      <c r="L317" s="59"/>
      <c r="M317" s="60">
        <f t="shared" si="12"/>
        <v>0</v>
      </c>
      <c r="S317" s="60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65">
        <f t="shared" si="14"/>
        <v>316</v>
      </c>
      <c r="H318" s="59"/>
      <c r="I318" s="59"/>
      <c r="J318" s="59"/>
      <c r="K318" s="59"/>
      <c r="L318" s="59"/>
      <c r="M318" s="60">
        <f t="shared" si="12"/>
        <v>0</v>
      </c>
      <c r="S318" s="60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65">
        <f t="shared" si="14"/>
        <v>317</v>
      </c>
      <c r="H319" s="59"/>
      <c r="I319" s="59"/>
      <c r="J319" s="59"/>
      <c r="K319" s="59"/>
      <c r="L319" s="59"/>
      <c r="M319" s="60">
        <f t="shared" si="12"/>
        <v>0</v>
      </c>
      <c r="S319" s="60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65">
        <f t="shared" si="14"/>
        <v>318</v>
      </c>
      <c r="H320" s="59"/>
      <c r="I320" s="59"/>
      <c r="J320" s="59"/>
      <c r="K320" s="59"/>
      <c r="L320" s="59"/>
      <c r="M320" s="60">
        <f t="shared" si="12"/>
        <v>0</v>
      </c>
      <c r="S320" s="60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65">
        <f t="shared" si="14"/>
        <v>319</v>
      </c>
      <c r="H321" s="59"/>
      <c r="I321" s="59"/>
      <c r="J321" s="59"/>
      <c r="K321" s="59"/>
      <c r="L321" s="59"/>
      <c r="M321" s="60">
        <f t="shared" si="12"/>
        <v>0</v>
      </c>
      <c r="S321" s="60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65">
        <f t="shared" si="14"/>
        <v>320</v>
      </c>
      <c r="H322" s="59"/>
      <c r="I322" s="59"/>
      <c r="J322" s="59"/>
      <c r="K322" s="59"/>
      <c r="L322" s="59"/>
      <c r="M322" s="60">
        <f t="shared" si="12"/>
        <v>0</v>
      </c>
      <c r="S322" s="60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65">
        <f t="shared" si="14"/>
        <v>321</v>
      </c>
      <c r="H323" s="59"/>
      <c r="I323" s="59"/>
      <c r="J323" s="59"/>
      <c r="K323" s="59"/>
      <c r="L323" s="59"/>
      <c r="M323" s="60">
        <f t="shared" ref="M323:M360" si="15">N323+O323+P323+Q323+R323</f>
        <v>0</v>
      </c>
      <c r="S323" s="60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65">
        <f t="shared" si="14"/>
        <v>322</v>
      </c>
      <c r="H324" s="59"/>
      <c r="I324" s="59"/>
      <c r="J324" s="59"/>
      <c r="K324" s="59"/>
      <c r="L324" s="59"/>
      <c r="M324" s="60">
        <f t="shared" si="15"/>
        <v>0</v>
      </c>
      <c r="S324" s="60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65">
        <f t="shared" ref="A325:A358" si="17">A324+1</f>
        <v>323</v>
      </c>
      <c r="H325" s="59"/>
      <c r="I325" s="59"/>
      <c r="J325" s="59"/>
      <c r="K325" s="59"/>
      <c r="L325" s="59"/>
      <c r="M325" s="60">
        <f t="shared" si="15"/>
        <v>0</v>
      </c>
      <c r="S325" s="60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65">
        <f t="shared" si="17"/>
        <v>324</v>
      </c>
      <c r="H326" s="59"/>
      <c r="I326" s="59"/>
      <c r="J326" s="59"/>
      <c r="K326" s="59"/>
      <c r="L326" s="59"/>
      <c r="M326" s="60">
        <f t="shared" si="15"/>
        <v>0</v>
      </c>
      <c r="S326" s="60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65">
        <f t="shared" si="17"/>
        <v>325</v>
      </c>
      <c r="H327" s="59"/>
      <c r="I327" s="59"/>
      <c r="J327" s="59"/>
      <c r="K327" s="59"/>
      <c r="L327" s="59"/>
      <c r="M327" s="60">
        <f t="shared" si="15"/>
        <v>0</v>
      </c>
      <c r="S327" s="60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65">
        <f t="shared" si="17"/>
        <v>326</v>
      </c>
      <c r="H328" s="59"/>
      <c r="I328" s="59"/>
      <c r="J328" s="59"/>
      <c r="K328" s="59"/>
      <c r="L328" s="59"/>
      <c r="M328" s="60">
        <f t="shared" si="15"/>
        <v>0</v>
      </c>
      <c r="S328" s="60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65">
        <f t="shared" si="17"/>
        <v>327</v>
      </c>
      <c r="H329" s="59"/>
      <c r="I329" s="59"/>
      <c r="J329" s="59"/>
      <c r="K329" s="59"/>
      <c r="L329" s="59"/>
      <c r="M329" s="60">
        <f t="shared" si="15"/>
        <v>0</v>
      </c>
      <c r="S329" s="60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65">
        <f t="shared" si="17"/>
        <v>328</v>
      </c>
      <c r="H330" s="59"/>
      <c r="I330" s="59"/>
      <c r="J330" s="59"/>
      <c r="K330" s="59"/>
      <c r="L330" s="59"/>
      <c r="M330" s="60">
        <f t="shared" si="15"/>
        <v>0</v>
      </c>
      <c r="S330" s="60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65">
        <f t="shared" si="17"/>
        <v>329</v>
      </c>
      <c r="H331" s="59"/>
      <c r="I331" s="59"/>
      <c r="J331" s="59"/>
      <c r="K331" s="59"/>
      <c r="L331" s="59"/>
      <c r="M331" s="60">
        <f t="shared" si="15"/>
        <v>0</v>
      </c>
      <c r="S331" s="60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65">
        <f t="shared" si="17"/>
        <v>330</v>
      </c>
      <c r="H332" s="59"/>
      <c r="I332" s="59"/>
      <c r="J332" s="59"/>
      <c r="K332" s="59"/>
      <c r="L332" s="59"/>
      <c r="M332" s="60">
        <f t="shared" si="15"/>
        <v>0</v>
      </c>
      <c r="S332" s="60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65">
        <f t="shared" si="17"/>
        <v>331</v>
      </c>
      <c r="H333" s="59"/>
      <c r="I333" s="59"/>
      <c r="J333" s="59"/>
      <c r="K333" s="59"/>
      <c r="L333" s="59"/>
      <c r="M333" s="60">
        <f t="shared" si="15"/>
        <v>0</v>
      </c>
      <c r="S333" s="60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65">
        <f t="shared" si="17"/>
        <v>332</v>
      </c>
      <c r="H334" s="59"/>
      <c r="I334" s="59"/>
      <c r="J334" s="59"/>
      <c r="K334" s="59"/>
      <c r="L334" s="59"/>
      <c r="M334" s="60">
        <f t="shared" si="15"/>
        <v>0</v>
      </c>
      <c r="S334" s="60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65">
        <f t="shared" si="17"/>
        <v>333</v>
      </c>
      <c r="H335" s="59"/>
      <c r="I335" s="59"/>
      <c r="J335" s="59"/>
      <c r="K335" s="59"/>
      <c r="L335" s="59"/>
      <c r="M335" s="60">
        <f t="shared" si="15"/>
        <v>0</v>
      </c>
      <c r="S335" s="60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65">
        <f t="shared" si="17"/>
        <v>334</v>
      </c>
      <c r="H336" s="59"/>
      <c r="I336" s="59"/>
      <c r="J336" s="59"/>
      <c r="K336" s="59"/>
      <c r="L336" s="59"/>
      <c r="M336" s="60">
        <f t="shared" si="15"/>
        <v>0</v>
      </c>
      <c r="S336" s="60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65">
        <f t="shared" si="17"/>
        <v>335</v>
      </c>
      <c r="H337" s="59"/>
      <c r="I337" s="59"/>
      <c r="J337" s="59"/>
      <c r="K337" s="59"/>
      <c r="L337" s="59"/>
      <c r="M337" s="60">
        <f t="shared" si="15"/>
        <v>0</v>
      </c>
      <c r="S337" s="60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65">
        <f t="shared" si="17"/>
        <v>336</v>
      </c>
      <c r="H338" s="59"/>
      <c r="I338" s="59"/>
      <c r="J338" s="59"/>
      <c r="K338" s="59"/>
      <c r="L338" s="59"/>
      <c r="M338" s="60">
        <f t="shared" si="15"/>
        <v>0</v>
      </c>
      <c r="S338" s="60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65">
        <f t="shared" si="17"/>
        <v>337</v>
      </c>
      <c r="H339" s="59"/>
      <c r="I339" s="59"/>
      <c r="J339" s="59"/>
      <c r="K339" s="59"/>
      <c r="L339" s="59"/>
      <c r="M339" s="60">
        <f t="shared" si="15"/>
        <v>0</v>
      </c>
      <c r="S339" s="60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65">
        <f t="shared" si="17"/>
        <v>338</v>
      </c>
      <c r="H340" s="59"/>
      <c r="I340" s="59"/>
      <c r="J340" s="59"/>
      <c r="K340" s="59"/>
      <c r="L340" s="59"/>
      <c r="M340" s="60">
        <f t="shared" si="15"/>
        <v>0</v>
      </c>
      <c r="S340" s="60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65">
        <f t="shared" si="17"/>
        <v>339</v>
      </c>
      <c r="H341" s="59"/>
      <c r="I341" s="59"/>
      <c r="J341" s="59"/>
      <c r="K341" s="59"/>
      <c r="L341" s="59"/>
      <c r="M341" s="60">
        <f t="shared" si="15"/>
        <v>0</v>
      </c>
      <c r="S341" s="60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65">
        <f t="shared" si="17"/>
        <v>340</v>
      </c>
      <c r="H342" s="59"/>
      <c r="I342" s="59"/>
      <c r="J342" s="59"/>
      <c r="K342" s="59"/>
      <c r="L342" s="59"/>
      <c r="M342" s="60">
        <f t="shared" si="15"/>
        <v>0</v>
      </c>
      <c r="S342" s="60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65">
        <f t="shared" si="17"/>
        <v>341</v>
      </c>
      <c r="H343" s="59"/>
      <c r="I343" s="59"/>
      <c r="J343" s="59"/>
      <c r="K343" s="59"/>
      <c r="L343" s="59"/>
      <c r="M343" s="60">
        <f t="shared" si="15"/>
        <v>0</v>
      </c>
      <c r="S343" s="60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65">
        <f t="shared" si="17"/>
        <v>342</v>
      </c>
      <c r="H344" s="59"/>
      <c r="I344" s="59"/>
      <c r="J344" s="59"/>
      <c r="K344" s="59"/>
      <c r="L344" s="59"/>
      <c r="M344" s="60">
        <f t="shared" si="15"/>
        <v>0</v>
      </c>
      <c r="S344" s="60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65">
        <f t="shared" si="17"/>
        <v>343</v>
      </c>
      <c r="H345" s="59"/>
      <c r="I345" s="59"/>
      <c r="J345" s="59"/>
      <c r="K345" s="59"/>
      <c r="L345" s="59"/>
      <c r="M345" s="60">
        <f t="shared" si="15"/>
        <v>0</v>
      </c>
      <c r="S345" s="60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65">
        <f t="shared" si="17"/>
        <v>344</v>
      </c>
      <c r="H346" s="59"/>
      <c r="I346" s="59"/>
      <c r="J346" s="59"/>
      <c r="K346" s="59"/>
      <c r="L346" s="59"/>
      <c r="M346" s="60">
        <f t="shared" si="15"/>
        <v>0</v>
      </c>
      <c r="S346" s="60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65">
        <f t="shared" si="17"/>
        <v>345</v>
      </c>
      <c r="H347" s="59"/>
      <c r="I347" s="59"/>
      <c r="J347" s="59"/>
      <c r="K347" s="59"/>
      <c r="L347" s="59"/>
      <c r="M347" s="60">
        <f t="shared" si="15"/>
        <v>0</v>
      </c>
      <c r="S347" s="60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65">
        <f t="shared" si="17"/>
        <v>346</v>
      </c>
      <c r="H348" s="59"/>
      <c r="I348" s="59"/>
      <c r="J348" s="59"/>
      <c r="K348" s="59"/>
      <c r="L348" s="59"/>
      <c r="M348" s="60">
        <f t="shared" si="15"/>
        <v>0</v>
      </c>
      <c r="S348" s="60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65">
        <f t="shared" si="17"/>
        <v>347</v>
      </c>
      <c r="H349" s="59"/>
      <c r="I349" s="59"/>
      <c r="J349" s="59"/>
      <c r="K349" s="59"/>
      <c r="L349" s="59"/>
      <c r="M349" s="60">
        <f t="shared" si="15"/>
        <v>0</v>
      </c>
      <c r="S349" s="60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65">
        <f t="shared" si="17"/>
        <v>348</v>
      </c>
      <c r="H350" s="59"/>
      <c r="I350" s="59"/>
      <c r="J350" s="59"/>
      <c r="K350" s="59"/>
      <c r="L350" s="59"/>
      <c r="M350" s="60">
        <f t="shared" si="15"/>
        <v>0</v>
      </c>
      <c r="S350" s="60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65">
        <f t="shared" si="17"/>
        <v>349</v>
      </c>
      <c r="H351" s="59"/>
      <c r="I351" s="59"/>
      <c r="J351" s="59"/>
      <c r="K351" s="59"/>
      <c r="L351" s="59"/>
      <c r="M351" s="60">
        <f t="shared" si="15"/>
        <v>0</v>
      </c>
      <c r="S351" s="60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65">
        <f t="shared" si="17"/>
        <v>350</v>
      </c>
      <c r="H352" s="59"/>
      <c r="I352" s="59"/>
      <c r="J352" s="59"/>
      <c r="K352" s="59"/>
      <c r="L352" s="59"/>
      <c r="M352" s="60">
        <f t="shared" si="15"/>
        <v>0</v>
      </c>
      <c r="S352" s="60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65">
        <f t="shared" si="17"/>
        <v>351</v>
      </c>
      <c r="H353" s="59"/>
      <c r="I353" s="59"/>
      <c r="J353" s="59"/>
      <c r="K353" s="59"/>
      <c r="L353" s="59"/>
      <c r="M353" s="60">
        <f t="shared" si="15"/>
        <v>0</v>
      </c>
      <c r="S353" s="60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65">
        <f t="shared" si="17"/>
        <v>352</v>
      </c>
      <c r="H354" s="59"/>
      <c r="I354" s="59"/>
      <c r="J354" s="59"/>
      <c r="K354" s="59"/>
      <c r="L354" s="59"/>
      <c r="M354" s="60">
        <f t="shared" si="15"/>
        <v>0</v>
      </c>
      <c r="S354" s="60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65">
        <f t="shared" si="17"/>
        <v>353</v>
      </c>
      <c r="H355" s="59"/>
      <c r="I355" s="59"/>
      <c r="J355" s="59"/>
      <c r="K355" s="59"/>
      <c r="L355" s="59"/>
      <c r="M355" s="60">
        <f t="shared" si="15"/>
        <v>0</v>
      </c>
      <c r="S355" s="60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65">
        <f t="shared" si="17"/>
        <v>354</v>
      </c>
      <c r="H356" s="59"/>
      <c r="I356" s="59"/>
      <c r="J356" s="59"/>
      <c r="K356" s="59"/>
      <c r="L356" s="59"/>
      <c r="M356" s="60">
        <f t="shared" si="15"/>
        <v>0</v>
      </c>
      <c r="S356" s="60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65">
        <f t="shared" si="17"/>
        <v>355</v>
      </c>
      <c r="H357" s="59"/>
      <c r="I357" s="59"/>
      <c r="J357" s="59"/>
      <c r="K357" s="59"/>
      <c r="L357" s="59"/>
      <c r="M357" s="60">
        <f t="shared" si="15"/>
        <v>0</v>
      </c>
      <c r="S357" s="60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65">
        <f t="shared" si="17"/>
        <v>356</v>
      </c>
      <c r="H358" s="59"/>
      <c r="I358" s="59"/>
      <c r="J358" s="59"/>
      <c r="K358" s="59"/>
      <c r="L358" s="59"/>
      <c r="M358" s="60">
        <f t="shared" si="15"/>
        <v>0</v>
      </c>
      <c r="S358" s="60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59"/>
      <c r="I359" s="59"/>
      <c r="J359" s="59"/>
      <c r="K359" s="59"/>
      <c r="L359" s="59"/>
      <c r="M359" s="60">
        <f t="shared" si="15"/>
        <v>0</v>
      </c>
      <c r="S359" s="60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59"/>
      <c r="I360" s="59"/>
      <c r="J360" s="59"/>
      <c r="K360" s="59"/>
      <c r="L360" s="59"/>
      <c r="M360" s="60">
        <f t="shared" si="15"/>
        <v>0</v>
      </c>
      <c r="S360" s="60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59"/>
      <c r="I361" s="59"/>
      <c r="J361" s="59"/>
      <c r="K361" s="59"/>
      <c r="L361" s="59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59"/>
      <c r="I362" s="59"/>
      <c r="J362" s="59"/>
      <c r="K362" s="59"/>
      <c r="L362" s="59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59"/>
      <c r="I363" s="59"/>
      <c r="J363" s="59"/>
      <c r="K363" s="59"/>
      <c r="L363" s="59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59"/>
      <c r="I364" s="59"/>
      <c r="J364" s="59"/>
      <c r="K364" s="59"/>
      <c r="L364" s="59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59"/>
      <c r="I365" s="59"/>
      <c r="J365" s="59"/>
      <c r="K365" s="59"/>
      <c r="L365" s="59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59"/>
      <c r="I366" s="59"/>
      <c r="J366" s="59"/>
      <c r="K366" s="59"/>
      <c r="L366" s="59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59"/>
      <c r="I367" s="59"/>
      <c r="J367" s="59"/>
      <c r="K367" s="59"/>
      <c r="L367" s="59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59"/>
      <c r="I368" s="59"/>
      <c r="J368" s="59"/>
      <c r="K368" s="59"/>
      <c r="L368" s="59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59"/>
      <c r="I369" s="59"/>
      <c r="J369" s="59"/>
      <c r="K369" s="59"/>
      <c r="L369" s="59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59"/>
      <c r="I370" s="59"/>
      <c r="J370" s="59"/>
      <c r="K370" s="59"/>
      <c r="L370" s="59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59"/>
      <c r="I371" s="59"/>
      <c r="J371" s="59"/>
      <c r="K371" s="59"/>
      <c r="L371" s="59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59"/>
      <c r="I372" s="59"/>
      <c r="J372" s="59"/>
      <c r="K372" s="59"/>
      <c r="L372" s="59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59"/>
      <c r="I373" s="59"/>
      <c r="J373" s="59"/>
      <c r="K373" s="59"/>
      <c r="L373" s="59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59"/>
      <c r="I374" s="59"/>
      <c r="J374" s="59"/>
      <c r="K374" s="59"/>
      <c r="L374" s="59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59"/>
      <c r="I375" s="59"/>
      <c r="J375" s="59"/>
      <c r="K375" s="59"/>
      <c r="L375" s="59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59"/>
      <c r="I376" s="59"/>
      <c r="J376" s="59"/>
      <c r="K376" s="59"/>
      <c r="L376" s="59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59"/>
      <c r="I377" s="59"/>
      <c r="J377" s="59"/>
      <c r="K377" s="59"/>
      <c r="L377" s="59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59"/>
      <c r="I378" s="59"/>
      <c r="J378" s="59"/>
      <c r="K378" s="59"/>
      <c r="L378" s="59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59"/>
      <c r="I379" s="59"/>
      <c r="J379" s="59"/>
      <c r="K379" s="59"/>
      <c r="L379" s="59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59"/>
      <c r="I380" s="59"/>
      <c r="J380" s="59"/>
      <c r="K380" s="59"/>
      <c r="L380" s="59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59"/>
      <c r="I381" s="59"/>
      <c r="J381" s="59"/>
      <c r="K381" s="59"/>
      <c r="L381" s="59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59"/>
      <c r="I382" s="59"/>
      <c r="J382" s="59"/>
      <c r="K382" s="59"/>
      <c r="L382" s="59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59"/>
      <c r="I383" s="59"/>
      <c r="J383" s="59"/>
      <c r="K383" s="59"/>
      <c r="L383" s="59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59"/>
      <c r="I384" s="59"/>
      <c r="J384" s="59"/>
      <c r="K384" s="59"/>
      <c r="L384" s="59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59"/>
      <c r="I385" s="59"/>
      <c r="J385" s="59"/>
      <c r="K385" s="59"/>
      <c r="L385" s="59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59"/>
      <c r="I386" s="59"/>
      <c r="J386" s="59"/>
      <c r="K386" s="59"/>
      <c r="L386" s="59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59"/>
      <c r="I387" s="59"/>
      <c r="J387" s="59"/>
      <c r="K387" s="59"/>
      <c r="L387" s="59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59"/>
      <c r="I388" s="59"/>
      <c r="J388" s="59"/>
      <c r="K388" s="59"/>
      <c r="L388" s="59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59"/>
      <c r="I389" s="59"/>
      <c r="J389" s="59"/>
      <c r="K389" s="59"/>
      <c r="L389" s="59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59"/>
      <c r="I390" s="59"/>
      <c r="J390" s="59"/>
      <c r="K390" s="59"/>
      <c r="L390" s="59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59"/>
      <c r="I391" s="59"/>
      <c r="J391" s="59"/>
      <c r="K391" s="59"/>
      <c r="L391" s="59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59"/>
      <c r="I392" s="59"/>
      <c r="J392" s="59"/>
      <c r="K392" s="59"/>
      <c r="L392" s="59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59"/>
      <c r="I393" s="59"/>
      <c r="J393" s="59"/>
      <c r="K393" s="59"/>
      <c r="L393" s="59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59"/>
      <c r="I394" s="59"/>
      <c r="J394" s="59"/>
      <c r="K394" s="59"/>
      <c r="L394" s="59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59"/>
      <c r="I395" s="59"/>
      <c r="J395" s="59"/>
      <c r="K395" s="59"/>
      <c r="L395" s="59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59"/>
      <c r="I396" s="59"/>
      <c r="J396" s="59"/>
      <c r="K396" s="59"/>
      <c r="L396" s="59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59"/>
      <c r="I397" s="59"/>
      <c r="J397" s="59"/>
      <c r="K397" s="59"/>
      <c r="L397" s="59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59"/>
      <c r="I398" s="59"/>
      <c r="J398" s="59"/>
      <c r="K398" s="59"/>
      <c r="L398" s="59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59"/>
      <c r="I399" s="59"/>
      <c r="J399" s="59"/>
      <c r="K399" s="59"/>
      <c r="L399" s="59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59"/>
      <c r="I400" s="59"/>
      <c r="J400" s="59"/>
      <c r="K400" s="59"/>
      <c r="L400" s="59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59"/>
      <c r="I401" s="59"/>
      <c r="J401" s="59"/>
      <c r="K401" s="59"/>
      <c r="L401" s="59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59"/>
      <c r="I402" s="59"/>
      <c r="J402" s="59"/>
      <c r="K402" s="59"/>
      <c r="L402" s="59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59"/>
      <c r="I403" s="59"/>
      <c r="J403" s="59"/>
      <c r="K403" s="59"/>
      <c r="L403" s="59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59"/>
      <c r="I404" s="59"/>
      <c r="J404" s="59"/>
      <c r="K404" s="59"/>
      <c r="L404" s="59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59"/>
      <c r="I405" s="59"/>
      <c r="J405" s="59"/>
      <c r="K405" s="59"/>
      <c r="L405" s="59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59"/>
      <c r="I406" s="59"/>
      <c r="J406" s="59"/>
      <c r="K406" s="59"/>
      <c r="L406" s="59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59"/>
      <c r="I407" s="59"/>
      <c r="J407" s="59"/>
      <c r="K407" s="59"/>
      <c r="L407" s="59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59"/>
      <c r="I408" s="59"/>
      <c r="J408" s="59"/>
      <c r="K408" s="59"/>
      <c r="L408" s="59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59"/>
      <c r="I409" s="59"/>
      <c r="J409" s="59"/>
      <c r="K409" s="59"/>
      <c r="L409" s="59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59"/>
      <c r="I410" s="59"/>
      <c r="J410" s="59"/>
      <c r="K410" s="59"/>
      <c r="L410" s="59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59"/>
      <c r="I411" s="59"/>
      <c r="J411" s="59"/>
      <c r="K411" s="59"/>
      <c r="L411" s="59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59"/>
      <c r="I412" s="59"/>
      <c r="J412" s="59"/>
      <c r="K412" s="59"/>
      <c r="L412" s="59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59"/>
      <c r="I413" s="59"/>
      <c r="J413" s="59"/>
      <c r="K413" s="59"/>
      <c r="L413" s="59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59"/>
      <c r="I414" s="59"/>
      <c r="J414" s="59"/>
      <c r="K414" s="59"/>
      <c r="L414" s="59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59"/>
      <c r="I415" s="59"/>
      <c r="J415" s="59"/>
      <c r="K415" s="59"/>
      <c r="L415" s="59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59"/>
      <c r="I416" s="59"/>
      <c r="J416" s="59"/>
      <c r="K416" s="59"/>
      <c r="L416" s="59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59"/>
      <c r="I417" s="59"/>
      <c r="J417" s="59"/>
      <c r="K417" s="59"/>
      <c r="L417" s="59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59"/>
      <c r="I418" s="59"/>
      <c r="J418" s="59"/>
      <c r="K418" s="59"/>
      <c r="L418" s="59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59"/>
      <c r="I419" s="59"/>
      <c r="J419" s="59"/>
      <c r="K419" s="59"/>
      <c r="L419" s="59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59"/>
      <c r="I420" s="59"/>
      <c r="J420" s="59"/>
      <c r="K420" s="59"/>
      <c r="L420" s="59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59"/>
      <c r="I421" s="59"/>
      <c r="J421" s="59"/>
      <c r="K421" s="59"/>
      <c r="L421" s="59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59"/>
      <c r="I422" s="59"/>
      <c r="J422" s="59"/>
      <c r="K422" s="59"/>
      <c r="L422" s="59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59"/>
      <c r="I423" s="59"/>
      <c r="J423" s="59"/>
      <c r="K423" s="59"/>
      <c r="L423" s="59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59"/>
      <c r="I424" s="59"/>
      <c r="J424" s="59"/>
      <c r="K424" s="59"/>
      <c r="L424" s="59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59"/>
      <c r="I425" s="59"/>
      <c r="J425" s="59"/>
      <c r="K425" s="59"/>
      <c r="L425" s="59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59"/>
      <c r="I426" s="59"/>
      <c r="J426" s="59"/>
      <c r="K426" s="59"/>
      <c r="L426" s="59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59"/>
      <c r="I427" s="59"/>
      <c r="J427" s="59"/>
      <c r="K427" s="59"/>
      <c r="L427" s="59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59"/>
      <c r="I428" s="59"/>
      <c r="J428" s="59"/>
      <c r="K428" s="59"/>
      <c r="L428" s="59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59"/>
      <c r="I429" s="59"/>
      <c r="J429" s="59"/>
      <c r="K429" s="59"/>
      <c r="L429" s="59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59"/>
      <c r="I430" s="59"/>
      <c r="J430" s="59"/>
      <c r="K430" s="59"/>
      <c r="L430" s="59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59"/>
      <c r="I431" s="59"/>
      <c r="J431" s="59"/>
      <c r="K431" s="59"/>
      <c r="L431" s="59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59"/>
      <c r="I432" s="59"/>
      <c r="J432" s="59"/>
      <c r="K432" s="59"/>
      <c r="L432" s="59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59"/>
      <c r="I433" s="59"/>
      <c r="J433" s="59"/>
      <c r="K433" s="59"/>
      <c r="L433" s="59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59"/>
      <c r="I434" s="59"/>
      <c r="J434" s="59"/>
      <c r="K434" s="59"/>
      <c r="L434" s="59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59"/>
      <c r="I435" s="59"/>
      <c r="J435" s="59"/>
      <c r="K435" s="59"/>
      <c r="L435" s="59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59"/>
      <c r="I436" s="59"/>
      <c r="J436" s="59"/>
      <c r="K436" s="59"/>
      <c r="L436" s="59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59"/>
      <c r="I437" s="59"/>
      <c r="J437" s="59"/>
      <c r="K437" s="59"/>
      <c r="L437" s="59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59"/>
      <c r="I438" s="59"/>
      <c r="J438" s="59"/>
      <c r="K438" s="59"/>
      <c r="L438" s="59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59"/>
      <c r="I439" s="59"/>
      <c r="J439" s="59"/>
      <c r="K439" s="59"/>
      <c r="L439" s="59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59"/>
      <c r="I440" s="59"/>
      <c r="J440" s="59"/>
      <c r="K440" s="59"/>
      <c r="L440" s="59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59"/>
      <c r="I441" s="59"/>
      <c r="J441" s="59"/>
      <c r="K441" s="59"/>
      <c r="L441" s="59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59"/>
      <c r="I442" s="59"/>
      <c r="J442" s="59"/>
      <c r="K442" s="59"/>
      <c r="L442" s="59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59"/>
      <c r="I443" s="59"/>
      <c r="J443" s="59"/>
      <c r="K443" s="59"/>
      <c r="L443" s="59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59"/>
      <c r="I444" s="59"/>
      <c r="J444" s="59"/>
      <c r="K444" s="59"/>
      <c r="L444" s="59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59"/>
      <c r="I445" s="59"/>
      <c r="J445" s="59"/>
      <c r="K445" s="59"/>
      <c r="L445" s="59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59"/>
      <c r="I446" s="59"/>
      <c r="J446" s="59"/>
      <c r="K446" s="59"/>
      <c r="L446" s="59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59"/>
      <c r="I447" s="59"/>
      <c r="J447" s="59"/>
      <c r="K447" s="59"/>
      <c r="L447" s="59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59"/>
      <c r="I448" s="59"/>
      <c r="J448" s="59"/>
      <c r="K448" s="59"/>
      <c r="L448" s="59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59"/>
      <c r="I449" s="59"/>
      <c r="J449" s="59"/>
      <c r="K449" s="59"/>
      <c r="L449" s="59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59"/>
      <c r="I450" s="59"/>
      <c r="J450" s="59"/>
      <c r="K450" s="59"/>
      <c r="L450" s="59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59"/>
      <c r="I451" s="59"/>
      <c r="J451" s="59"/>
      <c r="K451" s="59"/>
      <c r="L451" s="59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59"/>
      <c r="I452" s="59"/>
      <c r="J452" s="59"/>
      <c r="K452" s="59"/>
      <c r="L452" s="59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59"/>
      <c r="I453" s="59"/>
      <c r="J453" s="59"/>
      <c r="K453" s="59"/>
      <c r="L453" s="59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59"/>
      <c r="I454" s="59"/>
      <c r="J454" s="59"/>
      <c r="K454" s="59"/>
      <c r="L454" s="59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59"/>
      <c r="I455" s="59"/>
      <c r="J455" s="59"/>
      <c r="K455" s="59"/>
      <c r="L455" s="59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59"/>
      <c r="I456" s="59"/>
      <c r="J456" s="59"/>
      <c r="K456" s="59"/>
      <c r="L456" s="59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59"/>
      <c r="I457" s="59"/>
      <c r="J457" s="59"/>
      <c r="K457" s="59"/>
      <c r="L457" s="59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59"/>
      <c r="I458" s="59"/>
      <c r="J458" s="59"/>
      <c r="K458" s="59"/>
      <c r="L458" s="59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59"/>
      <c r="I459" s="59"/>
      <c r="J459" s="59"/>
      <c r="K459" s="59"/>
      <c r="L459" s="59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59"/>
      <c r="I460" s="59"/>
      <c r="J460" s="59"/>
      <c r="K460" s="59"/>
      <c r="L460" s="59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59"/>
      <c r="I461" s="59"/>
      <c r="J461" s="59"/>
      <c r="K461" s="59"/>
      <c r="L461" s="59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59"/>
      <c r="I462" s="59"/>
      <c r="J462" s="59"/>
      <c r="K462" s="59"/>
      <c r="L462" s="59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59"/>
      <c r="I463" s="59"/>
      <c r="J463" s="59"/>
      <c r="K463" s="59"/>
      <c r="L463" s="59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59"/>
      <c r="I464" s="59"/>
      <c r="J464" s="59"/>
      <c r="K464" s="59"/>
      <c r="L464" s="59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59"/>
      <c r="I465" s="59"/>
      <c r="J465" s="59"/>
      <c r="K465" s="59"/>
      <c r="L465" s="59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59"/>
      <c r="I466" s="59"/>
      <c r="J466" s="59"/>
      <c r="K466" s="59"/>
      <c r="L466" s="59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59"/>
      <c r="I467" s="59"/>
      <c r="J467" s="59"/>
      <c r="K467" s="59"/>
      <c r="L467" s="59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59"/>
      <c r="I468" s="59"/>
      <c r="J468" s="59"/>
      <c r="K468" s="59"/>
      <c r="L468" s="59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59"/>
      <c r="I469" s="59"/>
      <c r="J469" s="59"/>
      <c r="K469" s="59"/>
      <c r="L469" s="59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59"/>
      <c r="I470" s="59"/>
      <c r="J470" s="59"/>
      <c r="K470" s="59"/>
      <c r="L470" s="59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59"/>
      <c r="I471" s="59"/>
      <c r="J471" s="59"/>
      <c r="K471" s="59"/>
      <c r="L471" s="59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59"/>
      <c r="I472" s="59"/>
      <c r="J472" s="59"/>
      <c r="K472" s="59"/>
      <c r="L472" s="59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59"/>
      <c r="I473" s="59"/>
      <c r="J473" s="59"/>
      <c r="K473" s="59"/>
      <c r="L473" s="59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59"/>
      <c r="I474" s="59"/>
      <c r="J474" s="59"/>
      <c r="K474" s="59"/>
      <c r="L474" s="59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59"/>
      <c r="I475" s="59"/>
      <c r="J475" s="59"/>
      <c r="K475" s="59"/>
      <c r="L475" s="59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59"/>
      <c r="I476" s="59"/>
      <c r="J476" s="59"/>
      <c r="K476" s="59"/>
      <c r="L476" s="59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59"/>
      <c r="I477" s="59"/>
      <c r="J477" s="59"/>
      <c r="K477" s="59"/>
      <c r="L477" s="59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59"/>
      <c r="I478" s="59"/>
      <c r="J478" s="59"/>
      <c r="K478" s="59"/>
      <c r="L478" s="59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:XFD1048576 B1:XFD2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AP10"/>
  <sheetViews>
    <sheetView rightToLeft="1" zoomScale="125" zoomScaleNormal="125" zoomScalePageLayoutView="125" workbookViewId="0">
      <selection activeCell="A14" sqref="A14"/>
    </sheetView>
  </sheetViews>
  <sheetFormatPr baseColWidth="10" defaultColWidth="9.140625" defaultRowHeight="15"/>
  <cols>
    <col min="1" max="1" width="14.42578125" style="10" bestFit="1" customWidth="1"/>
    <col min="2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03"/>
    <col min="11" max="13" width="9.140625" style="103" customWidth="1"/>
    <col min="14" max="42" width="9.140625" style="103"/>
  </cols>
  <sheetData>
    <row r="1" spans="1:7" ht="24" customHeight="1">
      <c r="A1" s="100" t="s">
        <v>652</v>
      </c>
      <c r="B1" s="100" t="s">
        <v>604</v>
      </c>
      <c r="C1" s="100" t="s">
        <v>653</v>
      </c>
      <c r="D1" s="100" t="s">
        <v>654</v>
      </c>
      <c r="E1" s="100" t="s">
        <v>277</v>
      </c>
      <c r="F1" s="100" t="s">
        <v>655</v>
      </c>
      <c r="G1" s="100" t="s">
        <v>740</v>
      </c>
    </row>
    <row r="2" spans="1:7">
      <c r="A2" s="10" t="s">
        <v>764</v>
      </c>
      <c r="B2" s="122" t="s">
        <v>853</v>
      </c>
      <c r="C2" s="10">
        <v>2210478</v>
      </c>
      <c r="D2" s="12"/>
    </row>
    <row r="3" spans="1:7">
      <c r="A3" s="10" t="s">
        <v>764</v>
      </c>
      <c r="B3" s="122" t="s">
        <v>853</v>
      </c>
      <c r="C3" s="10">
        <v>2212812</v>
      </c>
      <c r="D3" s="12"/>
    </row>
    <row r="4" spans="1:7">
      <c r="A4" s="10" t="s">
        <v>764</v>
      </c>
      <c r="B4" s="122" t="s">
        <v>854</v>
      </c>
      <c r="C4" s="10">
        <v>2215843</v>
      </c>
      <c r="D4" s="12"/>
    </row>
    <row r="5" spans="1:7">
      <c r="A5" s="10" t="s">
        <v>766</v>
      </c>
      <c r="C5" s="10">
        <v>2214442</v>
      </c>
      <c r="D5" s="12"/>
    </row>
    <row r="6" spans="1:7">
      <c r="A6" s="10" t="s">
        <v>939</v>
      </c>
      <c r="C6" s="10">
        <v>2214442</v>
      </c>
      <c r="D6" s="12"/>
    </row>
    <row r="7" spans="1:7">
      <c r="A7" s="10" t="s">
        <v>767</v>
      </c>
      <c r="C7" s="10">
        <v>2211067</v>
      </c>
      <c r="D7" s="12"/>
    </row>
    <row r="8" spans="1:7">
      <c r="A8" s="10" t="s">
        <v>765</v>
      </c>
      <c r="B8" s="122" t="s">
        <v>855</v>
      </c>
      <c r="C8" s="10">
        <v>2211732</v>
      </c>
      <c r="D8" s="12"/>
    </row>
    <row r="9" spans="1:7">
      <c r="A9" s="10" t="s">
        <v>765</v>
      </c>
      <c r="B9" s="122" t="s">
        <v>856</v>
      </c>
      <c r="C9" s="10">
        <v>2215844</v>
      </c>
    </row>
    <row r="10" spans="1:7">
      <c r="A10" s="10" t="s">
        <v>940</v>
      </c>
      <c r="D10" s="12"/>
    </row>
  </sheetData>
  <conditionalFormatting sqref="A1 B1:F4 B7:F1048576 C5:F6 A10:A1048576">
    <cfRule type="cellIs" dxfId="2" priority="3" operator="equal">
      <formula>0</formula>
    </cfRule>
  </conditionalFormatting>
  <conditionalFormatting sqref="A2:A5 A7:A10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$L$3:$L$8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5 A7:A9 A1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I720"/>
  <sheetViews>
    <sheetView rightToLeft="1"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9" sqref="E9"/>
    </sheetView>
  </sheetViews>
  <sheetFormatPr baseColWidth="10" defaultColWidth="9.140625" defaultRowHeight="15"/>
  <cols>
    <col min="1" max="1" width="11.7109375" bestFit="1" customWidth="1"/>
    <col min="2" max="2" width="4.42578125" style="67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68" t="s">
        <v>656</v>
      </c>
      <c r="B1" s="68" t="s">
        <v>723</v>
      </c>
      <c r="C1" s="68" t="s">
        <v>657</v>
      </c>
      <c r="D1" s="68" t="s">
        <v>658</v>
      </c>
      <c r="E1" s="68" t="s">
        <v>659</v>
      </c>
      <c r="F1" s="68" t="s">
        <v>660</v>
      </c>
      <c r="G1" s="71" t="s">
        <v>725</v>
      </c>
      <c r="H1" s="71" t="s">
        <v>726</v>
      </c>
      <c r="I1" s="71" t="s">
        <v>727</v>
      </c>
    </row>
    <row r="2" spans="1:9">
      <c r="A2" s="69" t="s">
        <v>661</v>
      </c>
      <c r="B2" s="70"/>
      <c r="C2" s="69" t="s">
        <v>662</v>
      </c>
      <c r="D2" s="69">
        <v>1</v>
      </c>
      <c r="E2" s="69">
        <v>1</v>
      </c>
      <c r="F2" s="69">
        <f>D2-E2</f>
        <v>0</v>
      </c>
      <c r="G2">
        <f>SUM(D2:D8)</f>
        <v>3</v>
      </c>
      <c r="H2">
        <f t="shared" ref="H2:I2" si="0">SUM(E2:E8)</f>
        <v>2</v>
      </c>
      <c r="I2">
        <f t="shared" si="0"/>
        <v>1</v>
      </c>
    </row>
    <row r="3" spans="1:9">
      <c r="A3" s="69" t="s">
        <v>661</v>
      </c>
      <c r="B3" s="70"/>
      <c r="C3" s="69" t="s">
        <v>663</v>
      </c>
      <c r="D3" s="69"/>
      <c r="E3" s="69"/>
      <c r="F3" s="69">
        <f t="shared" ref="F3:F81" si="1">D3-E3</f>
        <v>0</v>
      </c>
    </row>
    <row r="4" spans="1:9">
      <c r="A4" s="69" t="s">
        <v>661</v>
      </c>
      <c r="B4" s="70"/>
      <c r="C4" s="69" t="s">
        <v>664</v>
      </c>
      <c r="D4" s="69"/>
      <c r="E4" s="69"/>
      <c r="F4" s="69">
        <f t="shared" si="1"/>
        <v>0</v>
      </c>
    </row>
    <row r="5" spans="1:9">
      <c r="A5" s="69" t="s">
        <v>661</v>
      </c>
      <c r="B5" s="70"/>
      <c r="C5" s="69" t="s">
        <v>665</v>
      </c>
      <c r="D5" s="69"/>
      <c r="E5" s="69"/>
      <c r="F5" s="69">
        <f t="shared" si="1"/>
        <v>0</v>
      </c>
    </row>
    <row r="6" spans="1:9">
      <c r="A6" s="69" t="s">
        <v>661</v>
      </c>
      <c r="B6" s="70"/>
      <c r="C6" s="69" t="s">
        <v>666</v>
      </c>
      <c r="D6" s="69">
        <v>1</v>
      </c>
      <c r="E6" s="69"/>
      <c r="F6" s="69">
        <f t="shared" si="1"/>
        <v>1</v>
      </c>
    </row>
    <row r="7" spans="1:9">
      <c r="A7" s="69" t="s">
        <v>661</v>
      </c>
      <c r="B7" s="70"/>
      <c r="C7" s="69" t="s">
        <v>667</v>
      </c>
      <c r="D7" s="69"/>
      <c r="E7" s="69"/>
      <c r="F7" s="69">
        <f t="shared" si="1"/>
        <v>0</v>
      </c>
    </row>
    <row r="8" spans="1:9">
      <c r="A8" s="69" t="s">
        <v>661</v>
      </c>
      <c r="B8" s="70"/>
      <c r="C8" s="69" t="s">
        <v>668</v>
      </c>
      <c r="D8" s="69">
        <v>1</v>
      </c>
      <c r="E8" s="69">
        <v>1</v>
      </c>
      <c r="F8" s="69">
        <f t="shared" si="1"/>
        <v>0</v>
      </c>
    </row>
    <row r="9" spans="1:9">
      <c r="A9" s="10" t="s">
        <v>669</v>
      </c>
      <c r="B9" s="66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11</v>
      </c>
      <c r="H9">
        <f t="shared" ref="H9:I9" si="2">SUM(E9:E22)</f>
        <v>7</v>
      </c>
      <c r="I9">
        <f t="shared" si="2"/>
        <v>4</v>
      </c>
    </row>
    <row r="10" spans="1:9">
      <c r="A10" s="10" t="s">
        <v>669</v>
      </c>
      <c r="B10" s="66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66">
        <v>1</v>
      </c>
      <c r="C11" s="10" t="s">
        <v>672</v>
      </c>
      <c r="D11" s="10">
        <v>1</v>
      </c>
      <c r="E11" s="10">
        <v>0</v>
      </c>
      <c r="F11" s="10">
        <f t="shared" si="1"/>
        <v>1</v>
      </c>
    </row>
    <row r="12" spans="1:9">
      <c r="A12" s="10" t="s">
        <v>669</v>
      </c>
      <c r="B12" s="66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66">
        <v>1</v>
      </c>
      <c r="C13" s="10" t="s">
        <v>674</v>
      </c>
      <c r="D13" s="10">
        <v>3</v>
      </c>
      <c r="E13" s="10">
        <v>3</v>
      </c>
      <c r="F13" s="10">
        <f t="shared" si="1"/>
        <v>0</v>
      </c>
    </row>
    <row r="14" spans="1:9">
      <c r="A14" s="10" t="s">
        <v>669</v>
      </c>
      <c r="B14" s="66">
        <v>1</v>
      </c>
      <c r="C14" s="10" t="s">
        <v>675</v>
      </c>
      <c r="D14" s="10">
        <v>2</v>
      </c>
      <c r="E14" s="10">
        <v>2</v>
      </c>
      <c r="F14" s="10">
        <f t="shared" si="1"/>
        <v>0</v>
      </c>
    </row>
    <row r="15" spans="1:9">
      <c r="A15" s="10" t="s">
        <v>669</v>
      </c>
      <c r="B15" s="66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66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66">
        <v>1</v>
      </c>
      <c r="C17" s="10" t="s">
        <v>678</v>
      </c>
      <c r="D17" s="10">
        <v>3</v>
      </c>
      <c r="E17" s="10">
        <v>0</v>
      </c>
      <c r="F17" s="10">
        <f t="shared" si="1"/>
        <v>3</v>
      </c>
    </row>
    <row r="18" spans="1:9">
      <c r="A18" s="10" t="s">
        <v>669</v>
      </c>
      <c r="B18" s="66">
        <v>1</v>
      </c>
      <c r="C18" s="10" t="s">
        <v>679</v>
      </c>
      <c r="D18" s="10">
        <v>1</v>
      </c>
      <c r="E18" s="10">
        <v>1</v>
      </c>
      <c r="F18" s="10">
        <f t="shared" si="1"/>
        <v>0</v>
      </c>
    </row>
    <row r="19" spans="1:9">
      <c r="A19" s="10" t="s">
        <v>669</v>
      </c>
      <c r="B19" s="66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66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66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66">
        <v>1</v>
      </c>
      <c r="C22" s="10" t="s">
        <v>724</v>
      </c>
      <c r="D22" s="10">
        <v>1</v>
      </c>
      <c r="E22" s="10">
        <v>1</v>
      </c>
      <c r="F22" s="10">
        <f t="shared" si="1"/>
        <v>0</v>
      </c>
    </row>
    <row r="23" spans="1:9">
      <c r="A23" s="69" t="s">
        <v>683</v>
      </c>
      <c r="B23" s="70">
        <v>2</v>
      </c>
      <c r="C23" s="69" t="s">
        <v>684</v>
      </c>
      <c r="D23" s="69"/>
      <c r="E23" s="69"/>
      <c r="F23" s="69">
        <f t="shared" si="1"/>
        <v>0</v>
      </c>
      <c r="G23">
        <f>SUM(D23:D32)</f>
        <v>2</v>
      </c>
      <c r="H23">
        <f t="shared" ref="H23:I23" si="3">SUM(E23:E32)</f>
        <v>0</v>
      </c>
      <c r="I23">
        <f t="shared" si="3"/>
        <v>2</v>
      </c>
    </row>
    <row r="24" spans="1:9">
      <c r="A24" s="69" t="s">
        <v>683</v>
      </c>
      <c r="B24" s="70">
        <v>2</v>
      </c>
      <c r="C24" s="69" t="s">
        <v>685</v>
      </c>
      <c r="D24" s="69"/>
      <c r="E24" s="69"/>
      <c r="F24" s="69">
        <f t="shared" si="1"/>
        <v>0</v>
      </c>
    </row>
    <row r="25" spans="1:9">
      <c r="A25" s="69" t="s">
        <v>683</v>
      </c>
      <c r="B25" s="70">
        <v>2</v>
      </c>
      <c r="C25" s="69" t="s">
        <v>686</v>
      </c>
      <c r="D25" s="69"/>
      <c r="E25" s="69"/>
      <c r="F25" s="69">
        <f t="shared" si="1"/>
        <v>0</v>
      </c>
    </row>
    <row r="26" spans="1:9">
      <c r="A26" s="69" t="s">
        <v>683</v>
      </c>
      <c r="B26" s="70">
        <v>2</v>
      </c>
      <c r="C26" s="69" t="s">
        <v>687</v>
      </c>
      <c r="D26" s="69"/>
      <c r="E26" s="69"/>
      <c r="F26" s="69">
        <f t="shared" si="1"/>
        <v>0</v>
      </c>
    </row>
    <row r="27" spans="1:9">
      <c r="A27" s="69" t="s">
        <v>683</v>
      </c>
      <c r="B27" s="70">
        <v>2</v>
      </c>
      <c r="C27" s="69" t="s">
        <v>688</v>
      </c>
      <c r="D27" s="69"/>
      <c r="E27" s="69"/>
      <c r="F27" s="69">
        <f t="shared" si="1"/>
        <v>0</v>
      </c>
    </row>
    <row r="28" spans="1:9">
      <c r="A28" s="69" t="s">
        <v>683</v>
      </c>
      <c r="B28" s="70">
        <v>2</v>
      </c>
      <c r="C28" s="121" t="s">
        <v>852</v>
      </c>
      <c r="D28" s="69"/>
      <c r="E28" s="69"/>
      <c r="F28" s="69">
        <f t="shared" ref="F28" si="4">D28-E28</f>
        <v>0</v>
      </c>
    </row>
    <row r="29" spans="1:9">
      <c r="A29" s="69" t="s">
        <v>683</v>
      </c>
      <c r="B29" s="70">
        <v>2</v>
      </c>
      <c r="C29" s="69" t="s">
        <v>689</v>
      </c>
      <c r="D29" s="69">
        <v>1</v>
      </c>
      <c r="E29" s="69">
        <v>0</v>
      </c>
      <c r="F29" s="69">
        <f t="shared" si="1"/>
        <v>1</v>
      </c>
    </row>
    <row r="30" spans="1:9">
      <c r="A30" s="69" t="s">
        <v>683</v>
      </c>
      <c r="B30" s="70">
        <v>2</v>
      </c>
      <c r="C30" s="69" t="s">
        <v>690</v>
      </c>
      <c r="D30" s="69">
        <v>1</v>
      </c>
      <c r="E30" s="69">
        <v>0</v>
      </c>
      <c r="F30" s="69">
        <f t="shared" si="1"/>
        <v>1</v>
      </c>
    </row>
    <row r="31" spans="1:9">
      <c r="A31" s="69" t="s">
        <v>683</v>
      </c>
      <c r="B31" s="70">
        <v>2</v>
      </c>
      <c r="C31" s="69" t="s">
        <v>691</v>
      </c>
      <c r="D31" s="69"/>
      <c r="E31" s="69"/>
      <c r="F31" s="69">
        <f t="shared" si="1"/>
        <v>0</v>
      </c>
    </row>
    <row r="32" spans="1:9">
      <c r="A32" s="69" t="s">
        <v>683</v>
      </c>
      <c r="B32" s="70">
        <v>2</v>
      </c>
      <c r="C32" s="69" t="s">
        <v>692</v>
      </c>
      <c r="D32" s="69"/>
      <c r="E32" s="69"/>
      <c r="F32" s="69">
        <f t="shared" si="1"/>
        <v>0</v>
      </c>
    </row>
    <row r="33" spans="1:9">
      <c r="A33" s="10" t="s">
        <v>683</v>
      </c>
      <c r="B33" s="66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5">SUM(E33:E35)</f>
        <v>0</v>
      </c>
      <c r="I33">
        <f t="shared" si="5"/>
        <v>0</v>
      </c>
    </row>
    <row r="34" spans="1:9">
      <c r="A34" s="10" t="s">
        <v>683</v>
      </c>
      <c r="B34" s="66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66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69" t="s">
        <v>683</v>
      </c>
      <c r="B36" s="70">
        <v>4</v>
      </c>
      <c r="C36" s="69" t="s">
        <v>696</v>
      </c>
      <c r="D36" s="69"/>
      <c r="E36" s="69"/>
      <c r="F36" s="69">
        <f t="shared" si="1"/>
        <v>0</v>
      </c>
      <c r="G36">
        <f>SUM(D36:D38)</f>
        <v>0</v>
      </c>
      <c r="H36">
        <f t="shared" ref="H36:I36" si="6">SUM(E36:E38)</f>
        <v>0</v>
      </c>
      <c r="I36">
        <f t="shared" si="6"/>
        <v>0</v>
      </c>
    </row>
    <row r="37" spans="1:9">
      <c r="A37" s="69" t="s">
        <v>683</v>
      </c>
      <c r="B37" s="70">
        <v>4</v>
      </c>
      <c r="C37" s="69" t="s">
        <v>697</v>
      </c>
      <c r="D37" s="69"/>
      <c r="E37" s="69"/>
      <c r="F37" s="69">
        <f t="shared" si="1"/>
        <v>0</v>
      </c>
    </row>
    <row r="38" spans="1:9">
      <c r="A38" s="69" t="s">
        <v>683</v>
      </c>
      <c r="B38" s="70">
        <v>4</v>
      </c>
      <c r="C38" s="69" t="s">
        <v>698</v>
      </c>
      <c r="D38" s="69"/>
      <c r="E38" s="69"/>
      <c r="F38" s="69">
        <f t="shared" si="1"/>
        <v>0</v>
      </c>
    </row>
    <row r="39" spans="1:9">
      <c r="A39" s="10" t="s">
        <v>699</v>
      </c>
      <c r="B39" s="66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7">SUM(E39:E45)</f>
        <v>0</v>
      </c>
      <c r="I39">
        <f t="shared" si="7"/>
        <v>1</v>
      </c>
    </row>
    <row r="40" spans="1:9">
      <c r="A40" s="10" t="s">
        <v>699</v>
      </c>
      <c r="B40" s="66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66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66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66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66">
        <v>5</v>
      </c>
      <c r="C44" s="10" t="s">
        <v>705</v>
      </c>
      <c r="D44" s="10">
        <v>1</v>
      </c>
      <c r="E44" s="10">
        <v>0</v>
      </c>
      <c r="F44" s="10">
        <f t="shared" si="1"/>
        <v>1</v>
      </c>
    </row>
    <row r="45" spans="1:9">
      <c r="A45" s="10" t="s">
        <v>699</v>
      </c>
      <c r="B45" s="66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69" t="s">
        <v>699</v>
      </c>
      <c r="B46" s="70">
        <v>6</v>
      </c>
      <c r="C46" s="69" t="s">
        <v>707</v>
      </c>
      <c r="D46" s="69"/>
      <c r="E46" s="69"/>
      <c r="F46" s="69">
        <f t="shared" si="1"/>
        <v>0</v>
      </c>
      <c r="G46">
        <f>SUM(D46:D47)</f>
        <v>0</v>
      </c>
      <c r="H46">
        <f t="shared" ref="H46:I46" si="8">SUM(E46:E47)</f>
        <v>0</v>
      </c>
      <c r="I46">
        <f t="shared" si="8"/>
        <v>0</v>
      </c>
    </row>
    <row r="47" spans="1:9">
      <c r="A47" s="69" t="s">
        <v>699</v>
      </c>
      <c r="B47" s="70">
        <v>6</v>
      </c>
      <c r="C47" s="69" t="s">
        <v>708</v>
      </c>
      <c r="D47" s="69"/>
      <c r="E47" s="69"/>
      <c r="F47" s="69">
        <f t="shared" si="1"/>
        <v>0</v>
      </c>
    </row>
    <row r="48" spans="1:9">
      <c r="A48" s="10" t="s">
        <v>699</v>
      </c>
      <c r="B48" s="66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9">SUM(E48:E49)</f>
        <v>0</v>
      </c>
      <c r="I48">
        <f t="shared" si="9"/>
        <v>0</v>
      </c>
    </row>
    <row r="49" spans="1:9">
      <c r="A49" s="10" t="s">
        <v>699</v>
      </c>
      <c r="B49" s="66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69" t="s">
        <v>699</v>
      </c>
      <c r="B50" s="70">
        <v>8</v>
      </c>
      <c r="C50" s="69" t="s">
        <v>711</v>
      </c>
      <c r="D50" s="69"/>
      <c r="E50" s="69"/>
      <c r="F50" s="69">
        <f t="shared" si="1"/>
        <v>0</v>
      </c>
      <c r="G50">
        <f>SUM(D50:D58)</f>
        <v>0</v>
      </c>
      <c r="H50">
        <f t="shared" ref="H50:I50" si="10">SUM(E50:E58)</f>
        <v>0</v>
      </c>
      <c r="I50">
        <f t="shared" si="10"/>
        <v>0</v>
      </c>
    </row>
    <row r="51" spans="1:9">
      <c r="A51" s="69" t="s">
        <v>699</v>
      </c>
      <c r="B51" s="70">
        <v>8</v>
      </c>
      <c r="C51" s="69" t="s">
        <v>712</v>
      </c>
      <c r="D51" s="69"/>
      <c r="E51" s="69"/>
      <c r="F51" s="69">
        <f t="shared" si="1"/>
        <v>0</v>
      </c>
    </row>
    <row r="52" spans="1:9">
      <c r="A52" s="69" t="s">
        <v>699</v>
      </c>
      <c r="B52" s="70">
        <v>8</v>
      </c>
      <c r="C52" s="69" t="s">
        <v>712</v>
      </c>
      <c r="D52" s="69"/>
      <c r="E52" s="69"/>
      <c r="F52" s="69">
        <f t="shared" si="1"/>
        <v>0</v>
      </c>
    </row>
    <row r="53" spans="1:9">
      <c r="A53" s="69" t="s">
        <v>699</v>
      </c>
      <c r="B53" s="70">
        <v>8</v>
      </c>
      <c r="C53" s="69" t="s">
        <v>713</v>
      </c>
      <c r="D53" s="69"/>
      <c r="E53" s="69"/>
      <c r="F53" s="69">
        <f t="shared" si="1"/>
        <v>0</v>
      </c>
    </row>
    <row r="54" spans="1:9">
      <c r="A54" s="69" t="s">
        <v>699</v>
      </c>
      <c r="B54" s="70">
        <v>8</v>
      </c>
      <c r="C54" s="69" t="s">
        <v>714</v>
      </c>
      <c r="D54" s="69"/>
      <c r="E54" s="69"/>
      <c r="F54" s="69">
        <f t="shared" si="1"/>
        <v>0</v>
      </c>
    </row>
    <row r="55" spans="1:9">
      <c r="A55" s="69" t="s">
        <v>699</v>
      </c>
      <c r="B55" s="70">
        <v>8</v>
      </c>
      <c r="C55" s="69" t="s">
        <v>715</v>
      </c>
      <c r="D55" s="69"/>
      <c r="E55" s="69"/>
      <c r="F55" s="69">
        <f t="shared" si="1"/>
        <v>0</v>
      </c>
    </row>
    <row r="56" spans="1:9">
      <c r="A56" s="69" t="s">
        <v>699</v>
      </c>
      <c r="B56" s="70">
        <v>8</v>
      </c>
      <c r="C56" s="69" t="s">
        <v>717</v>
      </c>
      <c r="D56" s="69"/>
      <c r="E56" s="69"/>
      <c r="F56" s="69">
        <f t="shared" si="1"/>
        <v>0</v>
      </c>
    </row>
    <row r="57" spans="1:9">
      <c r="A57" s="69" t="s">
        <v>699</v>
      </c>
      <c r="B57" s="70">
        <v>8</v>
      </c>
      <c r="C57" s="69" t="s">
        <v>716</v>
      </c>
      <c r="D57" s="69"/>
      <c r="E57" s="69"/>
      <c r="F57" s="69">
        <f t="shared" si="1"/>
        <v>0</v>
      </c>
    </row>
    <row r="58" spans="1:9">
      <c r="A58" s="69" t="s">
        <v>699</v>
      </c>
      <c r="B58" s="70">
        <v>8</v>
      </c>
      <c r="C58" s="69" t="s">
        <v>718</v>
      </c>
      <c r="D58" s="69"/>
      <c r="E58" s="69"/>
      <c r="F58" s="69">
        <f t="shared" si="1"/>
        <v>0</v>
      </c>
    </row>
    <row r="59" spans="1:9">
      <c r="A59" s="74" t="s">
        <v>699</v>
      </c>
      <c r="B59" s="75">
        <v>9</v>
      </c>
      <c r="C59" s="74" t="s">
        <v>742</v>
      </c>
      <c r="D59" s="74"/>
      <c r="E59" s="74"/>
      <c r="F59" s="74">
        <f t="shared" ref="F59:F61" si="11">D59-E59</f>
        <v>0</v>
      </c>
      <c r="G59">
        <f>SUM(D59:D61)</f>
        <v>0</v>
      </c>
      <c r="H59">
        <f t="shared" ref="H59" si="12">SUM(E59:E61)</f>
        <v>0</v>
      </c>
      <c r="I59">
        <f t="shared" ref="I59" si="13">SUM(F59:F61)</f>
        <v>0</v>
      </c>
    </row>
    <row r="60" spans="1:9">
      <c r="A60" s="74" t="s">
        <v>699</v>
      </c>
      <c r="B60" s="75">
        <v>9</v>
      </c>
      <c r="C60" s="74" t="s">
        <v>743</v>
      </c>
      <c r="D60" s="74"/>
      <c r="E60" s="74"/>
      <c r="F60" s="74">
        <f t="shared" si="11"/>
        <v>0</v>
      </c>
    </row>
    <row r="61" spans="1:9">
      <c r="A61" s="74" t="s">
        <v>699</v>
      </c>
      <c r="B61" s="75">
        <v>9</v>
      </c>
      <c r="C61" s="74" t="s">
        <v>744</v>
      </c>
      <c r="D61" s="74"/>
      <c r="E61" s="74"/>
      <c r="F61" s="74">
        <f t="shared" si="11"/>
        <v>0</v>
      </c>
    </row>
    <row r="62" spans="1:9">
      <c r="A62" s="74" t="s">
        <v>699</v>
      </c>
      <c r="B62" s="75">
        <v>9</v>
      </c>
      <c r="C62" s="74" t="s">
        <v>745</v>
      </c>
      <c r="D62" s="74"/>
      <c r="E62" s="74"/>
      <c r="F62" s="74">
        <f t="shared" ref="F62:F63" si="14">D62-E62</f>
        <v>0</v>
      </c>
    </row>
    <row r="63" spans="1:9">
      <c r="A63" s="74" t="s">
        <v>699</v>
      </c>
      <c r="B63" s="75">
        <v>9</v>
      </c>
      <c r="C63" s="74" t="s">
        <v>746</v>
      </c>
      <c r="D63" s="74"/>
      <c r="E63" s="74"/>
      <c r="F63" s="74">
        <f t="shared" si="14"/>
        <v>0</v>
      </c>
    </row>
    <row r="64" spans="1:9">
      <c r="A64" s="69" t="s">
        <v>728</v>
      </c>
      <c r="B64" s="70">
        <v>10</v>
      </c>
      <c r="C64" s="69" t="s">
        <v>729</v>
      </c>
      <c r="D64" s="69"/>
      <c r="E64" s="69"/>
      <c r="F64" s="69">
        <f t="shared" si="1"/>
        <v>0</v>
      </c>
      <c r="G64">
        <f>SUM(D64:D66)</f>
        <v>0</v>
      </c>
      <c r="H64">
        <f t="shared" ref="H64:I64" si="15">SUM(E64:E66)</f>
        <v>0</v>
      </c>
      <c r="I64">
        <f t="shared" si="15"/>
        <v>0</v>
      </c>
    </row>
    <row r="65" spans="1:9">
      <c r="A65" s="69" t="s">
        <v>728</v>
      </c>
      <c r="B65" s="70">
        <v>10</v>
      </c>
      <c r="C65" s="69" t="s">
        <v>730</v>
      </c>
      <c r="D65" s="69"/>
      <c r="E65" s="69"/>
      <c r="F65" s="69">
        <f t="shared" si="1"/>
        <v>0</v>
      </c>
    </row>
    <row r="66" spans="1:9">
      <c r="A66" s="69" t="s">
        <v>728</v>
      </c>
      <c r="B66" s="70">
        <v>10</v>
      </c>
      <c r="C66" s="69" t="s">
        <v>731</v>
      </c>
      <c r="D66" s="69"/>
      <c r="E66" s="69"/>
      <c r="F66" s="69">
        <f t="shared" si="1"/>
        <v>0</v>
      </c>
    </row>
    <row r="67" spans="1:9">
      <c r="A67" s="72" t="s">
        <v>728</v>
      </c>
      <c r="B67" s="66">
        <v>11</v>
      </c>
      <c r="C67" s="72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72" t="s">
        <v>728</v>
      </c>
      <c r="B68" s="66">
        <v>11</v>
      </c>
      <c r="C68" s="72" t="s">
        <v>733</v>
      </c>
      <c r="D68" s="10"/>
      <c r="E68" s="10"/>
      <c r="F68" s="10">
        <f t="shared" si="1"/>
        <v>0</v>
      </c>
    </row>
    <row r="69" spans="1:9">
      <c r="A69" s="69" t="s">
        <v>728</v>
      </c>
      <c r="B69" s="70">
        <v>12</v>
      </c>
      <c r="C69" s="69" t="s">
        <v>734</v>
      </c>
      <c r="D69" s="69"/>
      <c r="E69" s="69"/>
      <c r="F69" s="69">
        <f t="shared" si="1"/>
        <v>0</v>
      </c>
      <c r="G69">
        <f>SUM(D69:D71)</f>
        <v>0</v>
      </c>
      <c r="H69">
        <f t="shared" ref="H69:I69" si="16">SUM(E69:E71)</f>
        <v>0</v>
      </c>
      <c r="I69">
        <f t="shared" si="16"/>
        <v>0</v>
      </c>
    </row>
    <row r="70" spans="1:9">
      <c r="A70" s="69" t="s">
        <v>728</v>
      </c>
      <c r="B70" s="70">
        <v>12</v>
      </c>
      <c r="C70" s="69" t="s">
        <v>735</v>
      </c>
      <c r="D70" s="69"/>
      <c r="E70" s="69"/>
      <c r="F70" s="69">
        <f t="shared" si="1"/>
        <v>0</v>
      </c>
    </row>
    <row r="71" spans="1:9">
      <c r="A71" s="69" t="s">
        <v>728</v>
      </c>
      <c r="B71" s="70">
        <v>12</v>
      </c>
      <c r="C71" s="69" t="s">
        <v>736</v>
      </c>
      <c r="D71" s="69"/>
      <c r="E71" s="69"/>
      <c r="F71" s="69">
        <f t="shared" si="1"/>
        <v>0</v>
      </c>
    </row>
    <row r="72" spans="1:9">
      <c r="A72" s="10" t="s">
        <v>719</v>
      </c>
      <c r="B72" s="66"/>
      <c r="C72" s="10" t="s">
        <v>720</v>
      </c>
      <c r="D72" s="10">
        <v>13</v>
      </c>
      <c r="E72" s="10">
        <v>2</v>
      </c>
      <c r="F72" s="10">
        <f t="shared" si="1"/>
        <v>11</v>
      </c>
      <c r="G72">
        <f>SUM(D72:D74)</f>
        <v>28</v>
      </c>
      <c r="H72">
        <f t="shared" ref="H72:I72" si="17">SUM(E72:E74)</f>
        <v>7</v>
      </c>
      <c r="I72">
        <f t="shared" si="17"/>
        <v>21</v>
      </c>
    </row>
    <row r="73" spans="1:9">
      <c r="A73" s="10" t="s">
        <v>719</v>
      </c>
      <c r="B73" s="66"/>
      <c r="C73" s="10" t="s">
        <v>721</v>
      </c>
      <c r="D73" s="10">
        <v>15</v>
      </c>
      <c r="E73" s="10">
        <v>5</v>
      </c>
      <c r="F73" s="10">
        <f t="shared" si="1"/>
        <v>10</v>
      </c>
    </row>
    <row r="74" spans="1:9">
      <c r="A74" s="10" t="s">
        <v>719</v>
      </c>
      <c r="B74" s="66"/>
      <c r="C74" s="10" t="s">
        <v>722</v>
      </c>
      <c r="D74" s="10"/>
      <c r="E74" s="10"/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8">D82-E82</f>
        <v>0</v>
      </c>
    </row>
    <row r="83" spans="2:6">
      <c r="B83"/>
      <c r="F83">
        <f t="shared" si="18"/>
        <v>0</v>
      </c>
    </row>
    <row r="84" spans="2:6">
      <c r="B84"/>
      <c r="F84">
        <f t="shared" si="18"/>
        <v>0</v>
      </c>
    </row>
    <row r="85" spans="2:6">
      <c r="B85"/>
      <c r="F85">
        <f t="shared" si="18"/>
        <v>0</v>
      </c>
    </row>
    <row r="86" spans="2:6">
      <c r="B86"/>
      <c r="F86">
        <f t="shared" si="18"/>
        <v>0</v>
      </c>
    </row>
    <row r="87" spans="2:6">
      <c r="B87"/>
      <c r="F87">
        <f t="shared" si="18"/>
        <v>0</v>
      </c>
    </row>
    <row r="88" spans="2:6">
      <c r="B88"/>
      <c r="F88">
        <f t="shared" si="18"/>
        <v>0</v>
      </c>
    </row>
    <row r="89" spans="2:6">
      <c r="B89"/>
      <c r="F89">
        <f t="shared" si="18"/>
        <v>0</v>
      </c>
    </row>
    <row r="90" spans="2:6">
      <c r="B90"/>
      <c r="F90">
        <f t="shared" si="18"/>
        <v>0</v>
      </c>
    </row>
    <row r="91" spans="2:6">
      <c r="B91"/>
      <c r="F91">
        <f t="shared" si="18"/>
        <v>0</v>
      </c>
    </row>
    <row r="92" spans="2:6">
      <c r="B92"/>
      <c r="F92">
        <f t="shared" si="18"/>
        <v>0</v>
      </c>
    </row>
    <row r="93" spans="2:6">
      <c r="B93"/>
      <c r="F93">
        <f t="shared" si="18"/>
        <v>0</v>
      </c>
    </row>
    <row r="94" spans="2:6">
      <c r="B94"/>
      <c r="F94">
        <f t="shared" si="18"/>
        <v>0</v>
      </c>
    </row>
    <row r="95" spans="2:6">
      <c r="B95"/>
      <c r="F95">
        <f t="shared" si="18"/>
        <v>0</v>
      </c>
    </row>
    <row r="96" spans="2:6">
      <c r="B96"/>
      <c r="F96">
        <f t="shared" si="18"/>
        <v>0</v>
      </c>
    </row>
    <row r="97" spans="2:6">
      <c r="B97"/>
      <c r="F97">
        <f t="shared" si="18"/>
        <v>0</v>
      </c>
    </row>
    <row r="98" spans="2:6">
      <c r="B98"/>
      <c r="F98">
        <f t="shared" si="18"/>
        <v>0</v>
      </c>
    </row>
    <row r="99" spans="2:6">
      <c r="B99"/>
      <c r="F99">
        <f t="shared" si="18"/>
        <v>0</v>
      </c>
    </row>
    <row r="100" spans="2:6">
      <c r="B100"/>
      <c r="F100">
        <f t="shared" si="18"/>
        <v>0</v>
      </c>
    </row>
    <row r="101" spans="2:6">
      <c r="B101"/>
      <c r="F101">
        <f t="shared" si="18"/>
        <v>0</v>
      </c>
    </row>
    <row r="102" spans="2:6">
      <c r="B102"/>
      <c r="F102">
        <f t="shared" si="18"/>
        <v>0</v>
      </c>
    </row>
    <row r="103" spans="2:6">
      <c r="B103"/>
      <c r="F103">
        <f t="shared" si="18"/>
        <v>0</v>
      </c>
    </row>
    <row r="104" spans="2:6">
      <c r="B104"/>
      <c r="F104">
        <f t="shared" si="18"/>
        <v>0</v>
      </c>
    </row>
    <row r="105" spans="2:6">
      <c r="B105"/>
      <c r="F105">
        <f t="shared" si="18"/>
        <v>0</v>
      </c>
    </row>
    <row r="106" spans="2:6">
      <c r="B106"/>
      <c r="F106">
        <f t="shared" si="18"/>
        <v>0</v>
      </c>
    </row>
    <row r="107" spans="2:6">
      <c r="B107"/>
      <c r="F107">
        <f t="shared" si="18"/>
        <v>0</v>
      </c>
    </row>
    <row r="108" spans="2:6">
      <c r="B108"/>
      <c r="F108">
        <f t="shared" si="18"/>
        <v>0</v>
      </c>
    </row>
    <row r="109" spans="2:6">
      <c r="B109"/>
      <c r="F109">
        <f t="shared" si="18"/>
        <v>0</v>
      </c>
    </row>
    <row r="110" spans="2:6">
      <c r="B110"/>
      <c r="F110">
        <f t="shared" si="18"/>
        <v>0</v>
      </c>
    </row>
    <row r="111" spans="2:6">
      <c r="B111"/>
      <c r="F111">
        <f t="shared" si="18"/>
        <v>0</v>
      </c>
    </row>
    <row r="112" spans="2:6">
      <c r="B112"/>
      <c r="F112">
        <f t="shared" si="18"/>
        <v>0</v>
      </c>
    </row>
    <row r="113" spans="2:6">
      <c r="B113"/>
      <c r="F113">
        <f t="shared" si="18"/>
        <v>0</v>
      </c>
    </row>
    <row r="114" spans="2:6">
      <c r="B114"/>
      <c r="F114">
        <f t="shared" si="18"/>
        <v>0</v>
      </c>
    </row>
    <row r="115" spans="2:6">
      <c r="B115"/>
      <c r="F115">
        <f t="shared" si="18"/>
        <v>0</v>
      </c>
    </row>
    <row r="116" spans="2:6">
      <c r="B116"/>
      <c r="F116">
        <f t="shared" si="18"/>
        <v>0</v>
      </c>
    </row>
    <row r="117" spans="2:6">
      <c r="B117"/>
      <c r="F117">
        <f t="shared" si="18"/>
        <v>0</v>
      </c>
    </row>
    <row r="118" spans="2:6">
      <c r="B118"/>
      <c r="F118">
        <f t="shared" si="18"/>
        <v>0</v>
      </c>
    </row>
    <row r="119" spans="2:6">
      <c r="B119"/>
      <c r="F119">
        <f t="shared" si="18"/>
        <v>0</v>
      </c>
    </row>
    <row r="120" spans="2:6">
      <c r="B120"/>
      <c r="F120">
        <f t="shared" si="18"/>
        <v>0</v>
      </c>
    </row>
    <row r="121" spans="2:6">
      <c r="B121"/>
      <c r="F121">
        <f t="shared" si="18"/>
        <v>0</v>
      </c>
    </row>
    <row r="122" spans="2:6">
      <c r="B122"/>
      <c r="F122">
        <f t="shared" si="18"/>
        <v>0</v>
      </c>
    </row>
    <row r="123" spans="2:6">
      <c r="B123"/>
      <c r="F123">
        <f t="shared" si="18"/>
        <v>0</v>
      </c>
    </row>
    <row r="124" spans="2:6">
      <c r="B124"/>
      <c r="F124">
        <f t="shared" si="18"/>
        <v>0</v>
      </c>
    </row>
    <row r="125" spans="2:6">
      <c r="B125"/>
      <c r="F125">
        <f t="shared" si="18"/>
        <v>0</v>
      </c>
    </row>
    <row r="126" spans="2:6">
      <c r="B126"/>
      <c r="F126">
        <f t="shared" si="18"/>
        <v>0</v>
      </c>
    </row>
    <row r="127" spans="2:6">
      <c r="B127"/>
      <c r="F127">
        <f t="shared" si="18"/>
        <v>0</v>
      </c>
    </row>
    <row r="128" spans="2:6">
      <c r="B128"/>
      <c r="F128">
        <f t="shared" si="18"/>
        <v>0</v>
      </c>
    </row>
    <row r="129" spans="2:6">
      <c r="B129"/>
      <c r="F129">
        <f t="shared" si="18"/>
        <v>0</v>
      </c>
    </row>
    <row r="130" spans="2:6">
      <c r="B130"/>
      <c r="F130">
        <f t="shared" si="18"/>
        <v>0</v>
      </c>
    </row>
    <row r="131" spans="2:6">
      <c r="B131"/>
      <c r="F131">
        <f t="shared" si="18"/>
        <v>0</v>
      </c>
    </row>
    <row r="132" spans="2:6">
      <c r="B132"/>
      <c r="F132">
        <f t="shared" si="18"/>
        <v>0</v>
      </c>
    </row>
    <row r="133" spans="2:6">
      <c r="B133"/>
      <c r="F133">
        <f t="shared" si="18"/>
        <v>0</v>
      </c>
    </row>
    <row r="134" spans="2:6">
      <c r="B134"/>
      <c r="F134">
        <f t="shared" si="18"/>
        <v>0</v>
      </c>
    </row>
    <row r="135" spans="2:6">
      <c r="B135"/>
      <c r="F135">
        <f t="shared" si="18"/>
        <v>0</v>
      </c>
    </row>
    <row r="136" spans="2:6">
      <c r="B136"/>
      <c r="F136">
        <f t="shared" si="18"/>
        <v>0</v>
      </c>
    </row>
    <row r="137" spans="2:6">
      <c r="B137"/>
      <c r="F137">
        <f t="shared" si="18"/>
        <v>0</v>
      </c>
    </row>
    <row r="138" spans="2:6">
      <c r="B138"/>
      <c r="F138">
        <f t="shared" si="18"/>
        <v>0</v>
      </c>
    </row>
    <row r="139" spans="2:6">
      <c r="B139"/>
      <c r="F139">
        <f t="shared" si="18"/>
        <v>0</v>
      </c>
    </row>
    <row r="140" spans="2:6">
      <c r="B140"/>
      <c r="F140">
        <f t="shared" si="18"/>
        <v>0</v>
      </c>
    </row>
    <row r="141" spans="2:6">
      <c r="B141"/>
      <c r="F141">
        <f t="shared" si="18"/>
        <v>0</v>
      </c>
    </row>
    <row r="142" spans="2:6">
      <c r="B142"/>
      <c r="F142">
        <f t="shared" si="18"/>
        <v>0</v>
      </c>
    </row>
    <row r="143" spans="2:6">
      <c r="B143"/>
      <c r="F143">
        <f t="shared" si="18"/>
        <v>0</v>
      </c>
    </row>
    <row r="144" spans="2:6">
      <c r="B144"/>
      <c r="F144">
        <f t="shared" si="18"/>
        <v>0</v>
      </c>
    </row>
    <row r="145" spans="2:6">
      <c r="B145"/>
      <c r="F145">
        <f t="shared" si="18"/>
        <v>0</v>
      </c>
    </row>
    <row r="146" spans="2:6">
      <c r="B146"/>
      <c r="F146">
        <f t="shared" ref="F146:F209" si="19">D146-E146</f>
        <v>0</v>
      </c>
    </row>
    <row r="147" spans="2:6">
      <c r="B147"/>
      <c r="F147">
        <f t="shared" si="19"/>
        <v>0</v>
      </c>
    </row>
    <row r="148" spans="2:6">
      <c r="B148"/>
      <c r="F148">
        <f t="shared" si="19"/>
        <v>0</v>
      </c>
    </row>
    <row r="149" spans="2:6">
      <c r="B149"/>
      <c r="F149">
        <f t="shared" si="19"/>
        <v>0</v>
      </c>
    </row>
    <row r="150" spans="2:6">
      <c r="B150"/>
      <c r="F150">
        <f t="shared" si="19"/>
        <v>0</v>
      </c>
    </row>
    <row r="151" spans="2:6">
      <c r="B151"/>
      <c r="F151">
        <f t="shared" si="19"/>
        <v>0</v>
      </c>
    </row>
    <row r="152" spans="2:6">
      <c r="B152"/>
      <c r="F152">
        <f t="shared" si="19"/>
        <v>0</v>
      </c>
    </row>
    <row r="153" spans="2:6">
      <c r="B153"/>
      <c r="F153">
        <f t="shared" si="19"/>
        <v>0</v>
      </c>
    </row>
    <row r="154" spans="2:6">
      <c r="B154"/>
      <c r="F154">
        <f t="shared" si="19"/>
        <v>0</v>
      </c>
    </row>
    <row r="155" spans="2:6">
      <c r="B155"/>
      <c r="F155">
        <f t="shared" si="19"/>
        <v>0</v>
      </c>
    </row>
    <row r="156" spans="2:6">
      <c r="B156"/>
      <c r="F156">
        <f t="shared" si="19"/>
        <v>0</v>
      </c>
    </row>
    <row r="157" spans="2:6">
      <c r="B157"/>
      <c r="F157">
        <f t="shared" si="19"/>
        <v>0</v>
      </c>
    </row>
    <row r="158" spans="2:6">
      <c r="B158"/>
      <c r="F158">
        <f t="shared" si="19"/>
        <v>0</v>
      </c>
    </row>
    <row r="159" spans="2:6">
      <c r="B159"/>
      <c r="F159">
        <f t="shared" si="19"/>
        <v>0</v>
      </c>
    </row>
    <row r="160" spans="2:6">
      <c r="B160"/>
      <c r="F160">
        <f t="shared" si="19"/>
        <v>0</v>
      </c>
    </row>
    <row r="161" spans="2:6">
      <c r="B161"/>
      <c r="F161">
        <f t="shared" si="19"/>
        <v>0</v>
      </c>
    </row>
    <row r="162" spans="2:6">
      <c r="B162"/>
      <c r="F162">
        <f t="shared" si="19"/>
        <v>0</v>
      </c>
    </row>
    <row r="163" spans="2:6">
      <c r="B163"/>
      <c r="F163">
        <f t="shared" si="19"/>
        <v>0</v>
      </c>
    </row>
    <row r="164" spans="2:6">
      <c r="B164"/>
      <c r="F164">
        <f t="shared" si="19"/>
        <v>0</v>
      </c>
    </row>
    <row r="165" spans="2:6">
      <c r="B165"/>
      <c r="F165">
        <f t="shared" si="19"/>
        <v>0</v>
      </c>
    </row>
    <row r="166" spans="2:6">
      <c r="B166"/>
      <c r="F166">
        <f t="shared" si="19"/>
        <v>0</v>
      </c>
    </row>
    <row r="167" spans="2:6">
      <c r="B167"/>
      <c r="F167">
        <f t="shared" si="19"/>
        <v>0</v>
      </c>
    </row>
    <row r="168" spans="2:6">
      <c r="B168"/>
      <c r="F168">
        <f t="shared" si="19"/>
        <v>0</v>
      </c>
    </row>
    <row r="169" spans="2:6">
      <c r="B169"/>
      <c r="F169">
        <f t="shared" si="19"/>
        <v>0</v>
      </c>
    </row>
    <row r="170" spans="2:6">
      <c r="B170"/>
      <c r="F170">
        <f t="shared" si="19"/>
        <v>0</v>
      </c>
    </row>
    <row r="171" spans="2:6">
      <c r="B171"/>
      <c r="F171">
        <f t="shared" si="19"/>
        <v>0</v>
      </c>
    </row>
    <row r="172" spans="2:6">
      <c r="B172"/>
      <c r="F172">
        <f t="shared" si="19"/>
        <v>0</v>
      </c>
    </row>
    <row r="173" spans="2:6">
      <c r="B173"/>
      <c r="F173">
        <f t="shared" si="19"/>
        <v>0</v>
      </c>
    </row>
    <row r="174" spans="2:6">
      <c r="B174"/>
      <c r="F174">
        <f t="shared" si="19"/>
        <v>0</v>
      </c>
    </row>
    <row r="175" spans="2:6">
      <c r="B175"/>
      <c r="F175">
        <f t="shared" si="19"/>
        <v>0</v>
      </c>
    </row>
    <row r="176" spans="2:6">
      <c r="B176"/>
      <c r="F176">
        <f t="shared" si="19"/>
        <v>0</v>
      </c>
    </row>
    <row r="177" spans="2:6">
      <c r="B177"/>
      <c r="F177">
        <f t="shared" si="19"/>
        <v>0</v>
      </c>
    </row>
    <row r="178" spans="2:6">
      <c r="B178"/>
      <c r="F178">
        <f t="shared" si="19"/>
        <v>0</v>
      </c>
    </row>
    <row r="179" spans="2:6">
      <c r="B179"/>
      <c r="F179">
        <f t="shared" si="19"/>
        <v>0</v>
      </c>
    </row>
    <row r="180" spans="2:6">
      <c r="B180"/>
      <c r="F180">
        <f t="shared" si="19"/>
        <v>0</v>
      </c>
    </row>
    <row r="181" spans="2:6">
      <c r="B181"/>
      <c r="F181">
        <f t="shared" si="19"/>
        <v>0</v>
      </c>
    </row>
    <row r="182" spans="2:6">
      <c r="B182"/>
      <c r="F182">
        <f t="shared" si="19"/>
        <v>0</v>
      </c>
    </row>
    <row r="183" spans="2:6">
      <c r="B183"/>
      <c r="F183">
        <f t="shared" si="19"/>
        <v>0</v>
      </c>
    </row>
    <row r="184" spans="2:6">
      <c r="B184"/>
      <c r="F184">
        <f t="shared" si="19"/>
        <v>0</v>
      </c>
    </row>
    <row r="185" spans="2:6">
      <c r="B185"/>
      <c r="F185">
        <f t="shared" si="19"/>
        <v>0</v>
      </c>
    </row>
    <row r="186" spans="2:6">
      <c r="B186"/>
      <c r="F186">
        <f t="shared" si="19"/>
        <v>0</v>
      </c>
    </row>
    <row r="187" spans="2:6">
      <c r="B187"/>
      <c r="F187">
        <f t="shared" si="19"/>
        <v>0</v>
      </c>
    </row>
    <row r="188" spans="2:6">
      <c r="B188"/>
      <c r="F188">
        <f t="shared" si="19"/>
        <v>0</v>
      </c>
    </row>
    <row r="189" spans="2:6">
      <c r="B189"/>
      <c r="F189">
        <f t="shared" si="19"/>
        <v>0</v>
      </c>
    </row>
    <row r="190" spans="2:6">
      <c r="B190"/>
      <c r="F190">
        <f t="shared" si="19"/>
        <v>0</v>
      </c>
    </row>
    <row r="191" spans="2:6">
      <c r="B191"/>
      <c r="F191">
        <f t="shared" si="19"/>
        <v>0</v>
      </c>
    </row>
    <row r="192" spans="2:6">
      <c r="B192"/>
      <c r="F192">
        <f t="shared" si="19"/>
        <v>0</v>
      </c>
    </row>
    <row r="193" spans="2:6">
      <c r="B193"/>
      <c r="F193">
        <f t="shared" si="19"/>
        <v>0</v>
      </c>
    </row>
    <row r="194" spans="2:6">
      <c r="B194"/>
      <c r="F194">
        <f t="shared" si="19"/>
        <v>0</v>
      </c>
    </row>
    <row r="195" spans="2:6">
      <c r="B195"/>
      <c r="F195">
        <f t="shared" si="19"/>
        <v>0</v>
      </c>
    </row>
    <row r="196" spans="2:6">
      <c r="B196"/>
      <c r="F196">
        <f t="shared" si="19"/>
        <v>0</v>
      </c>
    </row>
    <row r="197" spans="2:6">
      <c r="B197"/>
      <c r="F197">
        <f t="shared" si="19"/>
        <v>0</v>
      </c>
    </row>
    <row r="198" spans="2:6">
      <c r="B198"/>
      <c r="F198">
        <f t="shared" si="19"/>
        <v>0</v>
      </c>
    </row>
    <row r="199" spans="2:6">
      <c r="B199"/>
      <c r="F199">
        <f t="shared" si="19"/>
        <v>0</v>
      </c>
    </row>
    <row r="200" spans="2:6">
      <c r="B200"/>
      <c r="F200">
        <f t="shared" si="19"/>
        <v>0</v>
      </c>
    </row>
    <row r="201" spans="2:6">
      <c r="B201"/>
      <c r="F201">
        <f t="shared" si="19"/>
        <v>0</v>
      </c>
    </row>
    <row r="202" spans="2:6">
      <c r="B202"/>
      <c r="F202">
        <f t="shared" si="19"/>
        <v>0</v>
      </c>
    </row>
    <row r="203" spans="2:6">
      <c r="B203"/>
      <c r="F203">
        <f t="shared" si="19"/>
        <v>0</v>
      </c>
    </row>
    <row r="204" spans="2:6">
      <c r="B204"/>
      <c r="F204">
        <f t="shared" si="19"/>
        <v>0</v>
      </c>
    </row>
    <row r="205" spans="2:6">
      <c r="B205"/>
      <c r="F205">
        <f t="shared" si="19"/>
        <v>0</v>
      </c>
    </row>
    <row r="206" spans="2:6">
      <c r="B206"/>
      <c r="F206">
        <f t="shared" si="19"/>
        <v>0</v>
      </c>
    </row>
    <row r="207" spans="2:6">
      <c r="B207"/>
      <c r="F207">
        <f t="shared" si="19"/>
        <v>0</v>
      </c>
    </row>
    <row r="208" spans="2:6">
      <c r="B208"/>
      <c r="F208">
        <f t="shared" si="19"/>
        <v>0</v>
      </c>
    </row>
    <row r="209" spans="2:6">
      <c r="B209"/>
      <c r="F209">
        <f t="shared" si="19"/>
        <v>0</v>
      </c>
    </row>
    <row r="210" spans="2:6">
      <c r="B210"/>
      <c r="F210">
        <f t="shared" ref="F210:F273" si="20">D210-E210</f>
        <v>0</v>
      </c>
    </row>
    <row r="211" spans="2:6">
      <c r="B211"/>
      <c r="F211">
        <f t="shared" si="20"/>
        <v>0</v>
      </c>
    </row>
    <row r="212" spans="2:6">
      <c r="B212"/>
      <c r="F212">
        <f t="shared" si="20"/>
        <v>0</v>
      </c>
    </row>
    <row r="213" spans="2:6">
      <c r="B213"/>
      <c r="F213">
        <f t="shared" si="20"/>
        <v>0</v>
      </c>
    </row>
    <row r="214" spans="2:6">
      <c r="B214"/>
      <c r="F214">
        <f t="shared" si="20"/>
        <v>0</v>
      </c>
    </row>
    <row r="215" spans="2:6">
      <c r="B215"/>
      <c r="F215">
        <f t="shared" si="20"/>
        <v>0</v>
      </c>
    </row>
    <row r="216" spans="2:6">
      <c r="B216"/>
      <c r="F216">
        <f t="shared" si="20"/>
        <v>0</v>
      </c>
    </row>
    <row r="217" spans="2:6">
      <c r="B217"/>
      <c r="F217">
        <f t="shared" si="20"/>
        <v>0</v>
      </c>
    </row>
    <row r="218" spans="2:6">
      <c r="B218"/>
      <c r="F218">
        <f t="shared" si="20"/>
        <v>0</v>
      </c>
    </row>
    <row r="219" spans="2:6">
      <c r="B219"/>
      <c r="F219">
        <f t="shared" si="20"/>
        <v>0</v>
      </c>
    </row>
    <row r="220" spans="2:6">
      <c r="B220"/>
      <c r="F220">
        <f t="shared" si="20"/>
        <v>0</v>
      </c>
    </row>
    <row r="221" spans="2:6">
      <c r="B221"/>
      <c r="F221">
        <f t="shared" si="20"/>
        <v>0</v>
      </c>
    </row>
    <row r="222" spans="2:6">
      <c r="B222"/>
      <c r="F222">
        <f t="shared" si="20"/>
        <v>0</v>
      </c>
    </row>
    <row r="223" spans="2:6">
      <c r="B223"/>
      <c r="F223">
        <f t="shared" si="20"/>
        <v>0</v>
      </c>
    </row>
    <row r="224" spans="2:6">
      <c r="B224"/>
      <c r="F224">
        <f t="shared" si="20"/>
        <v>0</v>
      </c>
    </row>
    <row r="225" spans="2:6">
      <c r="B225"/>
      <c r="F225">
        <f t="shared" si="20"/>
        <v>0</v>
      </c>
    </row>
    <row r="226" spans="2:6">
      <c r="B226"/>
      <c r="F226">
        <f t="shared" si="20"/>
        <v>0</v>
      </c>
    </row>
    <row r="227" spans="2:6">
      <c r="B227"/>
      <c r="F227">
        <f t="shared" si="20"/>
        <v>0</v>
      </c>
    </row>
    <row r="228" spans="2:6">
      <c r="B228"/>
      <c r="F228">
        <f t="shared" si="20"/>
        <v>0</v>
      </c>
    </row>
    <row r="229" spans="2:6">
      <c r="B229"/>
      <c r="F229">
        <f t="shared" si="20"/>
        <v>0</v>
      </c>
    </row>
    <row r="230" spans="2:6">
      <c r="B230"/>
      <c r="F230">
        <f t="shared" si="20"/>
        <v>0</v>
      </c>
    </row>
    <row r="231" spans="2:6">
      <c r="B231"/>
      <c r="F231">
        <f t="shared" si="20"/>
        <v>0</v>
      </c>
    </row>
    <row r="232" spans="2:6">
      <c r="B232"/>
      <c r="F232">
        <f t="shared" si="20"/>
        <v>0</v>
      </c>
    </row>
    <row r="233" spans="2:6">
      <c r="B233"/>
      <c r="F233">
        <f t="shared" si="20"/>
        <v>0</v>
      </c>
    </row>
    <row r="234" spans="2:6">
      <c r="B234"/>
      <c r="F234">
        <f t="shared" si="20"/>
        <v>0</v>
      </c>
    </row>
    <row r="235" spans="2:6">
      <c r="B235"/>
      <c r="F235">
        <f t="shared" si="20"/>
        <v>0</v>
      </c>
    </row>
    <row r="236" spans="2:6">
      <c r="B236"/>
      <c r="F236">
        <f t="shared" si="20"/>
        <v>0</v>
      </c>
    </row>
    <row r="237" spans="2:6">
      <c r="B237"/>
      <c r="F237">
        <f t="shared" si="20"/>
        <v>0</v>
      </c>
    </row>
    <row r="238" spans="2:6">
      <c r="B238"/>
      <c r="F238">
        <f t="shared" si="20"/>
        <v>0</v>
      </c>
    </row>
    <row r="239" spans="2:6">
      <c r="B239"/>
      <c r="F239">
        <f t="shared" si="20"/>
        <v>0</v>
      </c>
    </row>
    <row r="240" spans="2:6">
      <c r="B240"/>
      <c r="F240">
        <f t="shared" si="20"/>
        <v>0</v>
      </c>
    </row>
    <row r="241" spans="2:6">
      <c r="B241"/>
      <c r="F241">
        <f t="shared" si="20"/>
        <v>0</v>
      </c>
    </row>
    <row r="242" spans="2:6">
      <c r="B242"/>
      <c r="F242">
        <f t="shared" si="20"/>
        <v>0</v>
      </c>
    </row>
    <row r="243" spans="2:6">
      <c r="B243"/>
      <c r="F243">
        <f t="shared" si="20"/>
        <v>0</v>
      </c>
    </row>
    <row r="244" spans="2:6">
      <c r="B244"/>
      <c r="F244">
        <f t="shared" si="20"/>
        <v>0</v>
      </c>
    </row>
    <row r="245" spans="2:6">
      <c r="B245"/>
      <c r="F245">
        <f t="shared" si="20"/>
        <v>0</v>
      </c>
    </row>
    <row r="246" spans="2:6">
      <c r="B246"/>
      <c r="F246">
        <f t="shared" si="20"/>
        <v>0</v>
      </c>
    </row>
    <row r="247" spans="2:6">
      <c r="B247"/>
      <c r="F247">
        <f t="shared" si="20"/>
        <v>0</v>
      </c>
    </row>
    <row r="248" spans="2:6">
      <c r="B248"/>
      <c r="F248">
        <f t="shared" si="20"/>
        <v>0</v>
      </c>
    </row>
    <row r="249" spans="2:6">
      <c r="B249"/>
      <c r="F249">
        <f t="shared" si="20"/>
        <v>0</v>
      </c>
    </row>
    <row r="250" spans="2:6">
      <c r="B250"/>
      <c r="F250">
        <f t="shared" si="20"/>
        <v>0</v>
      </c>
    </row>
    <row r="251" spans="2:6">
      <c r="B251"/>
      <c r="F251">
        <f t="shared" si="20"/>
        <v>0</v>
      </c>
    </row>
    <row r="252" spans="2:6">
      <c r="B252"/>
      <c r="F252">
        <f t="shared" si="20"/>
        <v>0</v>
      </c>
    </row>
    <row r="253" spans="2:6">
      <c r="B253"/>
      <c r="F253">
        <f t="shared" si="20"/>
        <v>0</v>
      </c>
    </row>
    <row r="254" spans="2:6">
      <c r="B254"/>
      <c r="F254">
        <f t="shared" si="20"/>
        <v>0</v>
      </c>
    </row>
    <row r="255" spans="2:6">
      <c r="B255"/>
      <c r="F255">
        <f t="shared" si="20"/>
        <v>0</v>
      </c>
    </row>
    <row r="256" spans="2:6">
      <c r="B256"/>
      <c r="F256">
        <f t="shared" si="20"/>
        <v>0</v>
      </c>
    </row>
    <row r="257" spans="2:6">
      <c r="B257"/>
      <c r="F257">
        <f t="shared" si="20"/>
        <v>0</v>
      </c>
    </row>
    <row r="258" spans="2:6">
      <c r="B258"/>
      <c r="F258">
        <f t="shared" si="20"/>
        <v>0</v>
      </c>
    </row>
    <row r="259" spans="2:6">
      <c r="B259"/>
      <c r="F259">
        <f t="shared" si="20"/>
        <v>0</v>
      </c>
    </row>
    <row r="260" spans="2:6">
      <c r="B260"/>
      <c r="F260">
        <f t="shared" si="20"/>
        <v>0</v>
      </c>
    </row>
    <row r="261" spans="2:6">
      <c r="B261"/>
      <c r="F261">
        <f t="shared" si="20"/>
        <v>0</v>
      </c>
    </row>
    <row r="262" spans="2:6">
      <c r="B262"/>
      <c r="F262">
        <f t="shared" si="20"/>
        <v>0</v>
      </c>
    </row>
    <row r="263" spans="2:6">
      <c r="B263"/>
      <c r="F263">
        <f t="shared" si="20"/>
        <v>0</v>
      </c>
    </row>
    <row r="264" spans="2:6">
      <c r="B264"/>
      <c r="F264">
        <f t="shared" si="20"/>
        <v>0</v>
      </c>
    </row>
    <row r="265" spans="2:6">
      <c r="B265"/>
      <c r="F265">
        <f t="shared" si="20"/>
        <v>0</v>
      </c>
    </row>
    <row r="266" spans="2:6">
      <c r="B266"/>
      <c r="F266">
        <f t="shared" si="20"/>
        <v>0</v>
      </c>
    </row>
    <row r="267" spans="2:6">
      <c r="B267"/>
      <c r="F267">
        <f t="shared" si="20"/>
        <v>0</v>
      </c>
    </row>
    <row r="268" spans="2:6">
      <c r="B268"/>
      <c r="F268">
        <f t="shared" si="20"/>
        <v>0</v>
      </c>
    </row>
    <row r="269" spans="2:6">
      <c r="B269"/>
      <c r="F269">
        <f t="shared" si="20"/>
        <v>0</v>
      </c>
    </row>
    <row r="270" spans="2:6">
      <c r="B270"/>
      <c r="F270">
        <f t="shared" si="20"/>
        <v>0</v>
      </c>
    </row>
    <row r="271" spans="2:6">
      <c r="B271"/>
      <c r="F271">
        <f t="shared" si="20"/>
        <v>0</v>
      </c>
    </row>
    <row r="272" spans="2:6">
      <c r="B272"/>
      <c r="F272">
        <f t="shared" si="20"/>
        <v>0</v>
      </c>
    </row>
    <row r="273" spans="2:6">
      <c r="B273"/>
      <c r="F273">
        <f t="shared" si="20"/>
        <v>0</v>
      </c>
    </row>
    <row r="274" spans="2:6">
      <c r="B274"/>
      <c r="F274">
        <f t="shared" ref="F274:F337" si="21">D274-E274</f>
        <v>0</v>
      </c>
    </row>
    <row r="275" spans="2:6">
      <c r="B275"/>
      <c r="F275">
        <f t="shared" si="21"/>
        <v>0</v>
      </c>
    </row>
    <row r="276" spans="2:6">
      <c r="B276"/>
      <c r="F276">
        <f t="shared" si="21"/>
        <v>0</v>
      </c>
    </row>
    <row r="277" spans="2:6">
      <c r="B277"/>
      <c r="F277">
        <f t="shared" si="21"/>
        <v>0</v>
      </c>
    </row>
    <row r="278" spans="2:6">
      <c r="B278"/>
      <c r="F278">
        <f t="shared" si="21"/>
        <v>0</v>
      </c>
    </row>
    <row r="279" spans="2:6">
      <c r="B279"/>
      <c r="F279">
        <f t="shared" si="21"/>
        <v>0</v>
      </c>
    </row>
    <row r="280" spans="2:6">
      <c r="B280"/>
      <c r="F280">
        <f t="shared" si="21"/>
        <v>0</v>
      </c>
    </row>
    <row r="281" spans="2:6">
      <c r="B281"/>
      <c r="F281">
        <f t="shared" si="21"/>
        <v>0</v>
      </c>
    </row>
    <row r="282" spans="2:6">
      <c r="B282"/>
      <c r="F282">
        <f t="shared" si="21"/>
        <v>0</v>
      </c>
    </row>
    <row r="283" spans="2:6">
      <c r="B283"/>
      <c r="F283">
        <f t="shared" si="21"/>
        <v>0</v>
      </c>
    </row>
    <row r="284" spans="2:6">
      <c r="B284"/>
      <c r="F284">
        <f t="shared" si="21"/>
        <v>0</v>
      </c>
    </row>
    <row r="285" spans="2:6">
      <c r="B285"/>
      <c r="F285">
        <f t="shared" si="21"/>
        <v>0</v>
      </c>
    </row>
    <row r="286" spans="2:6">
      <c r="B286"/>
      <c r="F286">
        <f t="shared" si="21"/>
        <v>0</v>
      </c>
    </row>
    <row r="287" spans="2:6">
      <c r="B287"/>
      <c r="F287">
        <f t="shared" si="21"/>
        <v>0</v>
      </c>
    </row>
    <row r="288" spans="2:6">
      <c r="B288"/>
      <c r="F288">
        <f t="shared" si="21"/>
        <v>0</v>
      </c>
    </row>
    <row r="289" spans="2:6">
      <c r="B289"/>
      <c r="F289">
        <f t="shared" si="21"/>
        <v>0</v>
      </c>
    </row>
    <row r="290" spans="2:6">
      <c r="B290"/>
      <c r="F290">
        <f t="shared" si="21"/>
        <v>0</v>
      </c>
    </row>
    <row r="291" spans="2:6">
      <c r="B291"/>
      <c r="F291">
        <f t="shared" si="21"/>
        <v>0</v>
      </c>
    </row>
    <row r="292" spans="2:6">
      <c r="B292"/>
      <c r="F292">
        <f t="shared" si="21"/>
        <v>0</v>
      </c>
    </row>
    <row r="293" spans="2:6">
      <c r="B293"/>
      <c r="F293">
        <f t="shared" si="21"/>
        <v>0</v>
      </c>
    </row>
    <row r="294" spans="2:6">
      <c r="B294"/>
      <c r="F294">
        <f t="shared" si="21"/>
        <v>0</v>
      </c>
    </row>
    <row r="295" spans="2:6">
      <c r="B295"/>
      <c r="F295">
        <f t="shared" si="21"/>
        <v>0</v>
      </c>
    </row>
    <row r="296" spans="2:6">
      <c r="B296"/>
      <c r="F296">
        <f t="shared" si="21"/>
        <v>0</v>
      </c>
    </row>
    <row r="297" spans="2:6">
      <c r="B297"/>
      <c r="F297">
        <f t="shared" si="21"/>
        <v>0</v>
      </c>
    </row>
    <row r="298" spans="2:6">
      <c r="B298"/>
      <c r="F298">
        <f t="shared" si="21"/>
        <v>0</v>
      </c>
    </row>
    <row r="299" spans="2:6">
      <c r="B299"/>
      <c r="F299">
        <f t="shared" si="21"/>
        <v>0</v>
      </c>
    </row>
    <row r="300" spans="2:6">
      <c r="B300"/>
      <c r="F300">
        <f t="shared" si="21"/>
        <v>0</v>
      </c>
    </row>
    <row r="301" spans="2:6">
      <c r="B301"/>
      <c r="F301">
        <f t="shared" si="21"/>
        <v>0</v>
      </c>
    </row>
    <row r="302" spans="2:6">
      <c r="B302"/>
      <c r="F302">
        <f t="shared" si="21"/>
        <v>0</v>
      </c>
    </row>
    <row r="303" spans="2:6">
      <c r="B303"/>
      <c r="F303">
        <f t="shared" si="21"/>
        <v>0</v>
      </c>
    </row>
    <row r="304" spans="2:6">
      <c r="B304"/>
      <c r="F304">
        <f t="shared" si="21"/>
        <v>0</v>
      </c>
    </row>
    <row r="305" spans="2:6">
      <c r="B305"/>
      <c r="F305">
        <f t="shared" si="21"/>
        <v>0</v>
      </c>
    </row>
    <row r="306" spans="2:6">
      <c r="B306"/>
      <c r="F306">
        <f t="shared" si="21"/>
        <v>0</v>
      </c>
    </row>
    <row r="307" spans="2:6">
      <c r="B307"/>
      <c r="F307">
        <f t="shared" si="21"/>
        <v>0</v>
      </c>
    </row>
    <row r="308" spans="2:6">
      <c r="B308"/>
      <c r="F308">
        <f t="shared" si="21"/>
        <v>0</v>
      </c>
    </row>
    <row r="309" spans="2:6">
      <c r="B309"/>
      <c r="F309">
        <f t="shared" si="21"/>
        <v>0</v>
      </c>
    </row>
    <row r="310" spans="2:6">
      <c r="B310"/>
      <c r="F310">
        <f t="shared" si="21"/>
        <v>0</v>
      </c>
    </row>
    <row r="311" spans="2:6">
      <c r="B311"/>
      <c r="F311">
        <f t="shared" si="21"/>
        <v>0</v>
      </c>
    </row>
    <row r="312" spans="2:6">
      <c r="B312"/>
      <c r="F312">
        <f t="shared" si="21"/>
        <v>0</v>
      </c>
    </row>
    <row r="313" spans="2:6">
      <c r="B313"/>
      <c r="F313">
        <f t="shared" si="21"/>
        <v>0</v>
      </c>
    </row>
    <row r="314" spans="2:6">
      <c r="B314"/>
      <c r="F314">
        <f t="shared" si="21"/>
        <v>0</v>
      </c>
    </row>
    <row r="315" spans="2:6">
      <c r="B315"/>
      <c r="F315">
        <f t="shared" si="21"/>
        <v>0</v>
      </c>
    </row>
    <row r="316" spans="2:6">
      <c r="B316"/>
      <c r="F316">
        <f t="shared" si="21"/>
        <v>0</v>
      </c>
    </row>
    <row r="317" spans="2:6">
      <c r="B317"/>
      <c r="F317">
        <f t="shared" si="21"/>
        <v>0</v>
      </c>
    </row>
    <row r="318" spans="2:6">
      <c r="B318"/>
      <c r="F318">
        <f t="shared" si="21"/>
        <v>0</v>
      </c>
    </row>
    <row r="319" spans="2:6">
      <c r="B319"/>
      <c r="F319">
        <f t="shared" si="21"/>
        <v>0</v>
      </c>
    </row>
    <row r="320" spans="2:6">
      <c r="B320"/>
      <c r="F320">
        <f t="shared" si="21"/>
        <v>0</v>
      </c>
    </row>
    <row r="321" spans="2:6">
      <c r="B321"/>
      <c r="F321">
        <f t="shared" si="21"/>
        <v>0</v>
      </c>
    </row>
    <row r="322" spans="2:6">
      <c r="B322"/>
      <c r="F322">
        <f t="shared" si="21"/>
        <v>0</v>
      </c>
    </row>
    <row r="323" spans="2:6">
      <c r="B323"/>
      <c r="F323">
        <f t="shared" si="21"/>
        <v>0</v>
      </c>
    </row>
    <row r="324" spans="2:6">
      <c r="B324"/>
      <c r="F324">
        <f t="shared" si="21"/>
        <v>0</v>
      </c>
    </row>
    <row r="325" spans="2:6">
      <c r="B325"/>
      <c r="F325">
        <f t="shared" si="21"/>
        <v>0</v>
      </c>
    </row>
    <row r="326" spans="2:6">
      <c r="B326"/>
      <c r="F326">
        <f t="shared" si="21"/>
        <v>0</v>
      </c>
    </row>
    <row r="327" spans="2:6">
      <c r="B327"/>
      <c r="F327">
        <f t="shared" si="21"/>
        <v>0</v>
      </c>
    </row>
    <row r="328" spans="2:6">
      <c r="B328"/>
      <c r="F328">
        <f t="shared" si="21"/>
        <v>0</v>
      </c>
    </row>
    <row r="329" spans="2:6">
      <c r="B329"/>
      <c r="F329">
        <f t="shared" si="21"/>
        <v>0</v>
      </c>
    </row>
    <row r="330" spans="2:6">
      <c r="B330"/>
      <c r="F330">
        <f t="shared" si="21"/>
        <v>0</v>
      </c>
    </row>
    <row r="331" spans="2:6">
      <c r="B331"/>
      <c r="F331">
        <f t="shared" si="21"/>
        <v>0</v>
      </c>
    </row>
    <row r="332" spans="2:6">
      <c r="B332"/>
      <c r="F332">
        <f t="shared" si="21"/>
        <v>0</v>
      </c>
    </row>
    <row r="333" spans="2:6">
      <c r="B333"/>
      <c r="F333">
        <f t="shared" si="21"/>
        <v>0</v>
      </c>
    </row>
    <row r="334" spans="2:6">
      <c r="B334"/>
      <c r="F334">
        <f t="shared" si="21"/>
        <v>0</v>
      </c>
    </row>
    <row r="335" spans="2:6">
      <c r="B335"/>
      <c r="F335">
        <f t="shared" si="21"/>
        <v>0</v>
      </c>
    </row>
    <row r="336" spans="2:6">
      <c r="B336"/>
      <c r="F336">
        <f t="shared" si="21"/>
        <v>0</v>
      </c>
    </row>
    <row r="337" spans="2:6">
      <c r="B337"/>
      <c r="F337">
        <f t="shared" si="21"/>
        <v>0</v>
      </c>
    </row>
    <row r="338" spans="2:6">
      <c r="B338"/>
      <c r="F338">
        <f t="shared" ref="F338:F401" si="22">D338-E338</f>
        <v>0</v>
      </c>
    </row>
    <row r="339" spans="2:6">
      <c r="B339"/>
      <c r="F339">
        <f t="shared" si="22"/>
        <v>0</v>
      </c>
    </row>
    <row r="340" spans="2:6">
      <c r="B340"/>
      <c r="F340">
        <f t="shared" si="22"/>
        <v>0</v>
      </c>
    </row>
    <row r="341" spans="2:6">
      <c r="B341"/>
      <c r="F341">
        <f t="shared" si="22"/>
        <v>0</v>
      </c>
    </row>
    <row r="342" spans="2:6">
      <c r="B342"/>
      <c r="F342">
        <f t="shared" si="22"/>
        <v>0</v>
      </c>
    </row>
    <row r="343" spans="2:6">
      <c r="B343"/>
      <c r="F343">
        <f t="shared" si="22"/>
        <v>0</v>
      </c>
    </row>
    <row r="344" spans="2:6">
      <c r="B344"/>
      <c r="F344">
        <f t="shared" si="22"/>
        <v>0</v>
      </c>
    </row>
    <row r="345" spans="2:6">
      <c r="B345"/>
      <c r="F345">
        <f t="shared" si="22"/>
        <v>0</v>
      </c>
    </row>
    <row r="346" spans="2:6">
      <c r="B346"/>
      <c r="F346">
        <f t="shared" si="22"/>
        <v>0</v>
      </c>
    </row>
    <row r="347" spans="2:6">
      <c r="B347"/>
      <c r="F347">
        <f t="shared" si="22"/>
        <v>0</v>
      </c>
    </row>
    <row r="348" spans="2:6">
      <c r="B348"/>
      <c r="F348">
        <f t="shared" si="22"/>
        <v>0</v>
      </c>
    </row>
    <row r="349" spans="2:6">
      <c r="B349"/>
      <c r="F349">
        <f t="shared" si="22"/>
        <v>0</v>
      </c>
    </row>
    <row r="350" spans="2:6">
      <c r="B350"/>
      <c r="F350">
        <f t="shared" si="22"/>
        <v>0</v>
      </c>
    </row>
    <row r="351" spans="2:6">
      <c r="B351"/>
      <c r="F351">
        <f t="shared" si="22"/>
        <v>0</v>
      </c>
    </row>
    <row r="352" spans="2:6">
      <c r="B352"/>
      <c r="F352">
        <f t="shared" si="22"/>
        <v>0</v>
      </c>
    </row>
    <row r="353" spans="2:6">
      <c r="B353"/>
      <c r="F353">
        <f t="shared" si="22"/>
        <v>0</v>
      </c>
    </row>
    <row r="354" spans="2:6">
      <c r="B354"/>
      <c r="F354">
        <f t="shared" si="22"/>
        <v>0</v>
      </c>
    </row>
    <row r="355" spans="2:6">
      <c r="B355"/>
      <c r="F355">
        <f t="shared" si="22"/>
        <v>0</v>
      </c>
    </row>
    <row r="356" spans="2:6">
      <c r="B356"/>
      <c r="F356">
        <f t="shared" si="22"/>
        <v>0</v>
      </c>
    </row>
    <row r="357" spans="2:6">
      <c r="B357"/>
      <c r="F357">
        <f t="shared" si="22"/>
        <v>0</v>
      </c>
    </row>
    <row r="358" spans="2:6">
      <c r="B358"/>
      <c r="F358">
        <f t="shared" si="22"/>
        <v>0</v>
      </c>
    </row>
    <row r="359" spans="2:6">
      <c r="B359"/>
      <c r="F359">
        <f t="shared" si="22"/>
        <v>0</v>
      </c>
    </row>
    <row r="360" spans="2:6">
      <c r="B360"/>
      <c r="F360">
        <f t="shared" si="22"/>
        <v>0</v>
      </c>
    </row>
    <row r="361" spans="2:6">
      <c r="B361"/>
      <c r="F361">
        <f t="shared" si="22"/>
        <v>0</v>
      </c>
    </row>
    <row r="362" spans="2:6">
      <c r="B362"/>
      <c r="F362">
        <f t="shared" si="22"/>
        <v>0</v>
      </c>
    </row>
    <row r="363" spans="2:6">
      <c r="B363"/>
      <c r="F363">
        <f t="shared" si="22"/>
        <v>0</v>
      </c>
    </row>
    <row r="364" spans="2:6">
      <c r="B364"/>
      <c r="F364">
        <f t="shared" si="22"/>
        <v>0</v>
      </c>
    </row>
    <row r="365" spans="2:6">
      <c r="B365"/>
      <c r="F365">
        <f t="shared" si="22"/>
        <v>0</v>
      </c>
    </row>
    <row r="366" spans="2:6">
      <c r="B366"/>
      <c r="F366">
        <f t="shared" si="22"/>
        <v>0</v>
      </c>
    </row>
    <row r="367" spans="2:6">
      <c r="B367"/>
      <c r="F367">
        <f t="shared" si="22"/>
        <v>0</v>
      </c>
    </row>
    <row r="368" spans="2:6">
      <c r="B368"/>
      <c r="F368">
        <f t="shared" si="22"/>
        <v>0</v>
      </c>
    </row>
    <row r="369" spans="2:6">
      <c r="B369"/>
      <c r="F369">
        <f t="shared" si="22"/>
        <v>0</v>
      </c>
    </row>
    <row r="370" spans="2:6">
      <c r="B370"/>
      <c r="F370">
        <f t="shared" si="22"/>
        <v>0</v>
      </c>
    </row>
    <row r="371" spans="2:6">
      <c r="B371"/>
      <c r="F371">
        <f t="shared" si="22"/>
        <v>0</v>
      </c>
    </row>
    <row r="372" spans="2:6">
      <c r="B372"/>
      <c r="F372">
        <f t="shared" si="22"/>
        <v>0</v>
      </c>
    </row>
    <row r="373" spans="2:6">
      <c r="B373"/>
      <c r="F373">
        <f t="shared" si="22"/>
        <v>0</v>
      </c>
    </row>
    <row r="374" spans="2:6">
      <c r="B374"/>
      <c r="F374">
        <f t="shared" si="22"/>
        <v>0</v>
      </c>
    </row>
    <row r="375" spans="2:6">
      <c r="B375"/>
      <c r="F375">
        <f t="shared" si="22"/>
        <v>0</v>
      </c>
    </row>
    <row r="376" spans="2:6">
      <c r="B376"/>
      <c r="F376">
        <f t="shared" si="22"/>
        <v>0</v>
      </c>
    </row>
    <row r="377" spans="2:6">
      <c r="B377"/>
      <c r="F377">
        <f t="shared" si="22"/>
        <v>0</v>
      </c>
    </row>
    <row r="378" spans="2:6">
      <c r="B378"/>
      <c r="F378">
        <f t="shared" si="22"/>
        <v>0</v>
      </c>
    </row>
    <row r="379" spans="2:6">
      <c r="B379"/>
      <c r="F379">
        <f t="shared" si="22"/>
        <v>0</v>
      </c>
    </row>
    <row r="380" spans="2:6">
      <c r="B380"/>
      <c r="F380">
        <f t="shared" si="22"/>
        <v>0</v>
      </c>
    </row>
    <row r="381" spans="2:6">
      <c r="B381"/>
      <c r="F381">
        <f t="shared" si="22"/>
        <v>0</v>
      </c>
    </row>
    <row r="382" spans="2:6">
      <c r="B382"/>
      <c r="F382">
        <f t="shared" si="22"/>
        <v>0</v>
      </c>
    </row>
    <row r="383" spans="2:6">
      <c r="B383"/>
      <c r="F383">
        <f t="shared" si="22"/>
        <v>0</v>
      </c>
    </row>
    <row r="384" spans="2:6">
      <c r="B384"/>
      <c r="F384">
        <f t="shared" si="22"/>
        <v>0</v>
      </c>
    </row>
    <row r="385" spans="2:6">
      <c r="B385"/>
      <c r="F385">
        <f t="shared" si="22"/>
        <v>0</v>
      </c>
    </row>
    <row r="386" spans="2:6">
      <c r="B386"/>
      <c r="F386">
        <f t="shared" si="22"/>
        <v>0</v>
      </c>
    </row>
    <row r="387" spans="2:6">
      <c r="B387"/>
      <c r="F387">
        <f t="shared" si="22"/>
        <v>0</v>
      </c>
    </row>
    <row r="388" spans="2:6">
      <c r="B388"/>
      <c r="F388">
        <f t="shared" si="22"/>
        <v>0</v>
      </c>
    </row>
    <row r="389" spans="2:6">
      <c r="B389"/>
      <c r="F389">
        <f t="shared" si="22"/>
        <v>0</v>
      </c>
    </row>
    <row r="390" spans="2:6">
      <c r="B390"/>
      <c r="F390">
        <f t="shared" si="22"/>
        <v>0</v>
      </c>
    </row>
    <row r="391" spans="2:6">
      <c r="B391"/>
      <c r="F391">
        <f t="shared" si="22"/>
        <v>0</v>
      </c>
    </row>
    <row r="392" spans="2:6">
      <c r="B392"/>
      <c r="F392">
        <f t="shared" si="22"/>
        <v>0</v>
      </c>
    </row>
    <row r="393" spans="2:6">
      <c r="B393"/>
      <c r="F393">
        <f t="shared" si="22"/>
        <v>0</v>
      </c>
    </row>
    <row r="394" spans="2:6">
      <c r="B394"/>
      <c r="F394">
        <f t="shared" si="22"/>
        <v>0</v>
      </c>
    </row>
    <row r="395" spans="2:6">
      <c r="B395"/>
      <c r="F395">
        <f t="shared" si="22"/>
        <v>0</v>
      </c>
    </row>
    <row r="396" spans="2:6">
      <c r="B396"/>
      <c r="F396">
        <f t="shared" si="22"/>
        <v>0</v>
      </c>
    </row>
    <row r="397" spans="2:6">
      <c r="B397"/>
      <c r="F397">
        <f t="shared" si="22"/>
        <v>0</v>
      </c>
    </row>
    <row r="398" spans="2:6">
      <c r="B398"/>
      <c r="F398">
        <f t="shared" si="22"/>
        <v>0</v>
      </c>
    </row>
    <row r="399" spans="2:6">
      <c r="B399"/>
      <c r="F399">
        <f t="shared" si="22"/>
        <v>0</v>
      </c>
    </row>
    <row r="400" spans="2:6">
      <c r="B400"/>
      <c r="F400">
        <f t="shared" si="22"/>
        <v>0</v>
      </c>
    </row>
    <row r="401" spans="2:6">
      <c r="B401"/>
      <c r="F401">
        <f t="shared" si="22"/>
        <v>0</v>
      </c>
    </row>
    <row r="402" spans="2:6">
      <c r="B402"/>
      <c r="F402">
        <f t="shared" ref="F402:F465" si="23">D402-E402</f>
        <v>0</v>
      </c>
    </row>
    <row r="403" spans="2:6">
      <c r="B403"/>
      <c r="F403">
        <f t="shared" si="23"/>
        <v>0</v>
      </c>
    </row>
    <row r="404" spans="2:6">
      <c r="B404"/>
      <c r="F404">
        <f t="shared" si="23"/>
        <v>0</v>
      </c>
    </row>
    <row r="405" spans="2:6">
      <c r="B405"/>
      <c r="F405">
        <f t="shared" si="23"/>
        <v>0</v>
      </c>
    </row>
    <row r="406" spans="2:6">
      <c r="B406"/>
      <c r="F406">
        <f t="shared" si="23"/>
        <v>0</v>
      </c>
    </row>
    <row r="407" spans="2:6">
      <c r="B407"/>
      <c r="F407">
        <f t="shared" si="23"/>
        <v>0</v>
      </c>
    </row>
    <row r="408" spans="2:6">
      <c r="B408"/>
      <c r="F408">
        <f t="shared" si="23"/>
        <v>0</v>
      </c>
    </row>
    <row r="409" spans="2:6">
      <c r="B409"/>
      <c r="F409">
        <f t="shared" si="23"/>
        <v>0</v>
      </c>
    </row>
    <row r="410" spans="2:6">
      <c r="B410"/>
      <c r="F410">
        <f t="shared" si="23"/>
        <v>0</v>
      </c>
    </row>
    <row r="411" spans="2:6">
      <c r="B411"/>
      <c r="F411">
        <f t="shared" si="23"/>
        <v>0</v>
      </c>
    </row>
    <row r="412" spans="2:6">
      <c r="B412"/>
      <c r="F412">
        <f t="shared" si="23"/>
        <v>0</v>
      </c>
    </row>
    <row r="413" spans="2:6">
      <c r="B413"/>
      <c r="F413">
        <f t="shared" si="23"/>
        <v>0</v>
      </c>
    </row>
    <row r="414" spans="2:6">
      <c r="B414"/>
      <c r="F414">
        <f t="shared" si="23"/>
        <v>0</v>
      </c>
    </row>
    <row r="415" spans="2:6">
      <c r="B415"/>
      <c r="F415">
        <f t="shared" si="23"/>
        <v>0</v>
      </c>
    </row>
    <row r="416" spans="2:6">
      <c r="B416"/>
      <c r="F416">
        <f t="shared" si="23"/>
        <v>0</v>
      </c>
    </row>
    <row r="417" spans="2:6">
      <c r="B417"/>
      <c r="F417">
        <f t="shared" si="23"/>
        <v>0</v>
      </c>
    </row>
    <row r="418" spans="2:6">
      <c r="B418"/>
      <c r="F418">
        <f t="shared" si="23"/>
        <v>0</v>
      </c>
    </row>
    <row r="419" spans="2:6">
      <c r="B419"/>
      <c r="F419">
        <f t="shared" si="23"/>
        <v>0</v>
      </c>
    </row>
    <row r="420" spans="2:6">
      <c r="B420"/>
      <c r="F420">
        <f t="shared" si="23"/>
        <v>0</v>
      </c>
    </row>
    <row r="421" spans="2:6">
      <c r="B421"/>
      <c r="F421">
        <f t="shared" si="23"/>
        <v>0</v>
      </c>
    </row>
    <row r="422" spans="2:6">
      <c r="B422"/>
      <c r="F422">
        <f t="shared" si="23"/>
        <v>0</v>
      </c>
    </row>
    <row r="423" spans="2:6">
      <c r="B423"/>
      <c r="F423">
        <f t="shared" si="23"/>
        <v>0</v>
      </c>
    </row>
    <row r="424" spans="2:6">
      <c r="B424"/>
      <c r="F424">
        <f t="shared" si="23"/>
        <v>0</v>
      </c>
    </row>
    <row r="425" spans="2:6">
      <c r="B425"/>
      <c r="F425">
        <f t="shared" si="23"/>
        <v>0</v>
      </c>
    </row>
    <row r="426" spans="2:6">
      <c r="B426"/>
      <c r="F426">
        <f t="shared" si="23"/>
        <v>0</v>
      </c>
    </row>
    <row r="427" spans="2:6">
      <c r="B427"/>
      <c r="F427">
        <f t="shared" si="23"/>
        <v>0</v>
      </c>
    </row>
    <row r="428" spans="2:6">
      <c r="B428"/>
      <c r="F428">
        <f t="shared" si="23"/>
        <v>0</v>
      </c>
    </row>
    <row r="429" spans="2:6">
      <c r="B429"/>
      <c r="F429">
        <f t="shared" si="23"/>
        <v>0</v>
      </c>
    </row>
    <row r="430" spans="2:6">
      <c r="B430"/>
      <c r="F430">
        <f t="shared" si="23"/>
        <v>0</v>
      </c>
    </row>
    <row r="431" spans="2:6">
      <c r="B431"/>
      <c r="F431">
        <f t="shared" si="23"/>
        <v>0</v>
      </c>
    </row>
    <row r="432" spans="2:6">
      <c r="B432"/>
      <c r="F432">
        <f t="shared" si="23"/>
        <v>0</v>
      </c>
    </row>
    <row r="433" spans="2:6">
      <c r="B433"/>
      <c r="F433">
        <f t="shared" si="23"/>
        <v>0</v>
      </c>
    </row>
    <row r="434" spans="2:6">
      <c r="B434"/>
      <c r="F434">
        <f t="shared" si="23"/>
        <v>0</v>
      </c>
    </row>
    <row r="435" spans="2:6">
      <c r="B435"/>
      <c r="F435">
        <f t="shared" si="23"/>
        <v>0</v>
      </c>
    </row>
    <row r="436" spans="2:6">
      <c r="B436"/>
      <c r="F436">
        <f t="shared" si="23"/>
        <v>0</v>
      </c>
    </row>
    <row r="437" spans="2:6">
      <c r="B437"/>
      <c r="F437">
        <f t="shared" si="23"/>
        <v>0</v>
      </c>
    </row>
    <row r="438" spans="2:6">
      <c r="B438"/>
      <c r="F438">
        <f t="shared" si="23"/>
        <v>0</v>
      </c>
    </row>
    <row r="439" spans="2:6">
      <c r="B439"/>
      <c r="F439">
        <f t="shared" si="23"/>
        <v>0</v>
      </c>
    </row>
    <row r="440" spans="2:6">
      <c r="B440"/>
      <c r="F440">
        <f t="shared" si="23"/>
        <v>0</v>
      </c>
    </row>
    <row r="441" spans="2:6">
      <c r="B441"/>
      <c r="F441">
        <f t="shared" si="23"/>
        <v>0</v>
      </c>
    </row>
    <row r="442" spans="2:6">
      <c r="B442"/>
      <c r="F442">
        <f t="shared" si="23"/>
        <v>0</v>
      </c>
    </row>
    <row r="443" spans="2:6">
      <c r="B443"/>
      <c r="F443">
        <f t="shared" si="23"/>
        <v>0</v>
      </c>
    </row>
    <row r="444" spans="2:6">
      <c r="B444"/>
      <c r="F444">
        <f t="shared" si="23"/>
        <v>0</v>
      </c>
    </row>
    <row r="445" spans="2:6">
      <c r="B445"/>
      <c r="F445">
        <f t="shared" si="23"/>
        <v>0</v>
      </c>
    </row>
    <row r="446" spans="2:6">
      <c r="B446"/>
      <c r="F446">
        <f t="shared" si="23"/>
        <v>0</v>
      </c>
    </row>
    <row r="447" spans="2:6">
      <c r="B447"/>
      <c r="F447">
        <f t="shared" si="23"/>
        <v>0</v>
      </c>
    </row>
    <row r="448" spans="2:6">
      <c r="B448"/>
      <c r="F448">
        <f t="shared" si="23"/>
        <v>0</v>
      </c>
    </row>
    <row r="449" spans="2:6">
      <c r="B449"/>
      <c r="F449">
        <f t="shared" si="23"/>
        <v>0</v>
      </c>
    </row>
    <row r="450" spans="2:6">
      <c r="B450"/>
      <c r="F450">
        <f t="shared" si="23"/>
        <v>0</v>
      </c>
    </row>
    <row r="451" spans="2:6">
      <c r="B451"/>
      <c r="F451">
        <f t="shared" si="23"/>
        <v>0</v>
      </c>
    </row>
    <row r="452" spans="2:6">
      <c r="B452"/>
      <c r="F452">
        <f t="shared" si="23"/>
        <v>0</v>
      </c>
    </row>
    <row r="453" spans="2:6">
      <c r="B453"/>
      <c r="F453">
        <f t="shared" si="23"/>
        <v>0</v>
      </c>
    </row>
    <row r="454" spans="2:6">
      <c r="B454"/>
      <c r="F454">
        <f t="shared" si="23"/>
        <v>0</v>
      </c>
    </row>
    <row r="455" spans="2:6">
      <c r="B455"/>
      <c r="F455">
        <f t="shared" si="23"/>
        <v>0</v>
      </c>
    </row>
    <row r="456" spans="2:6">
      <c r="B456"/>
      <c r="F456">
        <f t="shared" si="23"/>
        <v>0</v>
      </c>
    </row>
    <row r="457" spans="2:6">
      <c r="B457"/>
      <c r="F457">
        <f t="shared" si="23"/>
        <v>0</v>
      </c>
    </row>
    <row r="458" spans="2:6">
      <c r="B458"/>
      <c r="F458">
        <f t="shared" si="23"/>
        <v>0</v>
      </c>
    </row>
    <row r="459" spans="2:6">
      <c r="B459"/>
      <c r="F459">
        <f t="shared" si="23"/>
        <v>0</v>
      </c>
    </row>
    <row r="460" spans="2:6">
      <c r="B460"/>
      <c r="F460">
        <f t="shared" si="23"/>
        <v>0</v>
      </c>
    </row>
    <row r="461" spans="2:6">
      <c r="B461"/>
      <c r="F461">
        <f t="shared" si="23"/>
        <v>0</v>
      </c>
    </row>
    <row r="462" spans="2:6">
      <c r="B462"/>
      <c r="F462">
        <f t="shared" si="23"/>
        <v>0</v>
      </c>
    </row>
    <row r="463" spans="2:6">
      <c r="B463"/>
      <c r="F463">
        <f t="shared" si="23"/>
        <v>0</v>
      </c>
    </row>
    <row r="464" spans="2:6">
      <c r="B464"/>
      <c r="F464">
        <f t="shared" si="23"/>
        <v>0</v>
      </c>
    </row>
    <row r="465" spans="2:6">
      <c r="B465"/>
      <c r="F465">
        <f t="shared" si="23"/>
        <v>0</v>
      </c>
    </row>
    <row r="466" spans="2:6">
      <c r="B466"/>
      <c r="F466">
        <f t="shared" ref="F466:F529" si="24">D466-E466</f>
        <v>0</v>
      </c>
    </row>
    <row r="467" spans="2:6">
      <c r="B467"/>
      <c r="F467">
        <f t="shared" si="24"/>
        <v>0</v>
      </c>
    </row>
    <row r="468" spans="2:6">
      <c r="B468"/>
      <c r="F468">
        <f t="shared" si="24"/>
        <v>0</v>
      </c>
    </row>
    <row r="469" spans="2:6">
      <c r="B469"/>
      <c r="F469">
        <f t="shared" si="24"/>
        <v>0</v>
      </c>
    </row>
    <row r="470" spans="2:6">
      <c r="B470"/>
      <c r="F470">
        <f t="shared" si="24"/>
        <v>0</v>
      </c>
    </row>
    <row r="471" spans="2:6">
      <c r="B471"/>
      <c r="F471">
        <f t="shared" si="24"/>
        <v>0</v>
      </c>
    </row>
    <row r="472" spans="2:6">
      <c r="B472"/>
      <c r="F472">
        <f t="shared" si="24"/>
        <v>0</v>
      </c>
    </row>
    <row r="473" spans="2:6">
      <c r="B473"/>
      <c r="F473">
        <f t="shared" si="24"/>
        <v>0</v>
      </c>
    </row>
    <row r="474" spans="2:6">
      <c r="B474"/>
      <c r="F474">
        <f t="shared" si="24"/>
        <v>0</v>
      </c>
    </row>
    <row r="475" spans="2:6">
      <c r="B475"/>
      <c r="F475">
        <f t="shared" si="24"/>
        <v>0</v>
      </c>
    </row>
    <row r="476" spans="2:6">
      <c r="B476"/>
      <c r="F476">
        <f t="shared" si="24"/>
        <v>0</v>
      </c>
    </row>
    <row r="477" spans="2:6">
      <c r="B477"/>
      <c r="F477">
        <f t="shared" si="24"/>
        <v>0</v>
      </c>
    </row>
    <row r="478" spans="2:6">
      <c r="B478"/>
      <c r="F478">
        <f t="shared" si="24"/>
        <v>0</v>
      </c>
    </row>
    <row r="479" spans="2:6">
      <c r="B479"/>
      <c r="F479">
        <f t="shared" si="24"/>
        <v>0</v>
      </c>
    </row>
    <row r="480" spans="2:6">
      <c r="B480"/>
      <c r="F480">
        <f t="shared" si="24"/>
        <v>0</v>
      </c>
    </row>
    <row r="481" spans="2:6">
      <c r="B481"/>
      <c r="F481">
        <f t="shared" si="24"/>
        <v>0</v>
      </c>
    </row>
    <row r="482" spans="2:6">
      <c r="B482"/>
      <c r="F482">
        <f t="shared" si="24"/>
        <v>0</v>
      </c>
    </row>
    <row r="483" spans="2:6">
      <c r="B483"/>
      <c r="F483">
        <f t="shared" si="24"/>
        <v>0</v>
      </c>
    </row>
    <row r="484" spans="2:6">
      <c r="B484"/>
      <c r="F484">
        <f t="shared" si="24"/>
        <v>0</v>
      </c>
    </row>
    <row r="485" spans="2:6">
      <c r="B485"/>
      <c r="F485">
        <f t="shared" si="24"/>
        <v>0</v>
      </c>
    </row>
    <row r="486" spans="2:6">
      <c r="B486"/>
      <c r="F486">
        <f t="shared" si="24"/>
        <v>0</v>
      </c>
    </row>
    <row r="487" spans="2:6">
      <c r="B487"/>
      <c r="F487">
        <f t="shared" si="24"/>
        <v>0</v>
      </c>
    </row>
    <row r="488" spans="2:6">
      <c r="B488"/>
      <c r="F488">
        <f t="shared" si="24"/>
        <v>0</v>
      </c>
    </row>
    <row r="489" spans="2:6">
      <c r="B489"/>
      <c r="F489">
        <f t="shared" si="24"/>
        <v>0</v>
      </c>
    </row>
    <row r="490" spans="2:6">
      <c r="B490"/>
      <c r="F490">
        <f t="shared" si="24"/>
        <v>0</v>
      </c>
    </row>
    <row r="491" spans="2:6">
      <c r="B491"/>
      <c r="F491">
        <f t="shared" si="24"/>
        <v>0</v>
      </c>
    </row>
    <row r="492" spans="2:6">
      <c r="B492"/>
      <c r="F492">
        <f t="shared" si="24"/>
        <v>0</v>
      </c>
    </row>
    <row r="493" spans="2:6">
      <c r="B493"/>
      <c r="F493">
        <f t="shared" si="24"/>
        <v>0</v>
      </c>
    </row>
    <row r="494" spans="2:6">
      <c r="B494"/>
      <c r="F494">
        <f t="shared" si="24"/>
        <v>0</v>
      </c>
    </row>
    <row r="495" spans="2:6">
      <c r="B495"/>
      <c r="F495">
        <f t="shared" si="24"/>
        <v>0</v>
      </c>
    </row>
    <row r="496" spans="2:6">
      <c r="B496"/>
      <c r="F496">
        <f t="shared" si="24"/>
        <v>0</v>
      </c>
    </row>
    <row r="497" spans="2:6">
      <c r="B497"/>
      <c r="F497">
        <f t="shared" si="24"/>
        <v>0</v>
      </c>
    </row>
    <row r="498" spans="2:6">
      <c r="B498"/>
      <c r="F498">
        <f t="shared" si="24"/>
        <v>0</v>
      </c>
    </row>
    <row r="499" spans="2:6">
      <c r="B499"/>
      <c r="F499">
        <f t="shared" si="24"/>
        <v>0</v>
      </c>
    </row>
    <row r="500" spans="2:6">
      <c r="B500"/>
      <c r="F500">
        <f t="shared" si="24"/>
        <v>0</v>
      </c>
    </row>
    <row r="501" spans="2:6">
      <c r="B501"/>
      <c r="F501">
        <f t="shared" si="24"/>
        <v>0</v>
      </c>
    </row>
    <row r="502" spans="2:6">
      <c r="B502"/>
      <c r="F502">
        <f t="shared" si="24"/>
        <v>0</v>
      </c>
    </row>
    <row r="503" spans="2:6">
      <c r="B503"/>
      <c r="F503">
        <f t="shared" si="24"/>
        <v>0</v>
      </c>
    </row>
    <row r="504" spans="2:6">
      <c r="B504"/>
      <c r="F504">
        <f t="shared" si="24"/>
        <v>0</v>
      </c>
    </row>
    <row r="505" spans="2:6">
      <c r="B505"/>
      <c r="F505">
        <f t="shared" si="24"/>
        <v>0</v>
      </c>
    </row>
    <row r="506" spans="2:6">
      <c r="B506"/>
      <c r="F506">
        <f t="shared" si="24"/>
        <v>0</v>
      </c>
    </row>
    <row r="507" spans="2:6">
      <c r="B507"/>
      <c r="F507">
        <f t="shared" si="24"/>
        <v>0</v>
      </c>
    </row>
    <row r="508" spans="2:6">
      <c r="B508"/>
      <c r="F508">
        <f t="shared" si="24"/>
        <v>0</v>
      </c>
    </row>
    <row r="509" spans="2:6">
      <c r="B509"/>
      <c r="F509">
        <f t="shared" si="24"/>
        <v>0</v>
      </c>
    </row>
    <row r="510" spans="2:6">
      <c r="B510"/>
      <c r="F510">
        <f t="shared" si="24"/>
        <v>0</v>
      </c>
    </row>
    <row r="511" spans="2:6">
      <c r="B511"/>
      <c r="F511">
        <f t="shared" si="24"/>
        <v>0</v>
      </c>
    </row>
    <row r="512" spans="2:6">
      <c r="B512"/>
      <c r="F512">
        <f t="shared" si="24"/>
        <v>0</v>
      </c>
    </row>
    <row r="513" spans="2:6">
      <c r="B513"/>
      <c r="F513">
        <f t="shared" si="24"/>
        <v>0</v>
      </c>
    </row>
    <row r="514" spans="2:6">
      <c r="B514"/>
      <c r="F514">
        <f t="shared" si="24"/>
        <v>0</v>
      </c>
    </row>
    <row r="515" spans="2:6">
      <c r="B515"/>
      <c r="F515">
        <f t="shared" si="24"/>
        <v>0</v>
      </c>
    </row>
    <row r="516" spans="2:6">
      <c r="B516"/>
      <c r="F516">
        <f t="shared" si="24"/>
        <v>0</v>
      </c>
    </row>
    <row r="517" spans="2:6">
      <c r="B517"/>
      <c r="F517">
        <f t="shared" si="24"/>
        <v>0</v>
      </c>
    </row>
    <row r="518" spans="2:6">
      <c r="B518"/>
      <c r="F518">
        <f t="shared" si="24"/>
        <v>0</v>
      </c>
    </row>
    <row r="519" spans="2:6">
      <c r="B519"/>
      <c r="F519">
        <f t="shared" si="24"/>
        <v>0</v>
      </c>
    </row>
    <row r="520" spans="2:6">
      <c r="B520"/>
      <c r="F520">
        <f t="shared" si="24"/>
        <v>0</v>
      </c>
    </row>
    <row r="521" spans="2:6">
      <c r="B521"/>
      <c r="F521">
        <f t="shared" si="24"/>
        <v>0</v>
      </c>
    </row>
    <row r="522" spans="2:6">
      <c r="B522"/>
      <c r="F522">
        <f t="shared" si="24"/>
        <v>0</v>
      </c>
    </row>
    <row r="523" spans="2:6">
      <c r="B523"/>
      <c r="F523">
        <f t="shared" si="24"/>
        <v>0</v>
      </c>
    </row>
    <row r="524" spans="2:6">
      <c r="B524"/>
      <c r="F524">
        <f t="shared" si="24"/>
        <v>0</v>
      </c>
    </row>
    <row r="525" spans="2:6">
      <c r="B525"/>
      <c r="F525">
        <f t="shared" si="24"/>
        <v>0</v>
      </c>
    </row>
    <row r="526" spans="2:6">
      <c r="B526"/>
      <c r="F526">
        <f t="shared" si="24"/>
        <v>0</v>
      </c>
    </row>
    <row r="527" spans="2:6">
      <c r="B527"/>
      <c r="F527">
        <f t="shared" si="24"/>
        <v>0</v>
      </c>
    </row>
    <row r="528" spans="2:6">
      <c r="B528"/>
      <c r="F528">
        <f t="shared" si="24"/>
        <v>0</v>
      </c>
    </row>
    <row r="529" spans="2:6">
      <c r="B529"/>
      <c r="F529">
        <f t="shared" si="24"/>
        <v>0</v>
      </c>
    </row>
    <row r="530" spans="2:6">
      <c r="B530"/>
      <c r="F530">
        <f t="shared" ref="F530:F593" si="25">D530-E530</f>
        <v>0</v>
      </c>
    </row>
    <row r="531" spans="2:6">
      <c r="B531"/>
      <c r="F531">
        <f t="shared" si="25"/>
        <v>0</v>
      </c>
    </row>
    <row r="532" spans="2:6">
      <c r="B532"/>
      <c r="F532">
        <f t="shared" si="25"/>
        <v>0</v>
      </c>
    </row>
    <row r="533" spans="2:6">
      <c r="B533"/>
      <c r="F533">
        <f t="shared" si="25"/>
        <v>0</v>
      </c>
    </row>
    <row r="534" spans="2:6">
      <c r="B534"/>
      <c r="F534">
        <f t="shared" si="25"/>
        <v>0</v>
      </c>
    </row>
    <row r="535" spans="2:6">
      <c r="B535"/>
      <c r="F535">
        <f t="shared" si="25"/>
        <v>0</v>
      </c>
    </row>
    <row r="536" spans="2:6">
      <c r="B536"/>
      <c r="F536">
        <f t="shared" si="25"/>
        <v>0</v>
      </c>
    </row>
    <row r="537" spans="2:6">
      <c r="B537"/>
      <c r="F537">
        <f t="shared" si="25"/>
        <v>0</v>
      </c>
    </row>
    <row r="538" spans="2:6">
      <c r="B538"/>
      <c r="F538">
        <f t="shared" si="25"/>
        <v>0</v>
      </c>
    </row>
    <row r="539" spans="2:6">
      <c r="B539"/>
      <c r="F539">
        <f t="shared" si="25"/>
        <v>0</v>
      </c>
    </row>
    <row r="540" spans="2:6">
      <c r="B540"/>
      <c r="F540">
        <f t="shared" si="25"/>
        <v>0</v>
      </c>
    </row>
    <row r="541" spans="2:6">
      <c r="B541"/>
      <c r="F541">
        <f t="shared" si="25"/>
        <v>0</v>
      </c>
    </row>
    <row r="542" spans="2:6">
      <c r="B542"/>
      <c r="F542">
        <f t="shared" si="25"/>
        <v>0</v>
      </c>
    </row>
    <row r="543" spans="2:6">
      <c r="B543"/>
      <c r="F543">
        <f t="shared" si="25"/>
        <v>0</v>
      </c>
    </row>
    <row r="544" spans="2:6">
      <c r="B544"/>
      <c r="F544">
        <f t="shared" si="25"/>
        <v>0</v>
      </c>
    </row>
    <row r="545" spans="2:6">
      <c r="B545"/>
      <c r="F545">
        <f t="shared" si="25"/>
        <v>0</v>
      </c>
    </row>
    <row r="546" spans="2:6">
      <c r="B546"/>
      <c r="F546">
        <f t="shared" si="25"/>
        <v>0</v>
      </c>
    </row>
    <row r="547" spans="2:6">
      <c r="B547"/>
      <c r="F547">
        <f t="shared" si="25"/>
        <v>0</v>
      </c>
    </row>
    <row r="548" spans="2:6">
      <c r="B548"/>
      <c r="F548">
        <f t="shared" si="25"/>
        <v>0</v>
      </c>
    </row>
    <row r="549" spans="2:6">
      <c r="B549"/>
      <c r="F549">
        <f t="shared" si="25"/>
        <v>0</v>
      </c>
    </row>
    <row r="550" spans="2:6">
      <c r="B550"/>
      <c r="F550">
        <f t="shared" si="25"/>
        <v>0</v>
      </c>
    </row>
    <row r="551" spans="2:6">
      <c r="B551"/>
      <c r="F551">
        <f t="shared" si="25"/>
        <v>0</v>
      </c>
    </row>
    <row r="552" spans="2:6">
      <c r="B552"/>
      <c r="F552">
        <f t="shared" si="25"/>
        <v>0</v>
      </c>
    </row>
    <row r="553" spans="2:6">
      <c r="B553"/>
      <c r="F553">
        <f t="shared" si="25"/>
        <v>0</v>
      </c>
    </row>
    <row r="554" spans="2:6">
      <c r="B554"/>
      <c r="F554">
        <f t="shared" si="25"/>
        <v>0</v>
      </c>
    </row>
    <row r="555" spans="2:6">
      <c r="B555"/>
      <c r="F555">
        <f t="shared" si="25"/>
        <v>0</v>
      </c>
    </row>
    <row r="556" spans="2:6">
      <c r="B556"/>
      <c r="F556">
        <f t="shared" si="25"/>
        <v>0</v>
      </c>
    </row>
    <row r="557" spans="2:6">
      <c r="B557"/>
      <c r="F557">
        <f t="shared" si="25"/>
        <v>0</v>
      </c>
    </row>
    <row r="558" spans="2:6">
      <c r="B558"/>
      <c r="F558">
        <f t="shared" si="25"/>
        <v>0</v>
      </c>
    </row>
    <row r="559" spans="2:6">
      <c r="B559"/>
      <c r="F559">
        <f t="shared" si="25"/>
        <v>0</v>
      </c>
    </row>
    <row r="560" spans="2:6">
      <c r="B560"/>
      <c r="F560">
        <f t="shared" si="25"/>
        <v>0</v>
      </c>
    </row>
    <row r="561" spans="2:6">
      <c r="B561"/>
      <c r="F561">
        <f t="shared" si="25"/>
        <v>0</v>
      </c>
    </row>
    <row r="562" spans="2:6">
      <c r="B562"/>
      <c r="F562">
        <f t="shared" si="25"/>
        <v>0</v>
      </c>
    </row>
    <row r="563" spans="2:6">
      <c r="B563"/>
      <c r="F563">
        <f t="shared" si="25"/>
        <v>0</v>
      </c>
    </row>
    <row r="564" spans="2:6">
      <c r="B564"/>
      <c r="F564">
        <f t="shared" si="25"/>
        <v>0</v>
      </c>
    </row>
    <row r="565" spans="2:6">
      <c r="B565"/>
      <c r="F565">
        <f t="shared" si="25"/>
        <v>0</v>
      </c>
    </row>
    <row r="566" spans="2:6">
      <c r="B566"/>
      <c r="F566">
        <f t="shared" si="25"/>
        <v>0</v>
      </c>
    </row>
    <row r="567" spans="2:6">
      <c r="B567"/>
      <c r="F567">
        <f t="shared" si="25"/>
        <v>0</v>
      </c>
    </row>
    <row r="568" spans="2:6">
      <c r="B568"/>
      <c r="F568">
        <f t="shared" si="25"/>
        <v>0</v>
      </c>
    </row>
    <row r="569" spans="2:6">
      <c r="B569"/>
      <c r="F569">
        <f t="shared" si="25"/>
        <v>0</v>
      </c>
    </row>
    <row r="570" spans="2:6">
      <c r="B570"/>
      <c r="F570">
        <f t="shared" si="25"/>
        <v>0</v>
      </c>
    </row>
    <row r="571" spans="2:6">
      <c r="B571"/>
      <c r="F571">
        <f t="shared" si="25"/>
        <v>0</v>
      </c>
    </row>
    <row r="572" spans="2:6">
      <c r="B572"/>
      <c r="F572">
        <f t="shared" si="25"/>
        <v>0</v>
      </c>
    </row>
    <row r="573" spans="2:6">
      <c r="B573"/>
      <c r="F573">
        <f t="shared" si="25"/>
        <v>0</v>
      </c>
    </row>
    <row r="574" spans="2:6">
      <c r="B574"/>
      <c r="F574">
        <f t="shared" si="25"/>
        <v>0</v>
      </c>
    </row>
    <row r="575" spans="2:6">
      <c r="B575"/>
      <c r="F575">
        <f t="shared" si="25"/>
        <v>0</v>
      </c>
    </row>
    <row r="576" spans="2:6">
      <c r="B576"/>
      <c r="F576">
        <f t="shared" si="25"/>
        <v>0</v>
      </c>
    </row>
    <row r="577" spans="2:6">
      <c r="B577"/>
      <c r="F577">
        <f t="shared" si="25"/>
        <v>0</v>
      </c>
    </row>
    <row r="578" spans="2:6">
      <c r="B578"/>
      <c r="F578">
        <f t="shared" si="25"/>
        <v>0</v>
      </c>
    </row>
    <row r="579" spans="2:6">
      <c r="B579"/>
      <c r="F579">
        <f t="shared" si="25"/>
        <v>0</v>
      </c>
    </row>
    <row r="580" spans="2:6">
      <c r="B580"/>
      <c r="F580">
        <f t="shared" si="25"/>
        <v>0</v>
      </c>
    </row>
    <row r="581" spans="2:6">
      <c r="B581"/>
      <c r="F581">
        <f t="shared" si="25"/>
        <v>0</v>
      </c>
    </row>
    <row r="582" spans="2:6">
      <c r="B582"/>
      <c r="F582">
        <f t="shared" si="25"/>
        <v>0</v>
      </c>
    </row>
    <row r="583" spans="2:6">
      <c r="B583"/>
      <c r="F583">
        <f t="shared" si="25"/>
        <v>0</v>
      </c>
    </row>
    <row r="584" spans="2:6">
      <c r="B584"/>
      <c r="F584">
        <f t="shared" si="25"/>
        <v>0</v>
      </c>
    </row>
    <row r="585" spans="2:6">
      <c r="B585"/>
      <c r="F585">
        <f t="shared" si="25"/>
        <v>0</v>
      </c>
    </row>
    <row r="586" spans="2:6">
      <c r="B586"/>
      <c r="F586">
        <f t="shared" si="25"/>
        <v>0</v>
      </c>
    </row>
    <row r="587" spans="2:6">
      <c r="B587"/>
      <c r="F587">
        <f t="shared" si="25"/>
        <v>0</v>
      </c>
    </row>
    <row r="588" spans="2:6">
      <c r="B588"/>
      <c r="F588">
        <f t="shared" si="25"/>
        <v>0</v>
      </c>
    </row>
    <row r="589" spans="2:6">
      <c r="B589"/>
      <c r="F589">
        <f t="shared" si="25"/>
        <v>0</v>
      </c>
    </row>
    <row r="590" spans="2:6">
      <c r="B590"/>
      <c r="F590">
        <f t="shared" si="25"/>
        <v>0</v>
      </c>
    </row>
    <row r="591" spans="2:6">
      <c r="B591"/>
      <c r="F591">
        <f t="shared" si="25"/>
        <v>0</v>
      </c>
    </row>
    <row r="592" spans="2:6">
      <c r="B592"/>
      <c r="F592">
        <f t="shared" si="25"/>
        <v>0</v>
      </c>
    </row>
    <row r="593" spans="2:6">
      <c r="B593"/>
      <c r="F593">
        <f t="shared" si="25"/>
        <v>0</v>
      </c>
    </row>
    <row r="594" spans="2:6">
      <c r="B594"/>
      <c r="F594">
        <f t="shared" ref="F594:F657" si="26">D594-E594</f>
        <v>0</v>
      </c>
    </row>
    <row r="595" spans="2:6">
      <c r="B595"/>
      <c r="F595">
        <f t="shared" si="26"/>
        <v>0</v>
      </c>
    </row>
    <row r="596" spans="2:6">
      <c r="B596"/>
      <c r="F596">
        <f t="shared" si="26"/>
        <v>0</v>
      </c>
    </row>
    <row r="597" spans="2:6">
      <c r="B597"/>
      <c r="F597">
        <f t="shared" si="26"/>
        <v>0</v>
      </c>
    </row>
    <row r="598" spans="2:6">
      <c r="B598"/>
      <c r="F598">
        <f t="shared" si="26"/>
        <v>0</v>
      </c>
    </row>
    <row r="599" spans="2:6">
      <c r="B599"/>
      <c r="F599">
        <f t="shared" si="26"/>
        <v>0</v>
      </c>
    </row>
    <row r="600" spans="2:6">
      <c r="B600"/>
      <c r="F600">
        <f t="shared" si="26"/>
        <v>0</v>
      </c>
    </row>
    <row r="601" spans="2:6">
      <c r="B601"/>
      <c r="F601">
        <f t="shared" si="26"/>
        <v>0</v>
      </c>
    </row>
    <row r="602" spans="2:6">
      <c r="B602"/>
      <c r="F602">
        <f t="shared" si="26"/>
        <v>0</v>
      </c>
    </row>
    <row r="603" spans="2:6">
      <c r="B603"/>
      <c r="F603">
        <f t="shared" si="26"/>
        <v>0</v>
      </c>
    </row>
    <row r="604" spans="2:6">
      <c r="B604"/>
      <c r="F604">
        <f t="shared" si="26"/>
        <v>0</v>
      </c>
    </row>
    <row r="605" spans="2:6">
      <c r="B605"/>
      <c r="F605">
        <f t="shared" si="26"/>
        <v>0</v>
      </c>
    </row>
    <row r="606" spans="2:6">
      <c r="B606"/>
      <c r="F606">
        <f t="shared" si="26"/>
        <v>0</v>
      </c>
    </row>
    <row r="607" spans="2:6">
      <c r="B607"/>
      <c r="F607">
        <f t="shared" si="26"/>
        <v>0</v>
      </c>
    </row>
    <row r="608" spans="2:6">
      <c r="B608"/>
      <c r="F608">
        <f t="shared" si="26"/>
        <v>0</v>
      </c>
    </row>
    <row r="609" spans="2:6">
      <c r="B609"/>
      <c r="F609">
        <f t="shared" si="26"/>
        <v>0</v>
      </c>
    </row>
    <row r="610" spans="2:6">
      <c r="B610"/>
      <c r="F610">
        <f t="shared" si="26"/>
        <v>0</v>
      </c>
    </row>
    <row r="611" spans="2:6">
      <c r="B611"/>
      <c r="F611">
        <f t="shared" si="26"/>
        <v>0</v>
      </c>
    </row>
    <row r="612" spans="2:6">
      <c r="B612"/>
      <c r="F612">
        <f t="shared" si="26"/>
        <v>0</v>
      </c>
    </row>
    <row r="613" spans="2:6">
      <c r="B613"/>
      <c r="F613">
        <f t="shared" si="26"/>
        <v>0</v>
      </c>
    </row>
    <row r="614" spans="2:6">
      <c r="B614"/>
      <c r="F614">
        <f t="shared" si="26"/>
        <v>0</v>
      </c>
    </row>
    <row r="615" spans="2:6">
      <c r="B615"/>
      <c r="F615">
        <f t="shared" si="26"/>
        <v>0</v>
      </c>
    </row>
    <row r="616" spans="2:6">
      <c r="B616"/>
      <c r="F616">
        <f t="shared" si="26"/>
        <v>0</v>
      </c>
    </row>
    <row r="617" spans="2:6">
      <c r="B617"/>
      <c r="F617">
        <f t="shared" si="26"/>
        <v>0</v>
      </c>
    </row>
    <row r="618" spans="2:6">
      <c r="B618"/>
      <c r="F618">
        <f t="shared" si="26"/>
        <v>0</v>
      </c>
    </row>
    <row r="619" spans="2:6">
      <c r="B619"/>
      <c r="F619">
        <f t="shared" si="26"/>
        <v>0</v>
      </c>
    </row>
    <row r="620" spans="2:6">
      <c r="B620"/>
      <c r="F620">
        <f t="shared" si="26"/>
        <v>0</v>
      </c>
    </row>
    <row r="621" spans="2:6">
      <c r="B621"/>
      <c r="F621">
        <f t="shared" si="26"/>
        <v>0</v>
      </c>
    </row>
    <row r="622" spans="2:6">
      <c r="B622"/>
      <c r="F622">
        <f t="shared" si="26"/>
        <v>0</v>
      </c>
    </row>
    <row r="623" spans="2:6">
      <c r="B623"/>
      <c r="F623">
        <f t="shared" si="26"/>
        <v>0</v>
      </c>
    </row>
    <row r="624" spans="2:6">
      <c r="B624"/>
      <c r="F624">
        <f t="shared" si="26"/>
        <v>0</v>
      </c>
    </row>
    <row r="625" spans="2:6">
      <c r="B625"/>
      <c r="F625">
        <f t="shared" si="26"/>
        <v>0</v>
      </c>
    </row>
    <row r="626" spans="2:6">
      <c r="B626"/>
      <c r="F626">
        <f t="shared" si="26"/>
        <v>0</v>
      </c>
    </row>
    <row r="627" spans="2:6">
      <c r="B627"/>
      <c r="F627">
        <f t="shared" si="26"/>
        <v>0</v>
      </c>
    </row>
    <row r="628" spans="2:6">
      <c r="B628"/>
      <c r="F628">
        <f t="shared" si="26"/>
        <v>0</v>
      </c>
    </row>
    <row r="629" spans="2:6">
      <c r="B629"/>
      <c r="F629">
        <f t="shared" si="26"/>
        <v>0</v>
      </c>
    </row>
    <row r="630" spans="2:6">
      <c r="B630"/>
      <c r="F630">
        <f t="shared" si="26"/>
        <v>0</v>
      </c>
    </row>
    <row r="631" spans="2:6">
      <c r="B631"/>
      <c r="F631">
        <f t="shared" si="26"/>
        <v>0</v>
      </c>
    </row>
    <row r="632" spans="2:6">
      <c r="B632"/>
      <c r="F632">
        <f t="shared" si="26"/>
        <v>0</v>
      </c>
    </row>
    <row r="633" spans="2:6">
      <c r="B633"/>
      <c r="F633">
        <f t="shared" si="26"/>
        <v>0</v>
      </c>
    </row>
    <row r="634" spans="2:6">
      <c r="B634"/>
      <c r="F634">
        <f t="shared" si="26"/>
        <v>0</v>
      </c>
    </row>
    <row r="635" spans="2:6">
      <c r="B635"/>
      <c r="F635">
        <f t="shared" si="26"/>
        <v>0</v>
      </c>
    </row>
    <row r="636" spans="2:6">
      <c r="B636"/>
      <c r="F636">
        <f t="shared" si="26"/>
        <v>0</v>
      </c>
    </row>
    <row r="637" spans="2:6">
      <c r="B637"/>
      <c r="F637">
        <f t="shared" si="26"/>
        <v>0</v>
      </c>
    </row>
    <row r="638" spans="2:6">
      <c r="B638"/>
      <c r="F638">
        <f t="shared" si="26"/>
        <v>0</v>
      </c>
    </row>
    <row r="639" spans="2:6">
      <c r="B639"/>
      <c r="F639">
        <f t="shared" si="26"/>
        <v>0</v>
      </c>
    </row>
    <row r="640" spans="2:6">
      <c r="B640"/>
      <c r="F640">
        <f t="shared" si="26"/>
        <v>0</v>
      </c>
    </row>
    <row r="641" spans="2:6">
      <c r="B641"/>
      <c r="F641">
        <f t="shared" si="26"/>
        <v>0</v>
      </c>
    </row>
    <row r="642" spans="2:6">
      <c r="B642"/>
      <c r="F642">
        <f t="shared" si="26"/>
        <v>0</v>
      </c>
    </row>
    <row r="643" spans="2:6">
      <c r="B643"/>
      <c r="F643">
        <f t="shared" si="26"/>
        <v>0</v>
      </c>
    </row>
    <row r="644" spans="2:6">
      <c r="B644"/>
      <c r="F644">
        <f t="shared" si="26"/>
        <v>0</v>
      </c>
    </row>
    <row r="645" spans="2:6">
      <c r="B645"/>
      <c r="F645">
        <f t="shared" si="26"/>
        <v>0</v>
      </c>
    </row>
    <row r="646" spans="2:6">
      <c r="B646"/>
      <c r="F646">
        <f t="shared" si="26"/>
        <v>0</v>
      </c>
    </row>
    <row r="647" spans="2:6">
      <c r="B647"/>
      <c r="F647">
        <f t="shared" si="26"/>
        <v>0</v>
      </c>
    </row>
    <row r="648" spans="2:6">
      <c r="B648"/>
      <c r="F648">
        <f t="shared" si="26"/>
        <v>0</v>
      </c>
    </row>
    <row r="649" spans="2:6">
      <c r="B649"/>
      <c r="F649">
        <f t="shared" si="26"/>
        <v>0</v>
      </c>
    </row>
    <row r="650" spans="2:6">
      <c r="B650"/>
      <c r="F650">
        <f t="shared" si="26"/>
        <v>0</v>
      </c>
    </row>
    <row r="651" spans="2:6">
      <c r="B651"/>
      <c r="F651">
        <f t="shared" si="26"/>
        <v>0</v>
      </c>
    </row>
    <row r="652" spans="2:6">
      <c r="B652"/>
      <c r="F652">
        <f t="shared" si="26"/>
        <v>0</v>
      </c>
    </row>
    <row r="653" spans="2:6">
      <c r="B653"/>
      <c r="F653">
        <f t="shared" si="26"/>
        <v>0</v>
      </c>
    </row>
    <row r="654" spans="2:6">
      <c r="B654"/>
      <c r="F654">
        <f t="shared" si="26"/>
        <v>0</v>
      </c>
    </row>
    <row r="655" spans="2:6">
      <c r="B655"/>
      <c r="F655">
        <f t="shared" si="26"/>
        <v>0</v>
      </c>
    </row>
    <row r="656" spans="2:6">
      <c r="B656"/>
      <c r="F656">
        <f t="shared" si="26"/>
        <v>0</v>
      </c>
    </row>
    <row r="657" spans="2:6">
      <c r="B657"/>
      <c r="F657">
        <f t="shared" si="26"/>
        <v>0</v>
      </c>
    </row>
    <row r="658" spans="2:6">
      <c r="B658"/>
      <c r="F658">
        <f t="shared" ref="F658:F720" si="27">D658-E658</f>
        <v>0</v>
      </c>
    </row>
    <row r="659" spans="2:6">
      <c r="B659"/>
      <c r="F659">
        <f t="shared" si="27"/>
        <v>0</v>
      </c>
    </row>
    <row r="660" spans="2:6">
      <c r="B660"/>
      <c r="F660">
        <f t="shared" si="27"/>
        <v>0</v>
      </c>
    </row>
    <row r="661" spans="2:6">
      <c r="B661"/>
      <c r="F661">
        <f t="shared" si="27"/>
        <v>0</v>
      </c>
    </row>
    <row r="662" spans="2:6">
      <c r="B662"/>
      <c r="F662">
        <f t="shared" si="27"/>
        <v>0</v>
      </c>
    </row>
    <row r="663" spans="2:6">
      <c r="B663"/>
      <c r="F663">
        <f t="shared" si="27"/>
        <v>0</v>
      </c>
    </row>
    <row r="664" spans="2:6">
      <c r="B664"/>
      <c r="F664">
        <f t="shared" si="27"/>
        <v>0</v>
      </c>
    </row>
    <row r="665" spans="2:6">
      <c r="B665"/>
      <c r="F665">
        <f t="shared" si="27"/>
        <v>0</v>
      </c>
    </row>
    <row r="666" spans="2:6">
      <c r="B666"/>
      <c r="F666">
        <f t="shared" si="27"/>
        <v>0</v>
      </c>
    </row>
    <row r="667" spans="2:6">
      <c r="B667"/>
      <c r="F667">
        <f t="shared" si="27"/>
        <v>0</v>
      </c>
    </row>
    <row r="668" spans="2:6">
      <c r="B668"/>
      <c r="F668">
        <f t="shared" si="27"/>
        <v>0</v>
      </c>
    </row>
    <row r="669" spans="2:6">
      <c r="B669"/>
      <c r="F669">
        <f t="shared" si="27"/>
        <v>0</v>
      </c>
    </row>
    <row r="670" spans="2:6">
      <c r="B670"/>
      <c r="F670">
        <f t="shared" si="27"/>
        <v>0</v>
      </c>
    </row>
    <row r="671" spans="2:6">
      <c r="B671"/>
      <c r="F671">
        <f t="shared" si="27"/>
        <v>0</v>
      </c>
    </row>
    <row r="672" spans="2:6">
      <c r="B672"/>
      <c r="F672">
        <f t="shared" si="27"/>
        <v>0</v>
      </c>
    </row>
    <row r="673" spans="2:6">
      <c r="B673"/>
      <c r="F673">
        <f t="shared" si="27"/>
        <v>0</v>
      </c>
    </row>
    <row r="674" spans="2:6">
      <c r="B674"/>
      <c r="F674">
        <f t="shared" si="27"/>
        <v>0</v>
      </c>
    </row>
    <row r="675" spans="2:6">
      <c r="B675"/>
      <c r="F675">
        <f t="shared" si="27"/>
        <v>0</v>
      </c>
    </row>
    <row r="676" spans="2:6">
      <c r="B676"/>
      <c r="F676">
        <f t="shared" si="27"/>
        <v>0</v>
      </c>
    </row>
    <row r="677" spans="2:6">
      <c r="B677"/>
      <c r="F677">
        <f t="shared" si="27"/>
        <v>0</v>
      </c>
    </row>
    <row r="678" spans="2:6">
      <c r="B678"/>
      <c r="F678">
        <f t="shared" si="27"/>
        <v>0</v>
      </c>
    </row>
    <row r="679" spans="2:6">
      <c r="B679"/>
      <c r="F679">
        <f t="shared" si="27"/>
        <v>0</v>
      </c>
    </row>
    <row r="680" spans="2:6">
      <c r="B680"/>
      <c r="F680">
        <f t="shared" si="27"/>
        <v>0</v>
      </c>
    </row>
    <row r="681" spans="2:6">
      <c r="B681"/>
      <c r="F681">
        <f t="shared" si="27"/>
        <v>0</v>
      </c>
    </row>
    <row r="682" spans="2:6">
      <c r="B682"/>
      <c r="F682">
        <f t="shared" si="27"/>
        <v>0</v>
      </c>
    </row>
    <row r="683" spans="2:6">
      <c r="B683"/>
      <c r="F683">
        <f t="shared" si="27"/>
        <v>0</v>
      </c>
    </row>
    <row r="684" spans="2:6">
      <c r="B684"/>
      <c r="F684">
        <f t="shared" si="27"/>
        <v>0</v>
      </c>
    </row>
    <row r="685" spans="2:6">
      <c r="B685"/>
      <c r="F685">
        <f t="shared" si="27"/>
        <v>0</v>
      </c>
    </row>
    <row r="686" spans="2:6">
      <c r="B686"/>
      <c r="F686">
        <f t="shared" si="27"/>
        <v>0</v>
      </c>
    </row>
    <row r="687" spans="2:6">
      <c r="B687"/>
      <c r="F687">
        <f t="shared" si="27"/>
        <v>0</v>
      </c>
    </row>
    <row r="688" spans="2:6">
      <c r="B688"/>
      <c r="F688">
        <f t="shared" si="27"/>
        <v>0</v>
      </c>
    </row>
    <row r="689" spans="2:6">
      <c r="B689"/>
      <c r="F689">
        <f t="shared" si="27"/>
        <v>0</v>
      </c>
    </row>
    <row r="690" spans="2:6">
      <c r="B690"/>
      <c r="F690">
        <f t="shared" si="27"/>
        <v>0</v>
      </c>
    </row>
    <row r="691" spans="2:6">
      <c r="B691"/>
      <c r="F691">
        <f t="shared" si="27"/>
        <v>0</v>
      </c>
    </row>
    <row r="692" spans="2:6">
      <c r="B692"/>
      <c r="F692">
        <f t="shared" si="27"/>
        <v>0</v>
      </c>
    </row>
    <row r="693" spans="2:6">
      <c r="B693"/>
      <c r="F693">
        <f t="shared" si="27"/>
        <v>0</v>
      </c>
    </row>
    <row r="694" spans="2:6">
      <c r="B694"/>
      <c r="F694">
        <f t="shared" si="27"/>
        <v>0</v>
      </c>
    </row>
    <row r="695" spans="2:6">
      <c r="B695"/>
      <c r="F695">
        <f t="shared" si="27"/>
        <v>0</v>
      </c>
    </row>
    <row r="696" spans="2:6">
      <c r="B696"/>
      <c r="F696">
        <f t="shared" si="27"/>
        <v>0</v>
      </c>
    </row>
    <row r="697" spans="2:6">
      <c r="B697"/>
      <c r="F697">
        <f t="shared" si="27"/>
        <v>0</v>
      </c>
    </row>
    <row r="698" spans="2:6">
      <c r="B698"/>
      <c r="F698">
        <f t="shared" si="27"/>
        <v>0</v>
      </c>
    </row>
    <row r="699" spans="2:6">
      <c r="B699"/>
      <c r="F699">
        <f t="shared" si="27"/>
        <v>0</v>
      </c>
    </row>
    <row r="700" spans="2:6">
      <c r="B700"/>
      <c r="F700">
        <f t="shared" si="27"/>
        <v>0</v>
      </c>
    </row>
    <row r="701" spans="2:6">
      <c r="B701"/>
      <c r="F701">
        <f t="shared" si="27"/>
        <v>0</v>
      </c>
    </row>
    <row r="702" spans="2:6">
      <c r="B702"/>
      <c r="F702">
        <f t="shared" si="27"/>
        <v>0</v>
      </c>
    </row>
    <row r="703" spans="2:6">
      <c r="B703"/>
      <c r="F703">
        <f t="shared" si="27"/>
        <v>0</v>
      </c>
    </row>
    <row r="704" spans="2:6">
      <c r="B704"/>
      <c r="F704">
        <f t="shared" si="27"/>
        <v>0</v>
      </c>
    </row>
    <row r="705" spans="2:6">
      <c r="B705"/>
      <c r="F705">
        <f t="shared" si="27"/>
        <v>0</v>
      </c>
    </row>
    <row r="706" spans="2:6">
      <c r="B706"/>
      <c r="F706">
        <f t="shared" si="27"/>
        <v>0</v>
      </c>
    </row>
    <row r="707" spans="2:6">
      <c r="B707"/>
      <c r="F707">
        <f t="shared" si="27"/>
        <v>0</v>
      </c>
    </row>
    <row r="708" spans="2:6">
      <c r="B708"/>
      <c r="F708">
        <f t="shared" si="27"/>
        <v>0</v>
      </c>
    </row>
    <row r="709" spans="2:6">
      <c r="B709"/>
      <c r="F709">
        <f t="shared" si="27"/>
        <v>0</v>
      </c>
    </row>
    <row r="710" spans="2:6">
      <c r="B710"/>
      <c r="F710">
        <f t="shared" si="27"/>
        <v>0</v>
      </c>
    </row>
    <row r="711" spans="2:6">
      <c r="B711"/>
      <c r="F711">
        <f t="shared" si="27"/>
        <v>0</v>
      </c>
    </row>
    <row r="712" spans="2:6">
      <c r="B712"/>
      <c r="F712">
        <f t="shared" si="27"/>
        <v>0</v>
      </c>
    </row>
    <row r="713" spans="2:6">
      <c r="B713"/>
      <c r="F713">
        <f t="shared" si="27"/>
        <v>0</v>
      </c>
    </row>
    <row r="714" spans="2:6">
      <c r="B714"/>
      <c r="F714">
        <f t="shared" si="27"/>
        <v>0</v>
      </c>
    </row>
    <row r="715" spans="2:6">
      <c r="B715"/>
      <c r="F715">
        <f t="shared" si="27"/>
        <v>0</v>
      </c>
    </row>
    <row r="716" spans="2:6">
      <c r="B716"/>
      <c r="F716">
        <f t="shared" si="27"/>
        <v>0</v>
      </c>
    </row>
    <row r="717" spans="2:6">
      <c r="B717"/>
      <c r="F717">
        <f t="shared" si="27"/>
        <v>0</v>
      </c>
    </row>
    <row r="718" spans="2:6">
      <c r="B718"/>
      <c r="F718">
        <f t="shared" si="27"/>
        <v>0</v>
      </c>
    </row>
    <row r="719" spans="2:6">
      <c r="B719"/>
      <c r="F719">
        <f t="shared" si="27"/>
        <v>0</v>
      </c>
    </row>
    <row r="720" spans="2:6">
      <c r="B720"/>
      <c r="F720">
        <f t="shared" si="27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83" t="s">
        <v>804</v>
      </c>
      <c r="B1" s="283"/>
    </row>
    <row r="2" spans="1:2">
      <c r="A2" s="10" t="s">
        <v>801</v>
      </c>
      <c r="B2" s="10"/>
    </row>
    <row r="3" spans="1:2">
      <c r="A3" s="10" t="s">
        <v>800</v>
      </c>
      <c r="B3" s="10"/>
    </row>
    <row r="4" spans="1:2">
      <c r="A4" s="10" t="s">
        <v>796</v>
      </c>
      <c r="B4" s="10"/>
    </row>
    <row r="5" spans="1:2">
      <c r="A5" s="10" t="s">
        <v>798</v>
      </c>
      <c r="B5" s="10"/>
    </row>
    <row r="6" spans="1:2">
      <c r="A6" s="10" t="s">
        <v>797</v>
      </c>
      <c r="B6" s="10"/>
    </row>
    <row r="7" spans="1:2">
      <c r="A7" s="10" t="s">
        <v>799</v>
      </c>
      <c r="B7" s="10"/>
    </row>
    <row r="8" spans="1:2">
      <c r="A8" s="10" t="s">
        <v>802</v>
      </c>
      <c r="B8" s="10"/>
    </row>
    <row r="9" spans="1:2">
      <c r="A9" s="10" t="s">
        <v>803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247" zoomScale="125" zoomScaleNormal="125" zoomScalePageLayoutView="125" workbookViewId="0">
      <selection activeCell="H256" sqref="H256"/>
    </sheetView>
  </sheetViews>
  <sheetFormatPr baseColWidth="10" defaultColWidth="9.140625" defaultRowHeight="15" outlineLevelRow="3"/>
  <cols>
    <col min="1" max="1" width="11.140625" customWidth="1"/>
    <col min="2" max="2" width="45.28515625" customWidth="1"/>
    <col min="3" max="3" width="16.7109375" bestFit="1" customWidth="1"/>
    <col min="4" max="4" width="20.140625" customWidth="1"/>
    <col min="5" max="5" width="18.85546875" customWidth="1"/>
    <col min="7" max="9" width="15.42578125" bestFit="1" customWidth="1"/>
    <col min="10" max="10" width="20.42578125" bestFit="1" customWidth="1"/>
  </cols>
  <sheetData>
    <row r="1" spans="1:14" ht="18.75">
      <c r="A1" s="199" t="s">
        <v>30</v>
      </c>
      <c r="B1" s="199"/>
      <c r="C1" s="199"/>
      <c r="D1" s="109" t="s">
        <v>842</v>
      </c>
      <c r="E1" s="109" t="s">
        <v>841</v>
      </c>
      <c r="G1" s="43" t="s">
        <v>31</v>
      </c>
      <c r="H1" s="44">
        <f>C2+C114</f>
        <v>914646</v>
      </c>
      <c r="I1" s="45"/>
      <c r="J1" s="46" t="b">
        <f>AND(H1=I1)</f>
        <v>0</v>
      </c>
    </row>
    <row r="2" spans="1:14">
      <c r="A2" s="200" t="s">
        <v>60</v>
      </c>
      <c r="B2" s="200"/>
      <c r="C2" s="26">
        <f>C3+C67</f>
        <v>475000</v>
      </c>
      <c r="D2" s="26">
        <f>D3+D67</f>
        <v>475000</v>
      </c>
      <c r="E2" s="26">
        <f>E3+E67</f>
        <v>475000</v>
      </c>
      <c r="G2" s="39" t="s">
        <v>60</v>
      </c>
      <c r="H2" s="41"/>
      <c r="I2" s="42"/>
      <c r="J2" s="40" t="b">
        <f>AND(H2=I2)</f>
        <v>1</v>
      </c>
    </row>
    <row r="3" spans="1:14">
      <c r="A3" s="201" t="s">
        <v>578</v>
      </c>
      <c r="B3" s="201"/>
      <c r="C3" s="23">
        <f>C4+C11+C38+C61</f>
        <v>177700</v>
      </c>
      <c r="D3" s="23">
        <f>D4+D11+D38+D61</f>
        <v>177700</v>
      </c>
      <c r="E3" s="23">
        <f>E4+E11+E38+E61</f>
        <v>177700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2" t="s">
        <v>124</v>
      </c>
      <c r="B4" s="203"/>
      <c r="C4" s="21">
        <f>SUM(C5:C10)</f>
        <v>41200</v>
      </c>
      <c r="D4" s="21">
        <f>SUM(D5:D10)</f>
        <v>41200</v>
      </c>
      <c r="E4" s="21">
        <f>SUM(E5:E10)</f>
        <v>41200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</v>
      </c>
      <c r="D7" s="2">
        <f t="shared" si="0"/>
        <v>18000</v>
      </c>
      <c r="E7" s="2">
        <f t="shared" si="0"/>
        <v>18000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2" t="s">
        <v>125</v>
      </c>
      <c r="B11" s="203"/>
      <c r="C11" s="21">
        <f>SUM(C12:C37)</f>
        <v>58800</v>
      </c>
      <c r="D11" s="21">
        <f>SUM(D12:D37)</f>
        <v>58800</v>
      </c>
      <c r="E11" s="21">
        <f>SUM(E12:E37)</f>
        <v>58800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51100</v>
      </c>
      <c r="D12" s="2">
        <f>C12</f>
        <v>51100</v>
      </c>
      <c r="E12" s="2">
        <f>D12</f>
        <v>51100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2"/>
        <v>200</v>
      </c>
      <c r="E35" s="2">
        <f t="shared" si="2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2" t="s">
        <v>145</v>
      </c>
      <c r="B38" s="203"/>
      <c r="C38" s="21">
        <f>SUM(C39:C60)</f>
        <v>77700</v>
      </c>
      <c r="D38" s="21">
        <f>SUM(D39:D60)</f>
        <v>77700</v>
      </c>
      <c r="E38" s="21">
        <f>SUM(E39:E60)</f>
        <v>77700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outlineLevel="1">
      <c r="A40" s="20">
        <v>3102</v>
      </c>
      <c r="B40" s="20" t="s">
        <v>12</v>
      </c>
      <c r="C40" s="2">
        <v>1300</v>
      </c>
      <c r="D40" s="2">
        <f t="shared" ref="D40:E55" si="3">C40</f>
        <v>1300</v>
      </c>
      <c r="E40" s="2">
        <f t="shared" si="3"/>
        <v>1300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3"/>
        <v>2000</v>
      </c>
      <c r="E41" s="2">
        <f t="shared" si="3"/>
        <v>2000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1580</v>
      </c>
      <c r="D45" s="2">
        <f t="shared" si="3"/>
        <v>1580</v>
      </c>
      <c r="E45" s="2">
        <f t="shared" si="3"/>
        <v>1580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20</v>
      </c>
      <c r="D51" s="2">
        <f t="shared" si="3"/>
        <v>20</v>
      </c>
      <c r="E51" s="2">
        <f t="shared" si="3"/>
        <v>20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20">
        <v>3303</v>
      </c>
      <c r="B55" s="20" t="s">
        <v>153</v>
      </c>
      <c r="C55" s="2">
        <v>58000</v>
      </c>
      <c r="D55" s="2">
        <f t="shared" si="3"/>
        <v>58000</v>
      </c>
      <c r="E55" s="2">
        <f t="shared" si="3"/>
        <v>58000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2" t="s">
        <v>158</v>
      </c>
      <c r="B61" s="20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1" t="s">
        <v>579</v>
      </c>
      <c r="B67" s="201"/>
      <c r="C67" s="25">
        <f>C97+C68</f>
        <v>297300</v>
      </c>
      <c r="D67" s="25">
        <f>D97+D68</f>
        <v>297300</v>
      </c>
      <c r="E67" s="25">
        <f>E97+E68</f>
        <v>297300</v>
      </c>
      <c r="G67" s="39" t="s">
        <v>59</v>
      </c>
      <c r="H67" s="41"/>
      <c r="I67" s="42"/>
      <c r="J67" s="40" t="b">
        <f>AND(H67=I67)</f>
        <v>1</v>
      </c>
    </row>
    <row r="68" spans="1:10">
      <c r="A68" s="202" t="s">
        <v>163</v>
      </c>
      <c r="B68" s="203"/>
      <c r="C68" s="21">
        <f>SUM(C69:C96)</f>
        <v>54400</v>
      </c>
      <c r="D68" s="21">
        <f>SUM(D69:D96)</f>
        <v>54400</v>
      </c>
      <c r="E68" s="21">
        <f>SUM(E69:E96)</f>
        <v>54400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37000</v>
      </c>
      <c r="D79" s="2">
        <f t="shared" si="6"/>
        <v>37000</v>
      </c>
      <c r="E79" s="2">
        <f t="shared" si="6"/>
        <v>37000</v>
      </c>
    </row>
    <row r="80" spans="1:10" ht="15" customHeight="1" outlineLevel="1">
      <c r="A80" s="3">
        <v>5202</v>
      </c>
      <c r="B80" s="2" t="s">
        <v>172</v>
      </c>
      <c r="C80" s="2">
        <v>5700</v>
      </c>
      <c r="D80" s="2">
        <f t="shared" si="6"/>
        <v>5700</v>
      </c>
      <c r="E80" s="2">
        <f t="shared" si="6"/>
        <v>5700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4700</v>
      </c>
      <c r="D82" s="2">
        <f t="shared" si="6"/>
        <v>4700</v>
      </c>
      <c r="E82" s="2">
        <f t="shared" si="6"/>
        <v>4700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5" ht="15" customHeight="1" outlineLevel="1">
      <c r="A91" s="3">
        <v>5211</v>
      </c>
      <c r="B91" s="2" t="s">
        <v>23</v>
      </c>
      <c r="C91" s="2">
        <v>4000</v>
      </c>
      <c r="D91" s="2">
        <f t="shared" si="7"/>
        <v>4000</v>
      </c>
      <c r="E91" s="2">
        <f t="shared" si="7"/>
        <v>4000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242900</v>
      </c>
      <c r="D97" s="21">
        <f>SUM(D98:D113)</f>
        <v>242900</v>
      </c>
      <c r="E97" s="21">
        <f>SUM(E98:E113)</f>
        <v>242900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8"/>
        <v>100</v>
      </c>
      <c r="E103" s="2">
        <f t="shared" si="8"/>
        <v>100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6" t="s">
        <v>62</v>
      </c>
      <c r="B114" s="207"/>
      <c r="C114" s="26">
        <f>C115+C152+C177</f>
        <v>439646</v>
      </c>
      <c r="D114" s="26">
        <f>D115+D152+D177</f>
        <v>439646</v>
      </c>
      <c r="E114" s="26">
        <f>E115+E152+E177</f>
        <v>439646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4" t="s">
        <v>580</v>
      </c>
      <c r="B115" s="205"/>
      <c r="C115" s="23">
        <f>C116+C135</f>
        <v>436734</v>
      </c>
      <c r="D115" s="23">
        <f>D116+D135</f>
        <v>436734</v>
      </c>
      <c r="E115" s="23">
        <f>E116+E135</f>
        <v>436734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2" t="s">
        <v>195</v>
      </c>
      <c r="B116" s="203"/>
      <c r="C116" s="21">
        <f>C117+C120+C123+C126+C129+C132</f>
        <v>63659</v>
      </c>
      <c r="D116" s="21">
        <f>D117+D120+D123+D126+D129+D132</f>
        <v>63659</v>
      </c>
      <c r="E116" s="21">
        <f>E117+E120+E123+E126+E129+E132</f>
        <v>63659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63659</v>
      </c>
      <c r="D117" s="2">
        <f>D118+D119</f>
        <v>63659</v>
      </c>
      <c r="E117" s="2">
        <f>E118+E119</f>
        <v>63659</v>
      </c>
    </row>
    <row r="118" spans="1:10" ht="15" customHeight="1" outlineLevel="2">
      <c r="A118" s="117"/>
      <c r="B118" s="116" t="s">
        <v>844</v>
      </c>
      <c r="C118" s="115">
        <v>63659</v>
      </c>
      <c r="D118" s="115">
        <f>C118</f>
        <v>63659</v>
      </c>
      <c r="E118" s="115">
        <f>D118</f>
        <v>63659</v>
      </c>
    </row>
    <row r="119" spans="1:10" ht="15" customHeight="1" outlineLevel="2">
      <c r="A119" s="117"/>
      <c r="B119" s="116" t="s">
        <v>849</v>
      </c>
      <c r="C119" s="115"/>
      <c r="D119" s="115">
        <f>C119</f>
        <v>0</v>
      </c>
      <c r="E119" s="115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7"/>
      <c r="B121" s="116" t="s">
        <v>844</v>
      </c>
      <c r="C121" s="115"/>
      <c r="D121" s="115">
        <f>C121</f>
        <v>0</v>
      </c>
      <c r="E121" s="115">
        <f>D121</f>
        <v>0</v>
      </c>
    </row>
    <row r="122" spans="1:10" ht="15" customHeight="1" outlineLevel="2">
      <c r="A122" s="117"/>
      <c r="B122" s="116" t="s">
        <v>849</v>
      </c>
      <c r="C122" s="115"/>
      <c r="D122" s="115">
        <f>C122</f>
        <v>0</v>
      </c>
      <c r="E122" s="11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7"/>
      <c r="B124" s="116" t="s">
        <v>844</v>
      </c>
      <c r="C124" s="115"/>
      <c r="D124" s="115">
        <f>C124</f>
        <v>0</v>
      </c>
      <c r="E124" s="115">
        <f>D124</f>
        <v>0</v>
      </c>
    </row>
    <row r="125" spans="1:10" ht="15" customHeight="1" outlineLevel="2">
      <c r="A125" s="117"/>
      <c r="B125" s="116" t="s">
        <v>849</v>
      </c>
      <c r="C125" s="115"/>
      <c r="D125" s="115">
        <f>C125</f>
        <v>0</v>
      </c>
      <c r="E125" s="11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7"/>
      <c r="B127" s="116" t="s">
        <v>844</v>
      </c>
      <c r="C127" s="115"/>
      <c r="D127" s="115">
        <f>C127</f>
        <v>0</v>
      </c>
      <c r="E127" s="115">
        <f>D127</f>
        <v>0</v>
      </c>
    </row>
    <row r="128" spans="1:10" ht="15" customHeight="1" outlineLevel="2">
      <c r="A128" s="117"/>
      <c r="B128" s="116" t="s">
        <v>849</v>
      </c>
      <c r="C128" s="115"/>
      <c r="D128" s="115">
        <f>C128</f>
        <v>0</v>
      </c>
      <c r="E128" s="11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7"/>
      <c r="B130" s="116" t="s">
        <v>844</v>
      </c>
      <c r="C130" s="115"/>
      <c r="D130" s="115">
        <f>C130</f>
        <v>0</v>
      </c>
      <c r="E130" s="115">
        <f>D130</f>
        <v>0</v>
      </c>
    </row>
    <row r="131" spans="1:10" ht="15" customHeight="1" outlineLevel="2">
      <c r="A131" s="117"/>
      <c r="B131" s="116" t="s">
        <v>849</v>
      </c>
      <c r="C131" s="115"/>
      <c r="D131" s="115">
        <f>C131</f>
        <v>0</v>
      </c>
      <c r="E131" s="11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7"/>
      <c r="B133" s="116" t="s">
        <v>844</v>
      </c>
      <c r="C133" s="115"/>
      <c r="D133" s="115">
        <f>C133</f>
        <v>0</v>
      </c>
      <c r="E133" s="115">
        <f>D133</f>
        <v>0</v>
      </c>
    </row>
    <row r="134" spans="1:10" ht="15" customHeight="1" outlineLevel="2">
      <c r="A134" s="117"/>
      <c r="B134" s="116" t="s">
        <v>849</v>
      </c>
      <c r="C134" s="115"/>
      <c r="D134" s="115">
        <f>C134</f>
        <v>0</v>
      </c>
      <c r="E134" s="115">
        <f>D134</f>
        <v>0</v>
      </c>
    </row>
    <row r="135" spans="1:10">
      <c r="A135" s="202" t="s">
        <v>202</v>
      </c>
      <c r="B135" s="203"/>
      <c r="C135" s="21">
        <f>C136+C140+C143+C146+C149</f>
        <v>373075</v>
      </c>
      <c r="D135" s="21">
        <f>D136+D140+D143+D146+D149</f>
        <v>373075</v>
      </c>
      <c r="E135" s="21">
        <f>E136+E140+E143+E146+E149</f>
        <v>373075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201238</v>
      </c>
      <c r="D136" s="2">
        <f>D137+D138+D139</f>
        <v>201238</v>
      </c>
      <c r="E136" s="2">
        <f>E137+E138+E139</f>
        <v>201238</v>
      </c>
    </row>
    <row r="137" spans="1:10" ht="15" customHeight="1" outlineLevel="2">
      <c r="A137" s="117"/>
      <c r="B137" s="116" t="s">
        <v>844</v>
      </c>
      <c r="C137" s="115"/>
      <c r="D137" s="115">
        <f>C137</f>
        <v>0</v>
      </c>
      <c r="E137" s="115">
        <f>D137</f>
        <v>0</v>
      </c>
    </row>
    <row r="138" spans="1:10" ht="15" customHeight="1" outlineLevel="2">
      <c r="A138" s="117"/>
      <c r="B138" s="116" t="s">
        <v>851</v>
      </c>
      <c r="C138" s="115">
        <v>174400</v>
      </c>
      <c r="D138" s="115">
        <f t="shared" ref="D138:E139" si="9">C138</f>
        <v>174400</v>
      </c>
      <c r="E138" s="115">
        <f t="shared" si="9"/>
        <v>174400</v>
      </c>
    </row>
    <row r="139" spans="1:10" ht="15" customHeight="1" outlineLevel="2">
      <c r="A139" s="117"/>
      <c r="B139" s="116" t="s">
        <v>850</v>
      </c>
      <c r="C139" s="115">
        <v>26838</v>
      </c>
      <c r="D139" s="115">
        <f t="shared" si="9"/>
        <v>26838</v>
      </c>
      <c r="E139" s="115">
        <f t="shared" si="9"/>
        <v>26838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7"/>
      <c r="B141" s="116" t="s">
        <v>844</v>
      </c>
      <c r="C141" s="115"/>
      <c r="D141" s="115">
        <f>C141</f>
        <v>0</v>
      </c>
      <c r="E141" s="115">
        <f>D141</f>
        <v>0</v>
      </c>
    </row>
    <row r="142" spans="1:10" ht="15" customHeight="1" outlineLevel="2">
      <c r="A142" s="117"/>
      <c r="B142" s="116" t="s">
        <v>849</v>
      </c>
      <c r="C142" s="115"/>
      <c r="D142" s="115">
        <f>C142</f>
        <v>0</v>
      </c>
      <c r="E142" s="11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7"/>
      <c r="B144" s="116" t="s">
        <v>844</v>
      </c>
      <c r="C144" s="115"/>
      <c r="D144" s="115">
        <f>C144</f>
        <v>0</v>
      </c>
      <c r="E144" s="115">
        <f>D144</f>
        <v>0</v>
      </c>
    </row>
    <row r="145" spans="1:10" ht="15" customHeight="1" outlineLevel="2">
      <c r="A145" s="117"/>
      <c r="B145" s="116" t="s">
        <v>849</v>
      </c>
      <c r="C145" s="115"/>
      <c r="D145" s="115">
        <f>C145</f>
        <v>0</v>
      </c>
      <c r="E145" s="11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7"/>
      <c r="B147" s="116" t="s">
        <v>844</v>
      </c>
      <c r="C147" s="115"/>
      <c r="D147" s="115">
        <f>C147</f>
        <v>0</v>
      </c>
      <c r="E147" s="115">
        <f>D147</f>
        <v>0</v>
      </c>
    </row>
    <row r="148" spans="1:10" ht="15" customHeight="1" outlineLevel="2">
      <c r="A148" s="117"/>
      <c r="B148" s="116" t="s">
        <v>849</v>
      </c>
      <c r="C148" s="115"/>
      <c r="D148" s="115">
        <f>C148</f>
        <v>0</v>
      </c>
      <c r="E148" s="11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171837</v>
      </c>
      <c r="D149" s="2">
        <f>D150+D151</f>
        <v>171837</v>
      </c>
      <c r="E149" s="2">
        <f>E150+E151</f>
        <v>171837</v>
      </c>
    </row>
    <row r="150" spans="1:10" ht="15" customHeight="1" outlineLevel="2">
      <c r="A150" s="117"/>
      <c r="B150" s="116" t="s">
        <v>844</v>
      </c>
      <c r="C150" s="115">
        <v>171837</v>
      </c>
      <c r="D150" s="115">
        <f>C150</f>
        <v>171837</v>
      </c>
      <c r="E150" s="115">
        <f>D150</f>
        <v>171837</v>
      </c>
    </row>
    <row r="151" spans="1:10" ht="15" customHeight="1" outlineLevel="2">
      <c r="A151" s="117"/>
      <c r="B151" s="116" t="s">
        <v>849</v>
      </c>
      <c r="C151" s="115"/>
      <c r="D151" s="115">
        <f>C151</f>
        <v>0</v>
      </c>
      <c r="E151" s="115">
        <f>D151</f>
        <v>0</v>
      </c>
    </row>
    <row r="152" spans="1:10">
      <c r="A152" s="204" t="s">
        <v>581</v>
      </c>
      <c r="B152" s="205"/>
      <c r="C152" s="23">
        <f>C153+C163+C170</f>
        <v>2912</v>
      </c>
      <c r="D152" s="23">
        <f>D153+D163+D170</f>
        <v>2912</v>
      </c>
      <c r="E152" s="23">
        <f>E153+E163+E170</f>
        <v>2912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2" t="s">
        <v>208</v>
      </c>
      <c r="B153" s="203"/>
      <c r="C153" s="21">
        <f>C154+C157+C160</f>
        <v>2912</v>
      </c>
      <c r="D153" s="21">
        <f>D154+D157+D160</f>
        <v>2912</v>
      </c>
      <c r="E153" s="21">
        <f>E154+E157+E160</f>
        <v>2912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2912</v>
      </c>
      <c r="D154" s="2">
        <f>D155+D156</f>
        <v>2912</v>
      </c>
      <c r="E154" s="2">
        <f>E155+E156</f>
        <v>2912</v>
      </c>
    </row>
    <row r="155" spans="1:10" ht="15" customHeight="1" outlineLevel="2">
      <c r="A155" s="117"/>
      <c r="B155" s="116" t="s">
        <v>844</v>
      </c>
      <c r="C155" s="115">
        <v>2912</v>
      </c>
      <c r="D155" s="115">
        <f>C155</f>
        <v>2912</v>
      </c>
      <c r="E155" s="115">
        <f>D155</f>
        <v>2912</v>
      </c>
    </row>
    <row r="156" spans="1:10" ht="15" customHeight="1" outlineLevel="2">
      <c r="A156" s="117"/>
      <c r="B156" s="116" t="s">
        <v>849</v>
      </c>
      <c r="C156" s="115"/>
      <c r="D156" s="115">
        <f>C156</f>
        <v>0</v>
      </c>
      <c r="E156" s="115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7"/>
      <c r="B158" s="116" t="s">
        <v>844</v>
      </c>
      <c r="C158" s="115"/>
      <c r="D158" s="115">
        <f>C158</f>
        <v>0</v>
      </c>
      <c r="E158" s="115">
        <f>D158</f>
        <v>0</v>
      </c>
    </row>
    <row r="159" spans="1:10" ht="15" customHeight="1" outlineLevel="2">
      <c r="A159" s="117"/>
      <c r="B159" s="116" t="s">
        <v>849</v>
      </c>
      <c r="C159" s="115"/>
      <c r="D159" s="115">
        <f>C159</f>
        <v>0</v>
      </c>
      <c r="E159" s="11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7"/>
      <c r="B161" s="116" t="s">
        <v>844</v>
      </c>
      <c r="C161" s="115"/>
      <c r="D161" s="115">
        <f>C161</f>
        <v>0</v>
      </c>
      <c r="E161" s="115">
        <f>D161</f>
        <v>0</v>
      </c>
    </row>
    <row r="162" spans="1:10" ht="15" customHeight="1" outlineLevel="2">
      <c r="A162" s="117"/>
      <c r="B162" s="116" t="s">
        <v>849</v>
      </c>
      <c r="C162" s="115"/>
      <c r="D162" s="115">
        <f>C162</f>
        <v>0</v>
      </c>
      <c r="E162" s="115">
        <f>D162</f>
        <v>0</v>
      </c>
    </row>
    <row r="163" spans="1:10">
      <c r="A163" s="202" t="s">
        <v>212</v>
      </c>
      <c r="B163" s="20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7"/>
      <c r="B165" s="116" t="s">
        <v>844</v>
      </c>
      <c r="C165" s="115"/>
      <c r="D165" s="115">
        <f>C165</f>
        <v>0</v>
      </c>
      <c r="E165" s="115">
        <f>D165</f>
        <v>0</v>
      </c>
    </row>
    <row r="166" spans="1:10" ht="15" customHeight="1" outlineLevel="2">
      <c r="A166" s="117"/>
      <c r="B166" s="116" t="s">
        <v>849</v>
      </c>
      <c r="C166" s="115"/>
      <c r="D166" s="115">
        <f>C166</f>
        <v>0</v>
      </c>
      <c r="E166" s="11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7"/>
      <c r="B168" s="116" t="s">
        <v>844</v>
      </c>
      <c r="C168" s="115"/>
      <c r="D168" s="115">
        <f>C168</f>
        <v>0</v>
      </c>
      <c r="E168" s="115">
        <f>D168</f>
        <v>0</v>
      </c>
    </row>
    <row r="169" spans="1:10" ht="15" customHeight="1" outlineLevel="2">
      <c r="A169" s="117"/>
      <c r="B169" s="116" t="s">
        <v>849</v>
      </c>
      <c r="C169" s="115"/>
      <c r="D169" s="115">
        <f>C169</f>
        <v>0</v>
      </c>
      <c r="E169" s="115">
        <f>D169</f>
        <v>0</v>
      </c>
    </row>
    <row r="170" spans="1:10">
      <c r="A170" s="202" t="s">
        <v>214</v>
      </c>
      <c r="B170" s="20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7"/>
      <c r="B172" s="116" t="s">
        <v>844</v>
      </c>
      <c r="C172" s="115"/>
      <c r="D172" s="115">
        <f>C172</f>
        <v>0</v>
      </c>
      <c r="E172" s="115">
        <f>D172</f>
        <v>0</v>
      </c>
    </row>
    <row r="173" spans="1:10" ht="15" customHeight="1" outlineLevel="2">
      <c r="A173" s="117"/>
      <c r="B173" s="116" t="s">
        <v>849</v>
      </c>
      <c r="C173" s="115"/>
      <c r="D173" s="115">
        <f>C173</f>
        <v>0</v>
      </c>
      <c r="E173" s="11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7"/>
      <c r="B175" s="116" t="s">
        <v>844</v>
      </c>
      <c r="C175" s="115"/>
      <c r="D175" s="115">
        <f>C175</f>
        <v>0</v>
      </c>
      <c r="E175" s="115">
        <f>D175</f>
        <v>0</v>
      </c>
    </row>
    <row r="176" spans="1:10" ht="15" customHeight="1" outlineLevel="2">
      <c r="A176" s="117"/>
      <c r="B176" s="116" t="s">
        <v>849</v>
      </c>
      <c r="C176" s="115"/>
      <c r="D176" s="115">
        <f>C176</f>
        <v>0</v>
      </c>
      <c r="E176" s="115">
        <f>D176</f>
        <v>0</v>
      </c>
    </row>
    <row r="177" spans="1:10">
      <c r="A177" s="204" t="s">
        <v>582</v>
      </c>
      <c r="B177" s="20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2" t="s">
        <v>217</v>
      </c>
      <c r="B178" s="20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8" t="s">
        <v>838</v>
      </c>
      <c r="B179" s="20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846</v>
      </c>
      <c r="C180" s="115"/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844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847</v>
      </c>
      <c r="C182" s="115"/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844</v>
      </c>
      <c r="C183" s="114"/>
      <c r="D183" s="114">
        <f>C183</f>
        <v>0</v>
      </c>
      <c r="E183" s="114">
        <f>D183</f>
        <v>0</v>
      </c>
    </row>
    <row r="184" spans="1:10" outlineLevel="1">
      <c r="A184" s="208" t="s">
        <v>837</v>
      </c>
      <c r="B184" s="20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845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844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836</v>
      </c>
      <c r="C187" s="114"/>
      <c r="D187" s="114">
        <f>C187</f>
        <v>0</v>
      </c>
      <c r="E187" s="114">
        <f>D187</f>
        <v>0</v>
      </c>
    </row>
    <row r="188" spans="1:10" outlineLevel="1">
      <c r="A188" s="208" t="s">
        <v>835</v>
      </c>
      <c r="B188" s="20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848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844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 outlineLevel="3">
      <c r="A191" s="75"/>
      <c r="B191" s="74" t="s">
        <v>834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 outlineLevel="3">
      <c r="A192" s="75"/>
      <c r="B192" s="74" t="s">
        <v>833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 outlineLevel="2">
      <c r="A193" s="117">
        <v>3</v>
      </c>
      <c r="B193" s="116" t="s">
        <v>846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844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847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844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208" t="s">
        <v>832</v>
      </c>
      <c r="B197" s="20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7">
        <v>4</v>
      </c>
      <c r="B198" s="116" t="s">
        <v>847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 outlineLevel="3">
      <c r="A199" s="75"/>
      <c r="B199" s="74" t="s">
        <v>844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208" t="s">
        <v>831</v>
      </c>
      <c r="B200" s="20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846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844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208" t="s">
        <v>830</v>
      </c>
      <c r="B203" s="20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848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844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828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845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844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5" outlineLevel="3">
      <c r="A209" s="75"/>
      <c r="B209" s="74" t="s">
        <v>827</v>
      </c>
      <c r="C209" s="114"/>
      <c r="D209" s="114">
        <f t="shared" si="12"/>
        <v>0</v>
      </c>
      <c r="E209" s="114">
        <f t="shared" si="12"/>
        <v>0</v>
      </c>
    </row>
    <row r="210" spans="1:5" outlineLevel="3">
      <c r="A210" s="75"/>
      <c r="B210" s="74" t="s">
        <v>844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5" outlineLevel="2">
      <c r="A211" s="117">
        <v>3</v>
      </c>
      <c r="B211" s="116" t="s">
        <v>846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844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847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844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208" t="s">
        <v>825</v>
      </c>
      <c r="B215" s="20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845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844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5" s="110" customFormat="1" outlineLevel="3">
      <c r="A218" s="120"/>
      <c r="B218" s="119" t="s">
        <v>824</v>
      </c>
      <c r="C218" s="118"/>
      <c r="D218" s="118">
        <f t="shared" si="13"/>
        <v>0</v>
      </c>
      <c r="E218" s="118">
        <f t="shared" si="13"/>
        <v>0</v>
      </c>
    </row>
    <row r="219" spans="1:5" s="110" customFormat="1" outlineLevel="3">
      <c r="A219" s="120"/>
      <c r="B219" s="119" t="s">
        <v>810</v>
      </c>
      <c r="C219" s="118"/>
      <c r="D219" s="118">
        <f t="shared" si="13"/>
        <v>0</v>
      </c>
      <c r="E219" s="118">
        <f t="shared" si="13"/>
        <v>0</v>
      </c>
    </row>
    <row r="220" spans="1:5" outlineLevel="2">
      <c r="A220" s="117">
        <v>3</v>
      </c>
      <c r="B220" s="116" t="s">
        <v>846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844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208" t="s">
        <v>823</v>
      </c>
      <c r="B222" s="20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845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844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822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 outlineLevel="3">
      <c r="A226" s="75"/>
      <c r="B226" s="74" t="s">
        <v>821</v>
      </c>
      <c r="C226" s="114"/>
      <c r="D226" s="114">
        <f t="shared" si="14"/>
        <v>0</v>
      </c>
      <c r="E226" s="114">
        <f t="shared" si="14"/>
        <v>0</v>
      </c>
    </row>
    <row r="227" spans="1:5" outlineLevel="3">
      <c r="A227" s="75"/>
      <c r="B227" s="74" t="s">
        <v>820</v>
      </c>
      <c r="C227" s="114"/>
      <c r="D227" s="114">
        <f t="shared" si="14"/>
        <v>0</v>
      </c>
      <c r="E227" s="114">
        <f t="shared" si="14"/>
        <v>0</v>
      </c>
    </row>
    <row r="228" spans="1:5" outlineLevel="1">
      <c r="A228" s="208" t="s">
        <v>819</v>
      </c>
      <c r="B228" s="20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845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844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818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 outlineLevel="3">
      <c r="A232" s="75"/>
      <c r="B232" s="74" t="s">
        <v>808</v>
      </c>
      <c r="C232" s="114"/>
      <c r="D232" s="114">
        <f t="shared" si="15"/>
        <v>0</v>
      </c>
      <c r="E232" s="114">
        <f t="shared" si="15"/>
        <v>0</v>
      </c>
    </row>
    <row r="233" spans="1:5" outlineLevel="2">
      <c r="A233" s="117">
        <v>3</v>
      </c>
      <c r="B233" s="116" t="s">
        <v>846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844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208" t="s">
        <v>817</v>
      </c>
      <c r="B235" s="20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846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844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208" t="s">
        <v>815</v>
      </c>
      <c r="B238" s="20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845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844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814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 outlineLevel="3">
      <c r="A242" s="75"/>
      <c r="B242" s="74" t="s">
        <v>813</v>
      </c>
      <c r="C242" s="114"/>
      <c r="D242" s="114">
        <f t="shared" si="16"/>
        <v>0</v>
      </c>
      <c r="E242" s="114">
        <f t="shared" si="16"/>
        <v>0</v>
      </c>
    </row>
    <row r="243" spans="1:10" outlineLevel="1">
      <c r="A243" s="208" t="s">
        <v>812</v>
      </c>
      <c r="B243" s="20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845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844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810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 outlineLevel="3">
      <c r="A247" s="75"/>
      <c r="B247" s="74" t="s">
        <v>809</v>
      </c>
      <c r="C247" s="114"/>
      <c r="D247" s="114">
        <f t="shared" si="17"/>
        <v>0</v>
      </c>
      <c r="E247" s="114">
        <f t="shared" si="17"/>
        <v>0</v>
      </c>
    </row>
    <row r="248" spans="1:10" outlineLevel="3">
      <c r="A248" s="75"/>
      <c r="B248" s="74" t="s">
        <v>808</v>
      </c>
      <c r="C248" s="114"/>
      <c r="D248" s="114">
        <f t="shared" si="17"/>
        <v>0</v>
      </c>
      <c r="E248" s="114">
        <f t="shared" si="17"/>
        <v>0</v>
      </c>
    </row>
    <row r="249" spans="1:10" outlineLevel="3">
      <c r="A249" s="75"/>
      <c r="B249" s="74" t="s">
        <v>807</v>
      </c>
      <c r="C249" s="114"/>
      <c r="D249" s="114">
        <f t="shared" si="17"/>
        <v>0</v>
      </c>
      <c r="E249" s="114">
        <f t="shared" si="17"/>
        <v>0</v>
      </c>
    </row>
    <row r="250" spans="1:10" outlineLevel="1">
      <c r="A250" s="208" t="s">
        <v>806</v>
      </c>
      <c r="B250" s="20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844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843</v>
      </c>
      <c r="C252" s="114">
        <v>0</v>
      </c>
      <c r="D252" s="114">
        <f>C252</f>
        <v>0</v>
      </c>
      <c r="E252" s="114">
        <f>D252</f>
        <v>0</v>
      </c>
    </row>
    <row r="256" spans="1:10" ht="18.75">
      <c r="A256" s="199" t="s">
        <v>67</v>
      </c>
      <c r="B256" s="199"/>
      <c r="C256" s="199"/>
      <c r="D256" s="109" t="s">
        <v>842</v>
      </c>
      <c r="E256" s="109" t="s">
        <v>841</v>
      </c>
      <c r="G256" s="47" t="s">
        <v>589</v>
      </c>
      <c r="H256" s="48">
        <f>C257+C559</f>
        <v>914646</v>
      </c>
      <c r="I256" s="49"/>
      <c r="J256" s="50" t="b">
        <f>AND(H256=I256)</f>
        <v>0</v>
      </c>
    </row>
    <row r="257" spans="1:10">
      <c r="A257" s="214" t="s">
        <v>60</v>
      </c>
      <c r="B257" s="215"/>
      <c r="C257" s="37">
        <f>C258+C550</f>
        <v>458482</v>
      </c>
      <c r="D257" s="37">
        <f>D258+D550</f>
        <v>458482</v>
      </c>
      <c r="E257" s="37">
        <f>E258+E550</f>
        <v>458482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6" t="s">
        <v>266</v>
      </c>
      <c r="B258" s="217"/>
      <c r="C258" s="36">
        <f>C259+C339+C483+C547</f>
        <v>441476</v>
      </c>
      <c r="D258" s="36">
        <f>D259+D339+D483+D547</f>
        <v>441476</v>
      </c>
      <c r="E258" s="36">
        <f>E259+E339+E483+E547</f>
        <v>441476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12" t="s">
        <v>267</v>
      </c>
      <c r="B259" s="213"/>
      <c r="C259" s="33">
        <f>C260+C263+C314</f>
        <v>205000</v>
      </c>
      <c r="D259" s="33">
        <f>D260+D263+D314</f>
        <v>205000</v>
      </c>
      <c r="E259" s="33">
        <f>E260+E263+E314</f>
        <v>205000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10" t="s">
        <v>268</v>
      </c>
      <c r="B260" s="21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10" t="s">
        <v>269</v>
      </c>
      <c r="B263" s="211"/>
      <c r="C263" s="32">
        <f>C264+C265+C289+C296+C298+C302+C305+C308+C313</f>
        <v>205000</v>
      </c>
      <c r="D263" s="32">
        <f>D264+D265+D289+D296+D298+D302+D305+D308+D313</f>
        <v>205000</v>
      </c>
      <c r="E263" s="32">
        <f>E264+E265+E289+E296+E298+E302+E305+E308+E313</f>
        <v>205000</v>
      </c>
    </row>
    <row r="264" spans="1:10" outlineLevel="2">
      <c r="A264" s="6">
        <v>1101</v>
      </c>
      <c r="B264" s="4" t="s">
        <v>34</v>
      </c>
      <c r="C264" s="5">
        <v>81573</v>
      </c>
      <c r="D264" s="5">
        <f>C264</f>
        <v>81573</v>
      </c>
      <c r="E264" s="5">
        <f>D264</f>
        <v>81573</v>
      </c>
    </row>
    <row r="265" spans="1:10" outlineLevel="2">
      <c r="A265" s="6">
        <v>1101</v>
      </c>
      <c r="B265" s="4" t="s">
        <v>35</v>
      </c>
      <c r="C265" s="5">
        <v>73863</v>
      </c>
      <c r="D265" s="5">
        <v>73863</v>
      </c>
      <c r="E265" s="5">
        <v>73863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 collapsed="1">
      <c r="A289" s="6">
        <v>1101</v>
      </c>
      <c r="B289" s="4" t="s">
        <v>36</v>
      </c>
      <c r="C289" s="5">
        <v>4365</v>
      </c>
      <c r="D289" s="5">
        <v>4365</v>
      </c>
      <c r="E289" s="5">
        <v>4365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 collapsed="1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 collapsed="1">
      <c r="A298" s="6">
        <v>1101</v>
      </c>
      <c r="B298" s="4" t="s">
        <v>37</v>
      </c>
      <c r="C298" s="5">
        <v>7042</v>
      </c>
      <c r="D298" s="5">
        <v>7042</v>
      </c>
      <c r="E298" s="5">
        <v>7042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 collapsed="1">
      <c r="A305" s="6">
        <v>1101</v>
      </c>
      <c r="B305" s="4" t="s">
        <v>38</v>
      </c>
      <c r="C305" s="5">
        <v>2629</v>
      </c>
      <c r="D305" s="5">
        <v>2629</v>
      </c>
      <c r="E305" s="5">
        <v>2629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 collapsed="1">
      <c r="A308" s="6">
        <v>1101</v>
      </c>
      <c r="B308" s="4" t="s">
        <v>39</v>
      </c>
      <c r="C308" s="5">
        <v>27329</v>
      </c>
      <c r="D308" s="5">
        <v>27329</v>
      </c>
      <c r="E308" s="5">
        <v>27329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 collapsed="1">
      <c r="A313" s="6">
        <v>1101</v>
      </c>
      <c r="B313" s="4" t="s">
        <v>112</v>
      </c>
      <c r="C313" s="5">
        <v>7899</v>
      </c>
      <c r="D313" s="5">
        <f>C313</f>
        <v>7899</v>
      </c>
      <c r="E313" s="5">
        <f>D313</f>
        <v>7899</v>
      </c>
    </row>
    <row r="314" spans="1:5" outlineLevel="1">
      <c r="A314" s="210" t="s">
        <v>601</v>
      </c>
      <c r="B314" s="21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12" t="s">
        <v>270</v>
      </c>
      <c r="B339" s="213"/>
      <c r="C339" s="33">
        <f>C340+C444+C482</f>
        <v>222031</v>
      </c>
      <c r="D339" s="33">
        <f>D340+D444+D482</f>
        <v>222031</v>
      </c>
      <c r="E339" s="33">
        <f>E340+E444+E482</f>
        <v>222031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10" t="s">
        <v>271</v>
      </c>
      <c r="B340" s="211"/>
      <c r="C340" s="32">
        <f>C341+C342+C343+C344+C347+C348+C353+C356+C357+C362+C367+BG290668+C371+C372+C373+C376+C377+C378+C382+C388+C391+C392+C395+C398+C399+C404+C407+C408+C409+C412+C415+C416+C419+C420+C421+C422+C429+C443</f>
        <v>130758</v>
      </c>
      <c r="D340" s="32">
        <f>D341+D342+D343+D344+D347+D348+D353+D356+D357+D362+D367+BH290668+D371+D372+D373+D376+D377+D378+D382+D388+D391+D392+D395+D398+D399+D404+D407+D408+D409+D412+D415+D416+D419+D420+D421+D422+D429+D443</f>
        <v>130758</v>
      </c>
      <c r="E340" s="32">
        <f>E341+E342+E343+E344+E347+E348+E353+E356+E357+E362+E367+BI290668+E371+E372+E373+E376+E377+E378+E382+E388+E391+E392+E395+E398+E399+E404+E407+E408+E409+E412+E415+E416+E419+E420+E421+E422+E429+E443</f>
        <v>130758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1006</v>
      </c>
      <c r="D342" s="5">
        <f t="shared" ref="D342:E343" si="26">C342</f>
        <v>1006</v>
      </c>
      <c r="E342" s="5">
        <f t="shared" si="26"/>
        <v>1006</v>
      </c>
    </row>
    <row r="343" spans="1:10" outlineLevel="2">
      <c r="A343" s="6">
        <v>2201</v>
      </c>
      <c r="B343" s="4" t="s">
        <v>41</v>
      </c>
      <c r="C343" s="5">
        <v>36000</v>
      </c>
      <c r="D343" s="5">
        <f t="shared" si="26"/>
        <v>36000</v>
      </c>
      <c r="E343" s="5">
        <f t="shared" si="26"/>
        <v>36000</v>
      </c>
    </row>
    <row r="344" spans="1:10" outlineLevel="2">
      <c r="A344" s="6">
        <v>2201</v>
      </c>
      <c r="B344" s="4" t="s">
        <v>273</v>
      </c>
      <c r="C344" s="5">
        <f>SUM(C345:C346)</f>
        <v>5666</v>
      </c>
      <c r="D344" s="5">
        <f>SUM(D345:D346)</f>
        <v>5666</v>
      </c>
      <c r="E344" s="5">
        <f>SUM(E345:E346)</f>
        <v>5666</v>
      </c>
    </row>
    <row r="345" spans="1:10" outlineLevel="3">
      <c r="A345" s="29"/>
      <c r="B345" s="28" t="s">
        <v>274</v>
      </c>
      <c r="C345" s="30">
        <v>3578</v>
      </c>
      <c r="D345" s="30">
        <f t="shared" ref="D345:E347" si="27">C345</f>
        <v>3578</v>
      </c>
      <c r="E345" s="30">
        <f t="shared" si="27"/>
        <v>3578</v>
      </c>
    </row>
    <row r="346" spans="1:10" outlineLevel="3">
      <c r="A346" s="29"/>
      <c r="B346" s="28" t="s">
        <v>275</v>
      </c>
      <c r="C346" s="30">
        <v>2088</v>
      </c>
      <c r="D346" s="30">
        <f t="shared" si="27"/>
        <v>2088</v>
      </c>
      <c r="E346" s="30">
        <f t="shared" si="27"/>
        <v>2088</v>
      </c>
    </row>
    <row r="347" spans="1:10" outlineLevel="2">
      <c r="A347" s="6">
        <v>2201</v>
      </c>
      <c r="B347" s="4" t="s">
        <v>276</v>
      </c>
      <c r="C347" s="5">
        <v>1200</v>
      </c>
      <c r="D347" s="5">
        <f t="shared" si="27"/>
        <v>1200</v>
      </c>
      <c r="E347" s="5">
        <f t="shared" si="27"/>
        <v>1200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</row>
    <row r="350" spans="1:10" outlineLevel="3">
      <c r="A350" s="29"/>
      <c r="B350" s="28" t="s">
        <v>279</v>
      </c>
      <c r="C350" s="30"/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outlineLevel="2">
      <c r="A357" s="6">
        <v>2201</v>
      </c>
      <c r="B357" s="4" t="s">
        <v>285</v>
      </c>
      <c r="C357" s="5">
        <f>SUM(C358:C361)</f>
        <v>3800</v>
      </c>
      <c r="D357" s="5">
        <f>SUM(D358:D361)</f>
        <v>3800</v>
      </c>
      <c r="E357" s="5">
        <f>SUM(E358:E361)</f>
        <v>3800</v>
      </c>
    </row>
    <row r="358" spans="1:5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</row>
    <row r="359" spans="1:5" outlineLevel="3">
      <c r="A359" s="29"/>
      <c r="B359" s="28" t="s">
        <v>287</v>
      </c>
      <c r="C359" s="30">
        <v>100</v>
      </c>
      <c r="D359" s="30">
        <f t="shared" ref="D359:E361" si="30">C359</f>
        <v>100</v>
      </c>
      <c r="E359" s="30">
        <f t="shared" si="30"/>
        <v>100</v>
      </c>
    </row>
    <row r="360" spans="1:5" outlineLevel="3">
      <c r="A360" s="29"/>
      <c r="B360" s="28" t="s">
        <v>288</v>
      </c>
      <c r="C360" s="30">
        <v>200</v>
      </c>
      <c r="D360" s="30">
        <f t="shared" si="30"/>
        <v>200</v>
      </c>
      <c r="E360" s="30">
        <f t="shared" si="30"/>
        <v>200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16815</v>
      </c>
      <c r="D362" s="5">
        <f>SUM(D363:D366)</f>
        <v>16815</v>
      </c>
      <c r="E362" s="5">
        <f>SUM(E363:E366)</f>
        <v>16815</v>
      </c>
    </row>
    <row r="363" spans="1:5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</row>
    <row r="364" spans="1:5" outlineLevel="3">
      <c r="A364" s="29"/>
      <c r="B364" s="28" t="s">
        <v>292</v>
      </c>
      <c r="C364" s="30">
        <v>13315</v>
      </c>
      <c r="D364" s="30">
        <f t="shared" ref="D364:E366" si="31">C364</f>
        <v>13315</v>
      </c>
      <c r="E364" s="30">
        <f t="shared" si="31"/>
        <v>13315</v>
      </c>
    </row>
    <row r="365" spans="1:5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 outlineLevel="3">
      <c r="A374" s="29"/>
      <c r="B374" s="28" t="s">
        <v>299</v>
      </c>
      <c r="C374" s="30">
        <v>25</v>
      </c>
      <c r="D374" s="30">
        <f t="shared" ref="D374:E377" si="33">C374</f>
        <v>25</v>
      </c>
      <c r="E374" s="30">
        <f t="shared" si="33"/>
        <v>25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220</v>
      </c>
      <c r="D376" s="5">
        <f t="shared" si="33"/>
        <v>220</v>
      </c>
      <c r="E376" s="5">
        <f t="shared" si="33"/>
        <v>220</v>
      </c>
    </row>
    <row r="377" spans="1:5" outlineLevel="2" collapsed="1">
      <c r="A377" s="6">
        <v>2201</v>
      </c>
      <c r="B377" s="4" t="s">
        <v>302</v>
      </c>
      <c r="C377" s="5">
        <v>900</v>
      </c>
      <c r="D377" s="5">
        <f t="shared" si="33"/>
        <v>900</v>
      </c>
      <c r="E377" s="5">
        <f t="shared" si="33"/>
        <v>900</v>
      </c>
    </row>
    <row r="378" spans="1:5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</row>
    <row r="379" spans="1:5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 outlineLevel="3">
      <c r="A380" s="29"/>
      <c r="B380" s="28" t="s">
        <v>113</v>
      </c>
      <c r="C380" s="30">
        <v>3000</v>
      </c>
      <c r="D380" s="30">
        <f t="shared" ref="D380:E381" si="34">C380</f>
        <v>3000</v>
      </c>
      <c r="E380" s="30">
        <f t="shared" si="34"/>
        <v>3000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5"/>
        <v>1000</v>
      </c>
      <c r="E386" s="30">
        <f t="shared" si="35"/>
        <v>1000</v>
      </c>
    </row>
    <row r="387" spans="1:5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1600</v>
      </c>
      <c r="D392" s="5">
        <f>SUM(D393:D394)</f>
        <v>1600</v>
      </c>
      <c r="E392" s="5">
        <f>SUM(E393:E394)</f>
        <v>1600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1600</v>
      </c>
      <c r="D394" s="30">
        <f>C394</f>
        <v>1600</v>
      </c>
      <c r="E394" s="30">
        <f>D394</f>
        <v>1600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</row>
    <row r="405" spans="1:5" outlineLevel="3">
      <c r="A405" s="29"/>
      <c r="B405" s="28" t="s">
        <v>323</v>
      </c>
      <c r="C405" s="30">
        <v>200</v>
      </c>
      <c r="D405" s="30">
        <f t="shared" ref="D405:E408" si="39">C405</f>
        <v>200</v>
      </c>
      <c r="E405" s="30">
        <f t="shared" si="39"/>
        <v>200</v>
      </c>
    </row>
    <row r="406" spans="1:5" outlineLevel="3">
      <c r="A406" s="29"/>
      <c r="B406" s="28" t="s">
        <v>324</v>
      </c>
      <c r="C406" s="30">
        <v>200</v>
      </c>
      <c r="D406" s="30">
        <f t="shared" si="39"/>
        <v>200</v>
      </c>
      <c r="E406" s="30">
        <f t="shared" si="39"/>
        <v>200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outlineLevel="3" collapsed="1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700</v>
      </c>
      <c r="D415" s="5">
        <f t="shared" si="40"/>
        <v>700</v>
      </c>
      <c r="E415" s="5">
        <f t="shared" si="40"/>
        <v>700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2"/>
        <v>350</v>
      </c>
      <c r="E427" s="30">
        <f t="shared" si="42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15176</v>
      </c>
      <c r="D429" s="5">
        <f>SUM(D430:D442)</f>
        <v>15176</v>
      </c>
      <c r="E429" s="5">
        <f>SUM(E430:E442)</f>
        <v>15176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2000</v>
      </c>
      <c r="D431" s="30">
        <f t="shared" ref="D431:E442" si="43">C431</f>
        <v>2000</v>
      </c>
      <c r="E431" s="30">
        <f t="shared" si="43"/>
        <v>2000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>
        <v>1000</v>
      </c>
      <c r="D433" s="30">
        <f t="shared" si="43"/>
        <v>1000</v>
      </c>
      <c r="E433" s="30">
        <f t="shared" si="43"/>
        <v>1000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6864</v>
      </c>
      <c r="D439" s="30">
        <f t="shared" si="43"/>
        <v>6864</v>
      </c>
      <c r="E439" s="30">
        <f t="shared" si="43"/>
        <v>6864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659</v>
      </c>
      <c r="D441" s="30">
        <f t="shared" si="43"/>
        <v>659</v>
      </c>
      <c r="E441" s="30">
        <f t="shared" si="43"/>
        <v>659</v>
      </c>
    </row>
    <row r="442" spans="1:5" outlineLevel="3">
      <c r="A442" s="29"/>
      <c r="B442" s="28" t="s">
        <v>355</v>
      </c>
      <c r="C442" s="30">
        <v>4653</v>
      </c>
      <c r="D442" s="30">
        <f t="shared" si="43"/>
        <v>4653</v>
      </c>
      <c r="E442" s="30">
        <f t="shared" si="43"/>
        <v>4653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10" t="s">
        <v>357</v>
      </c>
      <c r="B444" s="211"/>
      <c r="C444" s="32">
        <f>C445+C454+C455+C459+C462+C463+C468+C474+C477+C480+C481+C450</f>
        <v>91273</v>
      </c>
      <c r="D444" s="32">
        <f>D445+D454+D455+D459+D462+D463+D468+D474+D477+D480+D481+D450</f>
        <v>91273</v>
      </c>
      <c r="E444" s="32">
        <f>E445+E454+E455+E459+E462+E463+E468+E474+E477+E480+E481+E450</f>
        <v>91273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33878</v>
      </c>
      <c r="D445" s="5">
        <f>SUM(D446:D449)</f>
        <v>33878</v>
      </c>
      <c r="E445" s="5">
        <f>SUM(E446:E449)</f>
        <v>33878</v>
      </c>
    </row>
    <row r="446" spans="1:5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26571</v>
      </c>
      <c r="D448" s="30">
        <f t="shared" si="44"/>
        <v>26571</v>
      </c>
      <c r="E448" s="30">
        <f t="shared" si="44"/>
        <v>26571</v>
      </c>
    </row>
    <row r="449" spans="1:5" ht="15" customHeight="1" outlineLevel="3">
      <c r="A449" s="28"/>
      <c r="B449" s="28" t="s">
        <v>362</v>
      </c>
      <c r="C449" s="30">
        <v>5307</v>
      </c>
      <c r="D449" s="30">
        <f t="shared" si="44"/>
        <v>5307</v>
      </c>
      <c r="E449" s="30">
        <f t="shared" si="44"/>
        <v>5307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37700</v>
      </c>
      <c r="D450" s="5">
        <f>SUM(D451:D453)</f>
        <v>37700</v>
      </c>
      <c r="E450" s="5">
        <f>SUM(E451:E453)</f>
        <v>37700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37700</v>
      </c>
      <c r="D452" s="30">
        <f t="shared" ref="D452:E453" si="45">C452</f>
        <v>37700</v>
      </c>
      <c r="E452" s="30">
        <f t="shared" si="45"/>
        <v>37700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outlineLevel="2">
      <c r="A455" s="6">
        <v>2202</v>
      </c>
      <c r="B455" s="4" t="s">
        <v>120</v>
      </c>
      <c r="C455" s="5">
        <f>SUM(C456:C458)</f>
        <v>3800</v>
      </c>
      <c r="D455" s="5">
        <f>SUM(D456:D458)</f>
        <v>3800</v>
      </c>
      <c r="E455" s="5">
        <f>SUM(E456:E458)</f>
        <v>3800</v>
      </c>
    </row>
    <row r="456" spans="1:5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 ht="15" customHeight="1" outlineLevel="3">
      <c r="A457" s="28"/>
      <c r="B457" s="28" t="s">
        <v>368</v>
      </c>
      <c r="C457" s="30">
        <v>800</v>
      </c>
      <c r="D457" s="30">
        <f t="shared" ref="D457:E458" si="46">C457</f>
        <v>800</v>
      </c>
      <c r="E457" s="30">
        <f t="shared" si="46"/>
        <v>800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395</v>
      </c>
      <c r="D459" s="5">
        <f>SUM(D460:D461)</f>
        <v>395</v>
      </c>
      <c r="E459" s="5">
        <f>SUM(E460:E461)</f>
        <v>395</v>
      </c>
    </row>
    <row r="460" spans="1:5" ht="15" customHeight="1" outlineLevel="3">
      <c r="A460" s="28"/>
      <c r="B460" s="28" t="s">
        <v>369</v>
      </c>
      <c r="C460" s="30">
        <v>395</v>
      </c>
      <c r="D460" s="30">
        <f t="shared" ref="D460:E462" si="47">C460</f>
        <v>395</v>
      </c>
      <c r="E460" s="30">
        <f t="shared" si="47"/>
        <v>395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3000</v>
      </c>
      <c r="D462" s="5">
        <f t="shared" si="47"/>
        <v>3000</v>
      </c>
      <c r="E462" s="5">
        <f t="shared" si="47"/>
        <v>3000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</row>
    <row r="483" spans="1:10">
      <c r="A483" s="220" t="s">
        <v>389</v>
      </c>
      <c r="B483" s="221"/>
      <c r="C483" s="35">
        <f>C484+C504+C509+C522+C528+C538</f>
        <v>14445</v>
      </c>
      <c r="D483" s="35">
        <f>D484+D504+D509+D522+D528+D538</f>
        <v>14445</v>
      </c>
      <c r="E483" s="35">
        <f>E484+E504+E509+E522+E528+E538</f>
        <v>14445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10" t="s">
        <v>390</v>
      </c>
      <c r="B484" s="211"/>
      <c r="C484" s="32">
        <f>C485+C486+C490+C491+C494+C497+C500+C501+C502+C503</f>
        <v>6700</v>
      </c>
      <c r="D484" s="32">
        <f>D485+D486+D490+D491+D494+D497+D500+D501+D502+D503</f>
        <v>6700</v>
      </c>
      <c r="E484" s="32">
        <f>E485+E486+E490+E491+E494+E497+E500+E501+E502+E503</f>
        <v>6700</v>
      </c>
    </row>
    <row r="485" spans="1:10" outlineLevel="2">
      <c r="A485" s="6">
        <v>3302</v>
      </c>
      <c r="B485" s="4" t="s">
        <v>391</v>
      </c>
      <c r="C485" s="5">
        <v>1700</v>
      </c>
      <c r="D485" s="5">
        <f>C485</f>
        <v>1700</v>
      </c>
      <c r="E485" s="5">
        <f>D485</f>
        <v>1700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1500</v>
      </c>
      <c r="D499" s="30">
        <f t="shared" si="52"/>
        <v>1500</v>
      </c>
      <c r="E499" s="30">
        <f t="shared" si="52"/>
        <v>1500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10" t="s">
        <v>410</v>
      </c>
      <c r="B504" s="211"/>
      <c r="C504" s="32">
        <f>SUM(C505:C508)</f>
        <v>2270</v>
      </c>
      <c r="D504" s="32">
        <f>SUM(D505:D508)</f>
        <v>2270</v>
      </c>
      <c r="E504" s="32">
        <f>SUM(E505:E508)</f>
        <v>2270</v>
      </c>
    </row>
    <row r="505" spans="1:12" outlineLevel="2" collapsed="1">
      <c r="A505" s="6">
        <v>3303</v>
      </c>
      <c r="B505" s="4" t="s">
        <v>411</v>
      </c>
      <c r="C505" s="5">
        <v>1970</v>
      </c>
      <c r="D505" s="5">
        <f>C505</f>
        <v>1970</v>
      </c>
      <c r="E505" s="5">
        <f>D505</f>
        <v>1970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53"/>
        <v>300</v>
      </c>
      <c r="E507" s="5">
        <f t="shared" si="53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10" t="s">
        <v>414</v>
      </c>
      <c r="B509" s="211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</row>
    <row r="514" spans="1:5" ht="15" customHeight="1" outlineLevel="3">
      <c r="A514" s="29"/>
      <c r="B514" s="28" t="s">
        <v>419</v>
      </c>
      <c r="C514" s="30">
        <v>1500</v>
      </c>
      <c r="D514" s="30">
        <f t="shared" ref="D514:E521" si="55">C514</f>
        <v>1500</v>
      </c>
      <c r="E514" s="30">
        <f t="shared" si="55"/>
        <v>1500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3000</v>
      </c>
      <c r="D520" s="5">
        <f t="shared" si="55"/>
        <v>3000</v>
      </c>
      <c r="E520" s="5">
        <f t="shared" si="55"/>
        <v>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10" t="s">
        <v>441</v>
      </c>
      <c r="B538" s="211"/>
      <c r="C538" s="32">
        <f>SUM(C539:C544)</f>
        <v>475</v>
      </c>
      <c r="D538" s="32">
        <f>SUM(D539:D544)</f>
        <v>475</v>
      </c>
      <c r="E538" s="32">
        <f>SUM(E539:E544)</f>
        <v>475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475</v>
      </c>
      <c r="D540" s="5">
        <f t="shared" ref="D540:E543" si="58">C540</f>
        <v>475</v>
      </c>
      <c r="E540" s="5">
        <f t="shared" si="58"/>
        <v>475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8" t="s">
        <v>449</v>
      </c>
      <c r="B547" s="21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</row>
    <row r="549" spans="1:10" outlineLevel="1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</row>
    <row r="550" spans="1:10">
      <c r="A550" s="216" t="s">
        <v>455</v>
      </c>
      <c r="B550" s="217"/>
      <c r="C550" s="36">
        <f>C551</f>
        <v>17006</v>
      </c>
      <c r="D550" s="36">
        <f>D551</f>
        <v>17006</v>
      </c>
      <c r="E550" s="36">
        <f>E551</f>
        <v>17006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12" t="s">
        <v>456</v>
      </c>
      <c r="B551" s="213"/>
      <c r="C551" s="33">
        <f>C552+C556</f>
        <v>17006</v>
      </c>
      <c r="D551" s="33">
        <f>D552+D556</f>
        <v>17006</v>
      </c>
      <c r="E551" s="33">
        <f>E552+E556</f>
        <v>17006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10" t="s">
        <v>457</v>
      </c>
      <c r="B552" s="211"/>
      <c r="C552" s="32">
        <f>SUM(C553:C555)</f>
        <v>17006</v>
      </c>
      <c r="D552" s="32">
        <f>SUM(D553:D555)</f>
        <v>17006</v>
      </c>
      <c r="E552" s="32">
        <f>SUM(E553:E555)</f>
        <v>17006</v>
      </c>
    </row>
    <row r="553" spans="1:10" outlineLevel="2" collapsed="1">
      <c r="A553" s="6">
        <v>5500</v>
      </c>
      <c r="B553" s="4" t="s">
        <v>458</v>
      </c>
      <c r="C553" s="5">
        <v>17006</v>
      </c>
      <c r="D553" s="5">
        <f t="shared" ref="D553:E555" si="59">C553</f>
        <v>17006</v>
      </c>
      <c r="E553" s="5">
        <f t="shared" si="59"/>
        <v>17006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14" t="s">
        <v>62</v>
      </c>
      <c r="B559" s="215"/>
      <c r="C559" s="37">
        <f>C560+C716+C725</f>
        <v>456164</v>
      </c>
      <c r="D559" s="37">
        <f>D560+D716+D725</f>
        <v>456164</v>
      </c>
      <c r="E559" s="37">
        <f>E560+E716+E725</f>
        <v>456164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16" t="s">
        <v>464</v>
      </c>
      <c r="B560" s="217"/>
      <c r="C560" s="36">
        <f>C561+C638+C642+C645</f>
        <v>434621</v>
      </c>
      <c r="D560" s="36">
        <f>D561+D638+D642+D645</f>
        <v>434621</v>
      </c>
      <c r="E560" s="36">
        <f>E561+E638+E642+E645</f>
        <v>434621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12" t="s">
        <v>465</v>
      </c>
      <c r="B561" s="213"/>
      <c r="C561" s="38">
        <f>C562+C567+C568+C569+C576+C577+C581+C584+C585+C586+C587+C592+C595+C599+C603+C610+C616+C628</f>
        <v>434621</v>
      </c>
      <c r="D561" s="38">
        <f>D562+D567+D568+D569+D576+D577+D581+D584+D585+D586+D587+D592+D595+D599+D603+D610+D616+D628</f>
        <v>434621</v>
      </c>
      <c r="E561" s="38">
        <f>E562+E567+E568+E569+E576+E577+E581+E584+E585+E586+E587+E592+E595+E599+E603+E610+E616+E628</f>
        <v>434621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10" t="s">
        <v>466</v>
      </c>
      <c r="B562" s="211"/>
      <c r="C562" s="32">
        <f>SUM(C563:C566)</f>
        <v>8912</v>
      </c>
      <c r="D562" s="32">
        <f>SUM(D563:D566)</f>
        <v>8912</v>
      </c>
      <c r="E562" s="32">
        <f>SUM(E563:E566)</f>
        <v>8912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8912</v>
      </c>
      <c r="D566" s="5">
        <f t="shared" si="60"/>
        <v>8912</v>
      </c>
      <c r="E566" s="5">
        <f t="shared" si="60"/>
        <v>8912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10" t="s">
        <v>473</v>
      </c>
      <c r="B569" s="211"/>
      <c r="C569" s="32">
        <f>SUM(C570:C575)</f>
        <v>82443</v>
      </c>
      <c r="D569" s="32">
        <f>SUM(D570:D575)</f>
        <v>82443</v>
      </c>
      <c r="E569" s="32">
        <f>SUM(E570:E575)</f>
        <v>82443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27443</v>
      </c>
      <c r="D572" s="5">
        <f t="shared" si="61"/>
        <v>27443</v>
      </c>
      <c r="E572" s="5">
        <f t="shared" si="61"/>
        <v>27443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5000</v>
      </c>
      <c r="D574" s="5">
        <f t="shared" si="61"/>
        <v>5000</v>
      </c>
      <c r="E574" s="5">
        <f t="shared" si="61"/>
        <v>5000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10" t="s">
        <v>480</v>
      </c>
      <c r="B576" s="211"/>
      <c r="C576" s="32">
        <v>1450</v>
      </c>
      <c r="D576" s="32">
        <f>C576</f>
        <v>1450</v>
      </c>
      <c r="E576" s="32">
        <f>D576</f>
        <v>1450</v>
      </c>
    </row>
    <row r="577" spans="1:5" outlineLevel="1">
      <c r="A577" s="210" t="s">
        <v>481</v>
      </c>
      <c r="B577" s="211"/>
      <c r="C577" s="32">
        <f>SUM(C578:C580)</f>
        <v>5000</v>
      </c>
      <c r="D577" s="32">
        <f>SUM(D578:D580)</f>
        <v>5000</v>
      </c>
      <c r="E577" s="32">
        <f>SUM(E578:E580)</f>
        <v>5000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5000</v>
      </c>
      <c r="D580" s="5">
        <f t="shared" si="62"/>
        <v>5000</v>
      </c>
      <c r="E580" s="5">
        <f t="shared" si="62"/>
        <v>5000</v>
      </c>
    </row>
    <row r="581" spans="1:5" outlineLevel="1">
      <c r="A581" s="210" t="s">
        <v>485</v>
      </c>
      <c r="B581" s="211"/>
      <c r="C581" s="32">
        <f>SUM(C582:C583)</f>
        <v>57000</v>
      </c>
      <c r="D581" s="32">
        <f>SUM(D582:D583)</f>
        <v>57000</v>
      </c>
      <c r="E581" s="32">
        <f>SUM(E582:E583)</f>
        <v>57000</v>
      </c>
    </row>
    <row r="582" spans="1:5" outlineLevel="2">
      <c r="A582" s="7">
        <v>6606</v>
      </c>
      <c r="B582" s="4" t="s">
        <v>486</v>
      </c>
      <c r="C582" s="5">
        <v>57000</v>
      </c>
      <c r="D582" s="5">
        <f t="shared" ref="D582:E586" si="63">C582</f>
        <v>57000</v>
      </c>
      <c r="E582" s="5">
        <f t="shared" si="63"/>
        <v>57000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10" t="s">
        <v>488</v>
      </c>
      <c r="B584" s="211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10" t="s">
        <v>489</v>
      </c>
      <c r="B585" s="211"/>
      <c r="C585" s="32">
        <v>3000</v>
      </c>
      <c r="D585" s="32">
        <f t="shared" si="63"/>
        <v>3000</v>
      </c>
      <c r="E585" s="32">
        <f t="shared" si="63"/>
        <v>3000</v>
      </c>
    </row>
    <row r="586" spans="1:5" outlineLevel="1" collapsed="1">
      <c r="A586" s="210" t="s">
        <v>490</v>
      </c>
      <c r="B586" s="21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10" t="s">
        <v>491</v>
      </c>
      <c r="B587" s="211"/>
      <c r="C587" s="32">
        <f>SUM(C588:C591)</f>
        <v>31268</v>
      </c>
      <c r="D587" s="32">
        <f>SUM(D588:D591)</f>
        <v>31268</v>
      </c>
      <c r="E587" s="32">
        <f>SUM(E588:E591)</f>
        <v>31268</v>
      </c>
    </row>
    <row r="588" spans="1:5" outlineLevel="2">
      <c r="A588" s="7">
        <v>6610</v>
      </c>
      <c r="B588" s="4" t="s">
        <v>492</v>
      </c>
      <c r="C588" s="5">
        <v>19268</v>
      </c>
      <c r="D588" s="5">
        <f>C588</f>
        <v>19268</v>
      </c>
      <c r="E588" s="5">
        <f>D588</f>
        <v>19268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2000</v>
      </c>
      <c r="D590" s="5">
        <f t="shared" si="64"/>
        <v>2000</v>
      </c>
      <c r="E590" s="5">
        <f t="shared" si="64"/>
        <v>2000</v>
      </c>
    </row>
    <row r="591" spans="1:5" outlineLevel="2">
      <c r="A591" s="7">
        <v>6610</v>
      </c>
      <c r="B591" s="4" t="s">
        <v>495</v>
      </c>
      <c r="C591" s="5">
        <v>10000</v>
      </c>
      <c r="D591" s="5">
        <f t="shared" si="64"/>
        <v>10000</v>
      </c>
      <c r="E591" s="5">
        <f t="shared" si="64"/>
        <v>10000</v>
      </c>
    </row>
    <row r="592" spans="1:5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10" t="s">
        <v>503</v>
      </c>
      <c r="B599" s="211"/>
      <c r="C599" s="32">
        <f>SUM(C600:C602)</f>
        <v>95548</v>
      </c>
      <c r="D599" s="32">
        <f>SUM(D600:D602)</f>
        <v>95548</v>
      </c>
      <c r="E599" s="32">
        <f>SUM(E600:E602)</f>
        <v>95548</v>
      </c>
    </row>
    <row r="600" spans="1:5" outlineLevel="2">
      <c r="A600" s="7">
        <v>6613</v>
      </c>
      <c r="B600" s="4" t="s">
        <v>504</v>
      </c>
      <c r="C600" s="5">
        <v>20000</v>
      </c>
      <c r="D600" s="5">
        <f t="shared" ref="D600:E602" si="66">C600</f>
        <v>20000</v>
      </c>
      <c r="E600" s="5">
        <f t="shared" si="66"/>
        <v>20000</v>
      </c>
    </row>
    <row r="601" spans="1:5" outlineLevel="2">
      <c r="A601" s="7">
        <v>6613</v>
      </c>
      <c r="B601" s="4" t="s">
        <v>505</v>
      </c>
      <c r="C601" s="5">
        <v>75548</v>
      </c>
      <c r="D601" s="5">
        <f t="shared" si="66"/>
        <v>75548</v>
      </c>
      <c r="E601" s="5">
        <f t="shared" si="66"/>
        <v>75548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10" t="s">
        <v>506</v>
      </c>
      <c r="B603" s="211"/>
      <c r="C603" s="32">
        <f>SUM(C604:C609)</f>
        <v>20000</v>
      </c>
      <c r="D603" s="32">
        <f>SUM(D604:D609)</f>
        <v>20000</v>
      </c>
      <c r="E603" s="32">
        <f>SUM(E604:E609)</f>
        <v>20000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20000</v>
      </c>
      <c r="D608" s="5">
        <f t="shared" si="67"/>
        <v>20000</v>
      </c>
      <c r="E608" s="5">
        <f t="shared" si="67"/>
        <v>20000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10" t="s">
        <v>513</v>
      </c>
      <c r="B610" s="211"/>
      <c r="C610" s="32">
        <f>SUM(C611:C615)</f>
        <v>130000</v>
      </c>
      <c r="D610" s="32">
        <f>SUM(D611:D615)</f>
        <v>130000</v>
      </c>
      <c r="E610" s="32">
        <f>SUM(E611:E615)</f>
        <v>130000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30000</v>
      </c>
      <c r="D614" s="5">
        <f t="shared" si="68"/>
        <v>30000</v>
      </c>
      <c r="E614" s="5">
        <f t="shared" si="68"/>
        <v>30000</v>
      </c>
    </row>
    <row r="615" spans="1:5" outlineLevel="2">
      <c r="A615" s="7">
        <v>6615</v>
      </c>
      <c r="B615" s="4" t="s">
        <v>518</v>
      </c>
      <c r="C615" s="5">
        <v>100000</v>
      </c>
      <c r="D615" s="5">
        <f t="shared" si="68"/>
        <v>100000</v>
      </c>
      <c r="E615" s="5">
        <f t="shared" si="68"/>
        <v>100000</v>
      </c>
    </row>
    <row r="616" spans="1:5" outlineLevel="1">
      <c r="A616" s="210" t="s">
        <v>519</v>
      </c>
      <c r="B616" s="21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10" t="s">
        <v>531</v>
      </c>
      <c r="B628" s="21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12" t="s">
        <v>541</v>
      </c>
      <c r="B638" s="21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212" t="s">
        <v>545</v>
      </c>
      <c r="B642" s="21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</row>
    <row r="645" spans="1:10">
      <c r="A645" s="212" t="s">
        <v>548</v>
      </c>
      <c r="B645" s="21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10" t="s">
        <v>556</v>
      </c>
      <c r="B668" s="211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10" t="s">
        <v>557</v>
      </c>
      <c r="B669" s="21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10" t="s">
        <v>558</v>
      </c>
      <c r="B670" s="21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16" t="s">
        <v>570</v>
      </c>
      <c r="B716" s="217"/>
      <c r="C716" s="36">
        <f>C717</f>
        <v>21543</v>
      </c>
      <c r="D716" s="36">
        <f>D717</f>
        <v>21543</v>
      </c>
      <c r="E716" s="36">
        <f>E717</f>
        <v>21543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12" t="s">
        <v>571</v>
      </c>
      <c r="B717" s="213"/>
      <c r="C717" s="33">
        <f>C718+C722</f>
        <v>21543</v>
      </c>
      <c r="D717" s="33">
        <f>D718+D722</f>
        <v>21543</v>
      </c>
      <c r="E717" s="33">
        <f>E718+E722</f>
        <v>21543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22" t="s">
        <v>840</v>
      </c>
      <c r="B718" s="223"/>
      <c r="C718" s="31">
        <f>SUM(C719:C721)</f>
        <v>21543</v>
      </c>
      <c r="D718" s="31">
        <f>SUM(D719:D721)</f>
        <v>21543</v>
      </c>
      <c r="E718" s="31">
        <f>SUM(E719:E721)</f>
        <v>21543</v>
      </c>
    </row>
    <row r="719" spans="1:10" ht="15" customHeight="1" outlineLevel="2">
      <c r="A719" s="6">
        <v>10950</v>
      </c>
      <c r="B719" s="4" t="s">
        <v>572</v>
      </c>
      <c r="C719" s="5">
        <v>21543</v>
      </c>
      <c r="D719" s="5">
        <f>C719</f>
        <v>21543</v>
      </c>
      <c r="E719" s="5">
        <f>D719</f>
        <v>21543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22" t="s">
        <v>839</v>
      </c>
      <c r="B722" s="22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16" t="s">
        <v>577</v>
      </c>
      <c r="B725" s="21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12" t="s">
        <v>588</v>
      </c>
      <c r="B726" s="21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22" t="s">
        <v>838</v>
      </c>
      <c r="B727" s="22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>
      <c r="A730" s="222" t="s">
        <v>837</v>
      </c>
      <c r="B730" s="22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222" t="s">
        <v>835</v>
      </c>
      <c r="B733" s="22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22" t="s">
        <v>832</v>
      </c>
      <c r="B739" s="22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222" t="s">
        <v>831</v>
      </c>
      <c r="B741" s="22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222" t="s">
        <v>830</v>
      </c>
      <c r="B743" s="22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22" t="s">
        <v>825</v>
      </c>
      <c r="B750" s="22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824</v>
      </c>
      <c r="C752" s="111"/>
      <c r="D752" s="111">
        <f t="shared" ref="D752:E754" si="87">C752</f>
        <v>0</v>
      </c>
      <c r="E752" s="111">
        <f t="shared" si="87"/>
        <v>0</v>
      </c>
    </row>
    <row r="753" spans="1:5" s="110" customFormat="1" outlineLevel="3">
      <c r="A753" s="113"/>
      <c r="B753" s="112" t="s">
        <v>810</v>
      </c>
      <c r="C753" s="111"/>
      <c r="D753" s="111">
        <f t="shared" si="87"/>
        <v>0</v>
      </c>
      <c r="E753" s="111">
        <f t="shared" si="87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22" t="s">
        <v>823</v>
      </c>
      <c r="B755" s="22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820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22" t="s">
        <v>819</v>
      </c>
      <c r="B760" s="22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818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808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22" t="s">
        <v>817</v>
      </c>
      <c r="B765" s="22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222" t="s">
        <v>815</v>
      </c>
      <c r="B767" s="22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222" t="s">
        <v>812</v>
      </c>
      <c r="B771" s="22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809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808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807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22" t="s">
        <v>806</v>
      </c>
      <c r="B777" s="22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zoomScale="125" zoomScaleNormal="125" zoomScalePageLayoutView="12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35.28515625" customWidth="1"/>
    <col min="3" max="3" width="20.42578125" customWidth="1"/>
    <col min="4" max="4" width="16.42578125" customWidth="1"/>
    <col min="5" max="5" width="17.42578125" customWidth="1"/>
    <col min="7" max="7" width="15.42578125" bestFit="1" customWidth="1"/>
    <col min="8" max="8" width="15.5703125" bestFit="1" customWidth="1"/>
    <col min="9" max="9" width="15.42578125" bestFit="1" customWidth="1"/>
    <col min="10" max="10" width="20.42578125" bestFit="1" customWidth="1"/>
  </cols>
  <sheetData>
    <row r="1" spans="1:14" ht="18.75">
      <c r="A1" s="199" t="s">
        <v>30</v>
      </c>
      <c r="B1" s="199"/>
      <c r="C1" s="199"/>
      <c r="D1" s="109" t="s">
        <v>842</v>
      </c>
      <c r="E1" s="109" t="s">
        <v>841</v>
      </c>
      <c r="G1" s="43" t="s">
        <v>31</v>
      </c>
      <c r="H1" s="44">
        <f>C2+C114</f>
        <v>1238787</v>
      </c>
      <c r="I1" s="45"/>
      <c r="J1" s="46" t="b">
        <f>AND(H1=I1)</f>
        <v>0</v>
      </c>
    </row>
    <row r="2" spans="1:14">
      <c r="A2" s="200" t="s">
        <v>60</v>
      </c>
      <c r="B2" s="200"/>
      <c r="C2" s="26">
        <f>C3+C67</f>
        <v>462720</v>
      </c>
      <c r="D2" s="26">
        <f>D3+D67</f>
        <v>462720</v>
      </c>
      <c r="E2" s="26">
        <f>E3+E67</f>
        <v>462720</v>
      </c>
      <c r="G2" s="39" t="s">
        <v>60</v>
      </c>
      <c r="H2" s="41"/>
      <c r="I2" s="42"/>
      <c r="J2" s="40" t="b">
        <f>AND(H2=I2)</f>
        <v>1</v>
      </c>
    </row>
    <row r="3" spans="1:14">
      <c r="A3" s="201" t="s">
        <v>578</v>
      </c>
      <c r="B3" s="201"/>
      <c r="C3" s="23">
        <f>C4+C11+C38+C61</f>
        <v>164320</v>
      </c>
      <c r="D3" s="23">
        <f>D4+D11+D38+D61</f>
        <v>164320</v>
      </c>
      <c r="E3" s="23">
        <f>E4+E11+E38+E61</f>
        <v>164320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2" t="s">
        <v>124</v>
      </c>
      <c r="B4" s="203"/>
      <c r="C4" s="21">
        <f>SUM(C5:C10)</f>
        <v>43200</v>
      </c>
      <c r="D4" s="21">
        <f>SUM(D5:D10)</f>
        <v>43200</v>
      </c>
      <c r="E4" s="21">
        <f>SUM(E5:E10)</f>
        <v>43200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0">C6</f>
        <v>6000</v>
      </c>
      <c r="E6" s="2">
        <f t="shared" si="0"/>
        <v>6000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17000</v>
      </c>
      <c r="D7" s="2">
        <f t="shared" si="0"/>
        <v>17000</v>
      </c>
      <c r="E7" s="2">
        <f t="shared" si="0"/>
        <v>17000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2" t="s">
        <v>125</v>
      </c>
      <c r="B11" s="203"/>
      <c r="C11" s="21">
        <f>SUM(C12:C37)</f>
        <v>54700</v>
      </c>
      <c r="D11" s="21">
        <f>SUM(D12:D37)</f>
        <v>54700</v>
      </c>
      <c r="E11" s="21">
        <f>SUM(E12:E37)</f>
        <v>54700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7000</v>
      </c>
      <c r="D32" s="2">
        <f t="shared" si="2"/>
        <v>7000</v>
      </c>
      <c r="E32" s="2">
        <f t="shared" si="2"/>
        <v>7000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2"/>
        <v>200</v>
      </c>
      <c r="E35" s="2">
        <f t="shared" si="2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2" t="s">
        <v>145</v>
      </c>
      <c r="B38" s="203"/>
      <c r="C38" s="21">
        <f>SUM(C39:C60)</f>
        <v>66420</v>
      </c>
      <c r="D38" s="21">
        <f>SUM(D39:D60)</f>
        <v>66420</v>
      </c>
      <c r="E38" s="21">
        <f>SUM(E39:E60)</f>
        <v>66420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outlineLevel="1">
      <c r="A40" s="20">
        <v>3102</v>
      </c>
      <c r="B40" s="20" t="s">
        <v>12</v>
      </c>
      <c r="C40" s="2">
        <v>1300</v>
      </c>
      <c r="D40" s="2">
        <f t="shared" ref="D40:E55" si="3">C40</f>
        <v>1300</v>
      </c>
      <c r="E40" s="2">
        <f t="shared" si="3"/>
        <v>1300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3"/>
        <v>1500</v>
      </c>
      <c r="E41" s="2">
        <f t="shared" si="3"/>
        <v>1500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outlineLevel="1">
      <c r="A49" s="20">
        <v>3207</v>
      </c>
      <c r="B49" s="20" t="s">
        <v>149</v>
      </c>
      <c r="C49" s="2">
        <v>20</v>
      </c>
      <c r="D49" s="2">
        <f t="shared" si="3"/>
        <v>20</v>
      </c>
      <c r="E49" s="2">
        <f t="shared" si="3"/>
        <v>20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300</v>
      </c>
      <c r="D54" s="2">
        <f t="shared" si="3"/>
        <v>300</v>
      </c>
      <c r="E54" s="2">
        <f t="shared" si="3"/>
        <v>300</v>
      </c>
    </row>
    <row r="55" spans="1:10" outlineLevel="1">
      <c r="A55" s="20">
        <v>3303</v>
      </c>
      <c r="B55" s="20" t="s">
        <v>153</v>
      </c>
      <c r="C55" s="2">
        <v>40000</v>
      </c>
      <c r="D55" s="2">
        <f t="shared" si="3"/>
        <v>40000</v>
      </c>
      <c r="E55" s="2">
        <f t="shared" si="3"/>
        <v>40000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8000</v>
      </c>
      <c r="D57" s="2">
        <f t="shared" si="4"/>
        <v>8000</v>
      </c>
      <c r="E57" s="2">
        <f t="shared" si="4"/>
        <v>8000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2" t="s">
        <v>158</v>
      </c>
      <c r="B61" s="20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1" t="s">
        <v>579</v>
      </c>
      <c r="B67" s="201"/>
      <c r="C67" s="25">
        <f>C97+C68</f>
        <v>298400</v>
      </c>
      <c r="D67" s="25">
        <f>D97+D68</f>
        <v>298400</v>
      </c>
      <c r="E67" s="25">
        <f>E97+E68</f>
        <v>298400</v>
      </c>
      <c r="G67" s="39" t="s">
        <v>59</v>
      </c>
      <c r="H67" s="41"/>
      <c r="I67" s="42"/>
      <c r="J67" s="40" t="b">
        <f>AND(H67=I67)</f>
        <v>1</v>
      </c>
    </row>
    <row r="68" spans="1:10">
      <c r="A68" s="202" t="s">
        <v>163</v>
      </c>
      <c r="B68" s="203"/>
      <c r="C68" s="21">
        <f>SUM(C69:C96)</f>
        <v>56400</v>
      </c>
      <c r="D68" s="21">
        <f>SUM(D69:D96)</f>
        <v>56400</v>
      </c>
      <c r="E68" s="21">
        <f>SUM(E69:E96)</f>
        <v>56400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37000</v>
      </c>
      <c r="D79" s="2">
        <f t="shared" si="6"/>
        <v>37000</v>
      </c>
      <c r="E79" s="2">
        <f t="shared" si="6"/>
        <v>37000</v>
      </c>
    </row>
    <row r="80" spans="1:10" ht="15" customHeight="1" outlineLevel="1">
      <c r="A80" s="3">
        <v>5202</v>
      </c>
      <c r="B80" s="2" t="s">
        <v>172</v>
      </c>
      <c r="C80" s="2">
        <v>5700</v>
      </c>
      <c r="D80" s="2">
        <f t="shared" si="6"/>
        <v>5700</v>
      </c>
      <c r="E80" s="2">
        <f t="shared" si="6"/>
        <v>5700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4700</v>
      </c>
      <c r="D82" s="2">
        <f t="shared" si="6"/>
        <v>4700</v>
      </c>
      <c r="E82" s="2">
        <f t="shared" si="6"/>
        <v>4700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1000</v>
      </c>
      <c r="D90" s="2">
        <f t="shared" si="7"/>
        <v>1000</v>
      </c>
      <c r="E90" s="2">
        <f t="shared" si="7"/>
        <v>1000</v>
      </c>
    </row>
    <row r="91" spans="1:5" ht="15" customHeight="1" outlineLevel="1">
      <c r="A91" s="3">
        <v>5211</v>
      </c>
      <c r="B91" s="2" t="s">
        <v>23</v>
      </c>
      <c r="C91" s="2">
        <v>8000</v>
      </c>
      <c r="D91" s="2">
        <f t="shared" si="7"/>
        <v>8000</v>
      </c>
      <c r="E91" s="2">
        <f t="shared" si="7"/>
        <v>8000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242000</v>
      </c>
      <c r="D97" s="21">
        <f>SUM(D98:D113)</f>
        <v>242000</v>
      </c>
      <c r="E97" s="21">
        <f>SUM(E98:E113)</f>
        <v>242000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6" t="s">
        <v>62</v>
      </c>
      <c r="B114" s="207"/>
      <c r="C114" s="26">
        <f>C115+C152+C177</f>
        <v>776067</v>
      </c>
      <c r="D114" s="26">
        <f>D115+D152+D177</f>
        <v>776067</v>
      </c>
      <c r="E114" s="26">
        <f>E115+E152+E177</f>
        <v>776067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4" t="s">
        <v>580</v>
      </c>
      <c r="B115" s="205"/>
      <c r="C115" s="23">
        <f>C116+C135</f>
        <v>522888</v>
      </c>
      <c r="D115" s="23">
        <f>D116+D135</f>
        <v>522888</v>
      </c>
      <c r="E115" s="23">
        <f>E116+E135</f>
        <v>522888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2" t="s">
        <v>195</v>
      </c>
      <c r="B116" s="203"/>
      <c r="C116" s="21">
        <f>C117+C120+C123+C126+C129+C132</f>
        <v>68000</v>
      </c>
      <c r="D116" s="21">
        <f>D117+D120+D123+D126+D129+D132</f>
        <v>68000</v>
      </c>
      <c r="E116" s="21">
        <f>E117+E120+E123+E126+E129+E132</f>
        <v>68000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68000</v>
      </c>
      <c r="D117" s="2">
        <f>D118+D119</f>
        <v>68000</v>
      </c>
      <c r="E117" s="2">
        <f>E118+E119</f>
        <v>68000</v>
      </c>
    </row>
    <row r="118" spans="1:10" ht="15" customHeight="1" outlineLevel="2">
      <c r="A118" s="117"/>
      <c r="B118" s="116" t="s">
        <v>844</v>
      </c>
      <c r="C118" s="115">
        <v>2800</v>
      </c>
      <c r="D118" s="115">
        <f>C118</f>
        <v>2800</v>
      </c>
      <c r="E118" s="115">
        <f>D118</f>
        <v>2800</v>
      </c>
    </row>
    <row r="119" spans="1:10" ht="15" customHeight="1" outlineLevel="2">
      <c r="A119" s="117"/>
      <c r="B119" s="116" t="s">
        <v>849</v>
      </c>
      <c r="C119" s="115">
        <v>65200</v>
      </c>
      <c r="D119" s="115">
        <f>C119</f>
        <v>65200</v>
      </c>
      <c r="E119" s="115">
        <f>D119</f>
        <v>65200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7"/>
      <c r="B121" s="116" t="s">
        <v>844</v>
      </c>
      <c r="C121" s="115"/>
      <c r="D121" s="115">
        <f>C121</f>
        <v>0</v>
      </c>
      <c r="E121" s="115">
        <f>D121</f>
        <v>0</v>
      </c>
    </row>
    <row r="122" spans="1:10" ht="15" customHeight="1" outlineLevel="2">
      <c r="A122" s="117"/>
      <c r="B122" s="116" t="s">
        <v>849</v>
      </c>
      <c r="C122" s="115"/>
      <c r="D122" s="115">
        <f>C122</f>
        <v>0</v>
      </c>
      <c r="E122" s="11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7"/>
      <c r="B124" s="116" t="s">
        <v>844</v>
      </c>
      <c r="C124" s="115"/>
      <c r="D124" s="115">
        <f>C124</f>
        <v>0</v>
      </c>
      <c r="E124" s="115">
        <f>D124</f>
        <v>0</v>
      </c>
    </row>
    <row r="125" spans="1:10" ht="15" customHeight="1" outlineLevel="2">
      <c r="A125" s="117"/>
      <c r="B125" s="116" t="s">
        <v>849</v>
      </c>
      <c r="C125" s="115"/>
      <c r="D125" s="115">
        <f>C125</f>
        <v>0</v>
      </c>
      <c r="E125" s="11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7"/>
      <c r="B127" s="116" t="s">
        <v>844</v>
      </c>
      <c r="C127" s="115"/>
      <c r="D127" s="115">
        <f>C127</f>
        <v>0</v>
      </c>
      <c r="E127" s="115">
        <f>D127</f>
        <v>0</v>
      </c>
    </row>
    <row r="128" spans="1:10" ht="15" customHeight="1" outlineLevel="2">
      <c r="A128" s="117"/>
      <c r="B128" s="116" t="s">
        <v>849</v>
      </c>
      <c r="C128" s="115"/>
      <c r="D128" s="115">
        <f>C128</f>
        <v>0</v>
      </c>
      <c r="E128" s="11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7"/>
      <c r="B130" s="116" t="s">
        <v>844</v>
      </c>
      <c r="C130" s="115"/>
      <c r="D130" s="115">
        <f>C130</f>
        <v>0</v>
      </c>
      <c r="E130" s="115">
        <f>D130</f>
        <v>0</v>
      </c>
    </row>
    <row r="131" spans="1:10" ht="15" customHeight="1" outlineLevel="2">
      <c r="A131" s="117"/>
      <c r="B131" s="116" t="s">
        <v>849</v>
      </c>
      <c r="C131" s="115"/>
      <c r="D131" s="115">
        <f>C131</f>
        <v>0</v>
      </c>
      <c r="E131" s="11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7"/>
      <c r="B133" s="116" t="s">
        <v>844</v>
      </c>
      <c r="C133" s="115"/>
      <c r="D133" s="115">
        <f>C133</f>
        <v>0</v>
      </c>
      <c r="E133" s="115">
        <f>D133</f>
        <v>0</v>
      </c>
    </row>
    <row r="134" spans="1:10" ht="15" customHeight="1" outlineLevel="2">
      <c r="A134" s="117"/>
      <c r="B134" s="116" t="s">
        <v>849</v>
      </c>
      <c r="C134" s="115"/>
      <c r="D134" s="115">
        <f>C134</f>
        <v>0</v>
      </c>
      <c r="E134" s="115">
        <f>D134</f>
        <v>0</v>
      </c>
    </row>
    <row r="135" spans="1:10">
      <c r="A135" s="202" t="s">
        <v>202</v>
      </c>
      <c r="B135" s="203"/>
      <c r="C135" s="21">
        <f>C136+C140+C143+C146+C149</f>
        <v>454888</v>
      </c>
      <c r="D135" s="21">
        <f>D136+D140+D143+D146+D149</f>
        <v>454888</v>
      </c>
      <c r="E135" s="21">
        <f>E136+E140+E143+E146+E149</f>
        <v>454888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224888</v>
      </c>
      <c r="D136" s="2">
        <f>D137+D138+D139</f>
        <v>224888</v>
      </c>
      <c r="E136" s="2">
        <f>E137+E138+E139</f>
        <v>224888</v>
      </c>
    </row>
    <row r="137" spans="1:10" ht="15" customHeight="1" outlineLevel="2">
      <c r="A137" s="117"/>
      <c r="B137" s="116" t="s">
        <v>844</v>
      </c>
      <c r="C137" s="115"/>
      <c r="D137" s="115">
        <f>C137</f>
        <v>0</v>
      </c>
      <c r="E137" s="115">
        <f>D137</f>
        <v>0</v>
      </c>
    </row>
    <row r="138" spans="1:10" ht="15" customHeight="1" outlineLevel="2">
      <c r="A138" s="117"/>
      <c r="B138" s="116" t="s">
        <v>851</v>
      </c>
      <c r="C138" s="115">
        <v>180000</v>
      </c>
      <c r="D138" s="115">
        <f t="shared" ref="D138:E139" si="9">C138</f>
        <v>180000</v>
      </c>
      <c r="E138" s="115">
        <f t="shared" si="9"/>
        <v>180000</v>
      </c>
    </row>
    <row r="139" spans="1:10" ht="15" customHeight="1" outlineLevel="2">
      <c r="A139" s="117"/>
      <c r="B139" s="116" t="s">
        <v>850</v>
      </c>
      <c r="C139" s="115">
        <v>44888</v>
      </c>
      <c r="D139" s="115">
        <f t="shared" si="9"/>
        <v>44888</v>
      </c>
      <c r="E139" s="115">
        <f t="shared" si="9"/>
        <v>44888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7"/>
      <c r="B141" s="116" t="s">
        <v>844</v>
      </c>
      <c r="C141" s="115"/>
      <c r="D141" s="115">
        <f>C141</f>
        <v>0</v>
      </c>
      <c r="E141" s="115">
        <f>D141</f>
        <v>0</v>
      </c>
    </row>
    <row r="142" spans="1:10" ht="15" customHeight="1" outlineLevel="2">
      <c r="A142" s="117"/>
      <c r="B142" s="116" t="s">
        <v>849</v>
      </c>
      <c r="C142" s="115"/>
      <c r="D142" s="115">
        <f>C142</f>
        <v>0</v>
      </c>
      <c r="E142" s="11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7"/>
      <c r="B144" s="116" t="s">
        <v>844</v>
      </c>
      <c r="C144" s="115"/>
      <c r="D144" s="115">
        <f>C144</f>
        <v>0</v>
      </c>
      <c r="E144" s="115">
        <f>D144</f>
        <v>0</v>
      </c>
    </row>
    <row r="145" spans="1:10" ht="15" customHeight="1" outlineLevel="2">
      <c r="A145" s="117"/>
      <c r="B145" s="116" t="s">
        <v>849</v>
      </c>
      <c r="C145" s="115"/>
      <c r="D145" s="115">
        <f>C145</f>
        <v>0</v>
      </c>
      <c r="E145" s="11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7"/>
      <c r="B147" s="116" t="s">
        <v>844</v>
      </c>
      <c r="C147" s="115"/>
      <c r="D147" s="115">
        <f>C147</f>
        <v>0</v>
      </c>
      <c r="E147" s="115">
        <f>D147</f>
        <v>0</v>
      </c>
    </row>
    <row r="148" spans="1:10" ht="15" customHeight="1" outlineLevel="2">
      <c r="A148" s="117"/>
      <c r="B148" s="116" t="s">
        <v>849</v>
      </c>
      <c r="C148" s="115"/>
      <c r="D148" s="115">
        <f>C148</f>
        <v>0</v>
      </c>
      <c r="E148" s="11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230000</v>
      </c>
      <c r="D149" s="2">
        <f>D150+D151</f>
        <v>230000</v>
      </c>
      <c r="E149" s="2">
        <f>E150+E151</f>
        <v>230000</v>
      </c>
    </row>
    <row r="150" spans="1:10" ht="15" customHeight="1" outlineLevel="2">
      <c r="A150" s="117"/>
      <c r="B150" s="116" t="s">
        <v>844</v>
      </c>
      <c r="C150" s="115">
        <v>230000</v>
      </c>
      <c r="D150" s="115">
        <f>C150</f>
        <v>230000</v>
      </c>
      <c r="E150" s="115">
        <f>D150</f>
        <v>230000</v>
      </c>
    </row>
    <row r="151" spans="1:10" ht="15" customHeight="1" outlineLevel="2">
      <c r="A151" s="117"/>
      <c r="B151" s="116" t="s">
        <v>849</v>
      </c>
      <c r="C151" s="115"/>
      <c r="D151" s="115">
        <f>C151</f>
        <v>0</v>
      </c>
      <c r="E151" s="115">
        <f>D151</f>
        <v>0</v>
      </c>
    </row>
    <row r="152" spans="1:10">
      <c r="A152" s="204" t="s">
        <v>581</v>
      </c>
      <c r="B152" s="205"/>
      <c r="C152" s="23">
        <f>C153+C163+C170</f>
        <v>253179</v>
      </c>
      <c r="D152" s="23">
        <f>D153+D163+D170</f>
        <v>253179</v>
      </c>
      <c r="E152" s="23">
        <f>E153+E163+E170</f>
        <v>253179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2" t="s">
        <v>208</v>
      </c>
      <c r="B153" s="203"/>
      <c r="C153" s="21">
        <f>C154+C157+C160</f>
        <v>253179</v>
      </c>
      <c r="D153" s="21">
        <f>D154+D157+D160</f>
        <v>253179</v>
      </c>
      <c r="E153" s="21">
        <f>E154+E157+E160</f>
        <v>253179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253179</v>
      </c>
      <c r="D154" s="2">
        <f>D155+D156</f>
        <v>253179</v>
      </c>
      <c r="E154" s="2">
        <f>E155+E156</f>
        <v>253179</v>
      </c>
    </row>
    <row r="155" spans="1:10" ht="15" customHeight="1" outlineLevel="2">
      <c r="A155" s="117"/>
      <c r="B155" s="116" t="s">
        <v>844</v>
      </c>
      <c r="C155" s="115">
        <v>5546</v>
      </c>
      <c r="D155" s="115">
        <f>C155</f>
        <v>5546</v>
      </c>
      <c r="E155" s="115">
        <f>D155</f>
        <v>5546</v>
      </c>
    </row>
    <row r="156" spans="1:10" ht="15" customHeight="1" outlineLevel="2">
      <c r="A156" s="117"/>
      <c r="B156" s="116" t="s">
        <v>849</v>
      </c>
      <c r="C156" s="115">
        <v>247633</v>
      </c>
      <c r="D156" s="115">
        <f>C156</f>
        <v>247633</v>
      </c>
      <c r="E156" s="115">
        <f>D156</f>
        <v>247633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7"/>
      <c r="B158" s="116" t="s">
        <v>844</v>
      </c>
      <c r="C158" s="115"/>
      <c r="D158" s="115">
        <f>C158</f>
        <v>0</v>
      </c>
      <c r="E158" s="115">
        <f>D158</f>
        <v>0</v>
      </c>
    </row>
    <row r="159" spans="1:10" ht="15" customHeight="1" outlineLevel="2">
      <c r="A159" s="117"/>
      <c r="B159" s="116" t="s">
        <v>849</v>
      </c>
      <c r="C159" s="115"/>
      <c r="D159" s="115">
        <f>C159</f>
        <v>0</v>
      </c>
      <c r="E159" s="11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7"/>
      <c r="B161" s="116" t="s">
        <v>844</v>
      </c>
      <c r="C161" s="115"/>
      <c r="D161" s="115">
        <f>C161</f>
        <v>0</v>
      </c>
      <c r="E161" s="115">
        <f>D161</f>
        <v>0</v>
      </c>
    </row>
    <row r="162" spans="1:10" ht="15" customHeight="1" outlineLevel="2">
      <c r="A162" s="117"/>
      <c r="B162" s="116" t="s">
        <v>849</v>
      </c>
      <c r="C162" s="115"/>
      <c r="D162" s="115">
        <f>C162</f>
        <v>0</v>
      </c>
      <c r="E162" s="115">
        <f>D162</f>
        <v>0</v>
      </c>
    </row>
    <row r="163" spans="1:10">
      <c r="A163" s="202" t="s">
        <v>212</v>
      </c>
      <c r="B163" s="20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7"/>
      <c r="B165" s="116" t="s">
        <v>844</v>
      </c>
      <c r="C165" s="115"/>
      <c r="D165" s="115">
        <f>C165</f>
        <v>0</v>
      </c>
      <c r="E165" s="115">
        <f>D165</f>
        <v>0</v>
      </c>
    </row>
    <row r="166" spans="1:10" ht="15" customHeight="1" outlineLevel="2">
      <c r="A166" s="117"/>
      <c r="B166" s="116" t="s">
        <v>849</v>
      </c>
      <c r="C166" s="115"/>
      <c r="D166" s="115">
        <f>C166</f>
        <v>0</v>
      </c>
      <c r="E166" s="11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7"/>
      <c r="B168" s="116" t="s">
        <v>844</v>
      </c>
      <c r="C168" s="115"/>
      <c r="D168" s="115">
        <f>C168</f>
        <v>0</v>
      </c>
      <c r="E168" s="115">
        <f>D168</f>
        <v>0</v>
      </c>
    </row>
    <row r="169" spans="1:10" ht="15" customHeight="1" outlineLevel="2">
      <c r="A169" s="117"/>
      <c r="B169" s="116" t="s">
        <v>849</v>
      </c>
      <c r="C169" s="115"/>
      <c r="D169" s="115">
        <f>C169</f>
        <v>0</v>
      </c>
      <c r="E169" s="115">
        <f>D169</f>
        <v>0</v>
      </c>
    </row>
    <row r="170" spans="1:10">
      <c r="A170" s="202" t="s">
        <v>214</v>
      </c>
      <c r="B170" s="20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7"/>
      <c r="B172" s="116" t="s">
        <v>844</v>
      </c>
      <c r="C172" s="115"/>
      <c r="D172" s="115">
        <f>C172</f>
        <v>0</v>
      </c>
      <c r="E172" s="115">
        <f>D172</f>
        <v>0</v>
      </c>
    </row>
    <row r="173" spans="1:10" ht="15" customHeight="1" outlineLevel="2">
      <c r="A173" s="117"/>
      <c r="B173" s="116" t="s">
        <v>849</v>
      </c>
      <c r="C173" s="115"/>
      <c r="D173" s="115">
        <f>C173</f>
        <v>0</v>
      </c>
      <c r="E173" s="11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7"/>
      <c r="B175" s="116" t="s">
        <v>844</v>
      </c>
      <c r="C175" s="115"/>
      <c r="D175" s="115">
        <f>C175</f>
        <v>0</v>
      </c>
      <c r="E175" s="115">
        <f>D175</f>
        <v>0</v>
      </c>
    </row>
    <row r="176" spans="1:10" ht="15" customHeight="1" outlineLevel="2">
      <c r="A176" s="117"/>
      <c r="B176" s="116" t="s">
        <v>849</v>
      </c>
      <c r="C176" s="115"/>
      <c r="D176" s="115">
        <f>C176</f>
        <v>0</v>
      </c>
      <c r="E176" s="115">
        <f>D176</f>
        <v>0</v>
      </c>
    </row>
    <row r="177" spans="1:10">
      <c r="A177" s="204" t="s">
        <v>582</v>
      </c>
      <c r="B177" s="20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2" t="s">
        <v>217</v>
      </c>
      <c r="B178" s="20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8" t="s">
        <v>838</v>
      </c>
      <c r="B179" s="20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846</v>
      </c>
      <c r="C180" s="115"/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844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847</v>
      </c>
      <c r="C182" s="115"/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844</v>
      </c>
      <c r="C183" s="114"/>
      <c r="D183" s="114">
        <f>C183</f>
        <v>0</v>
      </c>
      <c r="E183" s="114">
        <f>D183</f>
        <v>0</v>
      </c>
    </row>
    <row r="184" spans="1:10" outlineLevel="1">
      <c r="A184" s="208" t="s">
        <v>837</v>
      </c>
      <c r="B184" s="20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845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844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836</v>
      </c>
      <c r="C187" s="114"/>
      <c r="D187" s="114">
        <f>C187</f>
        <v>0</v>
      </c>
      <c r="E187" s="114">
        <f>D187</f>
        <v>0</v>
      </c>
    </row>
    <row r="188" spans="1:10" outlineLevel="1">
      <c r="A188" s="208" t="s">
        <v>835</v>
      </c>
      <c r="B188" s="20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848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844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 outlineLevel="3">
      <c r="A191" s="75"/>
      <c r="B191" s="74" t="s">
        <v>834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 outlineLevel="3">
      <c r="A192" s="75"/>
      <c r="B192" s="74" t="s">
        <v>833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 outlineLevel="2">
      <c r="A193" s="117">
        <v>3</v>
      </c>
      <c r="B193" s="116" t="s">
        <v>846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844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847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844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208" t="s">
        <v>832</v>
      </c>
      <c r="B197" s="20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7">
        <v>4</v>
      </c>
      <c r="B198" s="116" t="s">
        <v>847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 outlineLevel="3">
      <c r="A199" s="75"/>
      <c r="B199" s="74" t="s">
        <v>844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208" t="s">
        <v>831</v>
      </c>
      <c r="B200" s="20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846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844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208" t="s">
        <v>830</v>
      </c>
      <c r="B203" s="20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848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844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828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845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844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5" outlineLevel="3">
      <c r="A209" s="75"/>
      <c r="B209" s="74" t="s">
        <v>827</v>
      </c>
      <c r="C209" s="114"/>
      <c r="D209" s="114">
        <f t="shared" si="12"/>
        <v>0</v>
      </c>
      <c r="E209" s="114">
        <f t="shared" si="12"/>
        <v>0</v>
      </c>
    </row>
    <row r="210" spans="1:5" outlineLevel="3">
      <c r="A210" s="75"/>
      <c r="B210" s="74" t="s">
        <v>844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5" outlineLevel="2">
      <c r="A211" s="117">
        <v>3</v>
      </c>
      <c r="B211" s="116" t="s">
        <v>846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844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847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844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208" t="s">
        <v>825</v>
      </c>
      <c r="B215" s="20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845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844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5" s="110" customFormat="1" outlineLevel="3">
      <c r="A218" s="120"/>
      <c r="B218" s="119" t="s">
        <v>824</v>
      </c>
      <c r="C218" s="118"/>
      <c r="D218" s="118">
        <f t="shared" si="13"/>
        <v>0</v>
      </c>
      <c r="E218" s="118">
        <f t="shared" si="13"/>
        <v>0</v>
      </c>
    </row>
    <row r="219" spans="1:5" s="110" customFormat="1" outlineLevel="3">
      <c r="A219" s="120"/>
      <c r="B219" s="119" t="s">
        <v>810</v>
      </c>
      <c r="C219" s="118"/>
      <c r="D219" s="118">
        <f t="shared" si="13"/>
        <v>0</v>
      </c>
      <c r="E219" s="118">
        <f t="shared" si="13"/>
        <v>0</v>
      </c>
    </row>
    <row r="220" spans="1:5" outlineLevel="2">
      <c r="A220" s="117">
        <v>3</v>
      </c>
      <c r="B220" s="116" t="s">
        <v>846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844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208" t="s">
        <v>823</v>
      </c>
      <c r="B222" s="20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845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844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822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 outlineLevel="3">
      <c r="A226" s="75"/>
      <c r="B226" s="74" t="s">
        <v>821</v>
      </c>
      <c r="C226" s="114"/>
      <c r="D226" s="114">
        <f t="shared" si="14"/>
        <v>0</v>
      </c>
      <c r="E226" s="114">
        <f t="shared" si="14"/>
        <v>0</v>
      </c>
    </row>
    <row r="227" spans="1:5" outlineLevel="3">
      <c r="A227" s="75"/>
      <c r="B227" s="74" t="s">
        <v>820</v>
      </c>
      <c r="C227" s="114"/>
      <c r="D227" s="114">
        <f t="shared" si="14"/>
        <v>0</v>
      </c>
      <c r="E227" s="114">
        <f t="shared" si="14"/>
        <v>0</v>
      </c>
    </row>
    <row r="228" spans="1:5" outlineLevel="1">
      <c r="A228" s="208" t="s">
        <v>819</v>
      </c>
      <c r="B228" s="20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845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844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818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 outlineLevel="3">
      <c r="A232" s="75"/>
      <c r="B232" s="74" t="s">
        <v>808</v>
      </c>
      <c r="C232" s="114"/>
      <c r="D232" s="114">
        <f t="shared" si="15"/>
        <v>0</v>
      </c>
      <c r="E232" s="114">
        <f t="shared" si="15"/>
        <v>0</v>
      </c>
    </row>
    <row r="233" spans="1:5" outlineLevel="2">
      <c r="A233" s="117">
        <v>3</v>
      </c>
      <c r="B233" s="116" t="s">
        <v>846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844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208" t="s">
        <v>817</v>
      </c>
      <c r="B235" s="20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846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844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208" t="s">
        <v>815</v>
      </c>
      <c r="B238" s="20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845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844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814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 outlineLevel="3">
      <c r="A242" s="75"/>
      <c r="B242" s="74" t="s">
        <v>813</v>
      </c>
      <c r="C242" s="114"/>
      <c r="D242" s="114">
        <f t="shared" si="16"/>
        <v>0</v>
      </c>
      <c r="E242" s="114">
        <f t="shared" si="16"/>
        <v>0</v>
      </c>
    </row>
    <row r="243" spans="1:10" outlineLevel="1">
      <c r="A243" s="208" t="s">
        <v>812</v>
      </c>
      <c r="B243" s="20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845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844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810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 outlineLevel="3">
      <c r="A247" s="75"/>
      <c r="B247" s="74" t="s">
        <v>809</v>
      </c>
      <c r="C247" s="114"/>
      <c r="D247" s="114">
        <f t="shared" si="17"/>
        <v>0</v>
      </c>
      <c r="E247" s="114">
        <f t="shared" si="17"/>
        <v>0</v>
      </c>
    </row>
    <row r="248" spans="1:10" outlineLevel="3">
      <c r="A248" s="75"/>
      <c r="B248" s="74" t="s">
        <v>808</v>
      </c>
      <c r="C248" s="114"/>
      <c r="D248" s="114">
        <f t="shared" si="17"/>
        <v>0</v>
      </c>
      <c r="E248" s="114">
        <f t="shared" si="17"/>
        <v>0</v>
      </c>
    </row>
    <row r="249" spans="1:10" outlineLevel="3">
      <c r="A249" s="75"/>
      <c r="B249" s="74" t="s">
        <v>807</v>
      </c>
      <c r="C249" s="114"/>
      <c r="D249" s="114">
        <f t="shared" si="17"/>
        <v>0</v>
      </c>
      <c r="E249" s="114">
        <f t="shared" si="17"/>
        <v>0</v>
      </c>
    </row>
    <row r="250" spans="1:10" outlineLevel="1">
      <c r="A250" s="208" t="s">
        <v>806</v>
      </c>
      <c r="B250" s="20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844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843</v>
      </c>
      <c r="C252" s="114">
        <v>0</v>
      </c>
      <c r="D252" s="114">
        <f>C252</f>
        <v>0</v>
      </c>
      <c r="E252" s="114">
        <f>D252</f>
        <v>0</v>
      </c>
    </row>
    <row r="256" spans="1:10" ht="18.75">
      <c r="A256" s="199" t="s">
        <v>67</v>
      </c>
      <c r="B256" s="199"/>
      <c r="C256" s="199"/>
      <c r="D256" s="109" t="s">
        <v>842</v>
      </c>
      <c r="E256" s="109" t="s">
        <v>841</v>
      </c>
      <c r="G256" s="47" t="s">
        <v>589</v>
      </c>
      <c r="H256" s="48">
        <f>C257+C559</f>
        <v>1238787</v>
      </c>
      <c r="I256" s="49"/>
      <c r="J256" s="50" t="b">
        <f>AND(H256=I256)</f>
        <v>0</v>
      </c>
    </row>
    <row r="257" spans="1:10">
      <c r="A257" s="214" t="s">
        <v>60</v>
      </c>
      <c r="B257" s="215"/>
      <c r="C257" s="37">
        <f>C258+C550</f>
        <v>460720</v>
      </c>
      <c r="D257" s="37">
        <f>D258+D550</f>
        <v>460720</v>
      </c>
      <c r="E257" s="37">
        <f>E258+E550</f>
        <v>460720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6" t="s">
        <v>266</v>
      </c>
      <c r="B258" s="217"/>
      <c r="C258" s="36">
        <f>C259+C339+C483+C547</f>
        <v>443233</v>
      </c>
      <c r="D258" s="36">
        <f>D259+D339+D483+D547</f>
        <v>443233</v>
      </c>
      <c r="E258" s="36">
        <f>E259+E339+E483+E547</f>
        <v>443233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12" t="s">
        <v>267</v>
      </c>
      <c r="B259" s="213"/>
      <c r="C259" s="33">
        <f>C260+C263+C314</f>
        <v>205000</v>
      </c>
      <c r="D259" s="33">
        <f>D260+D263+D314</f>
        <v>205000</v>
      </c>
      <c r="E259" s="33">
        <f>E260+E263+E314</f>
        <v>205000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210" t="s">
        <v>268</v>
      </c>
      <c r="B260" s="21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210" t="s">
        <v>269</v>
      </c>
      <c r="B263" s="211"/>
      <c r="C263" s="32">
        <f>C264+C265+C289+C296+C298+C302+C305+C308+C313</f>
        <v>205000</v>
      </c>
      <c r="D263" s="32">
        <f>D264+D265+D289+D296+D298+D302+D305+D308+D313</f>
        <v>205000</v>
      </c>
      <c r="E263" s="32">
        <f>E264+E265+E289+E296+E298+E302+E305+E308+E313</f>
        <v>205000</v>
      </c>
    </row>
    <row r="264" spans="1:10" hidden="1" outlineLevel="2">
      <c r="A264" s="6">
        <v>1101</v>
      </c>
      <c r="B264" s="4" t="s">
        <v>34</v>
      </c>
      <c r="C264" s="5">
        <v>74649</v>
      </c>
      <c r="D264" s="5">
        <f t="shared" ref="D264:E266" si="18">C264</f>
        <v>74649</v>
      </c>
      <c r="E264" s="5">
        <f t="shared" si="18"/>
        <v>74649</v>
      </c>
    </row>
    <row r="265" spans="1:10" hidden="1" outlineLevel="2">
      <c r="A265" s="6">
        <v>1101</v>
      </c>
      <c r="B265" s="4" t="s">
        <v>35</v>
      </c>
      <c r="C265" s="5">
        <v>72621</v>
      </c>
      <c r="D265" s="5">
        <f t="shared" si="18"/>
        <v>72621</v>
      </c>
      <c r="E265" s="5">
        <f t="shared" si="18"/>
        <v>72621</v>
      </c>
    </row>
    <row r="266" spans="1:10" hidden="1" outlineLevel="3">
      <c r="A266" s="29"/>
      <c r="B266" s="28" t="s">
        <v>218</v>
      </c>
      <c r="C266" s="30"/>
      <c r="D266" s="30">
        <f t="shared" si="18"/>
        <v>0</v>
      </c>
      <c r="E266" s="30">
        <f t="shared" si="18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v>4365</v>
      </c>
      <c r="D289" s="5">
        <f>C289</f>
        <v>4365</v>
      </c>
      <c r="E289" s="5">
        <f>D289</f>
        <v>4365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v>300</v>
      </c>
      <c r="D296" s="5">
        <f t="shared" ref="D296:E299" si="22">C296</f>
        <v>300</v>
      </c>
      <c r="E296" s="5">
        <f t="shared" si="22"/>
        <v>300</v>
      </c>
    </row>
    <row r="297" spans="1:5" hidden="1" outlineLevel="3">
      <c r="A297" s="29"/>
      <c r="B297" s="28" t="s">
        <v>111</v>
      </c>
      <c r="C297" s="30"/>
      <c r="D297" s="30">
        <f t="shared" si="22"/>
        <v>0</v>
      </c>
      <c r="E297" s="30">
        <f t="shared" si="22"/>
        <v>0</v>
      </c>
    </row>
    <row r="298" spans="1:5" hidden="1" outlineLevel="2" collapsed="1">
      <c r="A298" s="6">
        <v>1101</v>
      </c>
      <c r="B298" s="4" t="s">
        <v>37</v>
      </c>
      <c r="C298" s="5">
        <v>8115</v>
      </c>
      <c r="D298" s="5">
        <f t="shared" si="22"/>
        <v>8115</v>
      </c>
      <c r="E298" s="5">
        <f t="shared" si="22"/>
        <v>8115</v>
      </c>
    </row>
    <row r="299" spans="1:5" hidden="1" outlineLevel="3">
      <c r="A299" s="29"/>
      <c r="B299" s="28" t="s">
        <v>248</v>
      </c>
      <c r="C299" s="30"/>
      <c r="D299" s="30">
        <f t="shared" si="22"/>
        <v>0</v>
      </c>
      <c r="E299" s="30">
        <f t="shared" si="22"/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3">C300</f>
        <v>0</v>
      </c>
      <c r="E300" s="30">
        <f t="shared" si="23"/>
        <v>0</v>
      </c>
    </row>
    <row r="301" spans="1:5" hidden="1" outlineLevel="3">
      <c r="A301" s="29"/>
      <c r="B301" s="28" t="s">
        <v>250</v>
      </c>
      <c r="C301" s="30"/>
      <c r="D301" s="30">
        <f t="shared" si="23"/>
        <v>0</v>
      </c>
      <c r="E301" s="30">
        <f t="shared" si="23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 t="shared" ref="D303:E309" si="24">C303</f>
        <v>0</v>
      </c>
      <c r="E303" s="30">
        <f t="shared" si="24"/>
        <v>0</v>
      </c>
    </row>
    <row r="304" spans="1:5" hidden="1" outlineLevel="3">
      <c r="A304" s="29"/>
      <c r="B304" s="28" t="s">
        <v>253</v>
      </c>
      <c r="C304" s="30">
        <v>0</v>
      </c>
      <c r="D304" s="30">
        <f t="shared" si="24"/>
        <v>0</v>
      </c>
      <c r="E304" s="30">
        <f t="shared" si="24"/>
        <v>0</v>
      </c>
    </row>
    <row r="305" spans="1:5" hidden="1" outlineLevel="2" collapsed="1">
      <c r="A305" s="6">
        <v>1101</v>
      </c>
      <c r="B305" s="4" t="s">
        <v>38</v>
      </c>
      <c r="C305" s="5">
        <v>2629</v>
      </c>
      <c r="D305" s="5">
        <f t="shared" si="24"/>
        <v>2629</v>
      </c>
      <c r="E305" s="5">
        <f t="shared" si="24"/>
        <v>2629</v>
      </c>
    </row>
    <row r="306" spans="1:5" hidden="1" outlineLevel="3">
      <c r="A306" s="29"/>
      <c r="B306" s="28" t="s">
        <v>254</v>
      </c>
      <c r="C306" s="30"/>
      <c r="D306" s="30">
        <f t="shared" si="24"/>
        <v>0</v>
      </c>
      <c r="E306" s="30">
        <f t="shared" si="24"/>
        <v>0</v>
      </c>
    </row>
    <row r="307" spans="1:5" hidden="1" outlineLevel="3">
      <c r="A307" s="29"/>
      <c r="B307" s="28" t="s">
        <v>255</v>
      </c>
      <c r="C307" s="30"/>
      <c r="D307" s="30">
        <f t="shared" si="24"/>
        <v>0</v>
      </c>
      <c r="E307" s="30">
        <f t="shared" si="24"/>
        <v>0</v>
      </c>
    </row>
    <row r="308" spans="1:5" hidden="1" outlineLevel="2" collapsed="1">
      <c r="A308" s="6">
        <v>1101</v>
      </c>
      <c r="B308" s="4" t="s">
        <v>39</v>
      </c>
      <c r="C308" s="5">
        <v>32323</v>
      </c>
      <c r="D308" s="5">
        <f t="shared" si="24"/>
        <v>32323</v>
      </c>
      <c r="E308" s="5">
        <f t="shared" si="24"/>
        <v>32323</v>
      </c>
    </row>
    <row r="309" spans="1:5" hidden="1" outlineLevel="3">
      <c r="A309" s="29"/>
      <c r="B309" s="28" t="s">
        <v>256</v>
      </c>
      <c r="C309" s="30"/>
      <c r="D309" s="30">
        <f t="shared" si="24"/>
        <v>0</v>
      </c>
      <c r="E309" s="30">
        <f t="shared" si="24"/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5">C310</f>
        <v>0</v>
      </c>
      <c r="E310" s="30">
        <f t="shared" si="25"/>
        <v>0</v>
      </c>
    </row>
    <row r="311" spans="1:5" hidden="1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</row>
    <row r="312" spans="1:5" hidden="1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</row>
    <row r="313" spans="1:5" hidden="1" outlineLevel="2" collapsed="1">
      <c r="A313" s="6">
        <v>1101</v>
      </c>
      <c r="B313" s="4" t="s">
        <v>112</v>
      </c>
      <c r="C313" s="5">
        <v>9998</v>
      </c>
      <c r="D313" s="5">
        <f>C313</f>
        <v>9998</v>
      </c>
      <c r="E313" s="5">
        <f>D313</f>
        <v>9998</v>
      </c>
    </row>
    <row r="314" spans="1:5" hidden="1" outlineLevel="1" collapsed="1">
      <c r="A314" s="210" t="s">
        <v>601</v>
      </c>
      <c r="B314" s="21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</row>
    <row r="318" spans="1:5" hidden="1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</row>
    <row r="319" spans="1:5" hidden="1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</row>
    <row r="320" spans="1:5" hidden="1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</row>
    <row r="321" spans="1:5" hidden="1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</row>
    <row r="322" spans="1:5" hidden="1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</row>
    <row r="323" spans="1:5" hidden="1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</row>
    <row r="324" spans="1:5" hidden="1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7">C333</f>
        <v>0</v>
      </c>
      <c r="E333" s="30">
        <f t="shared" si="27"/>
        <v>0</v>
      </c>
    </row>
    <row r="334" spans="1:5" hidden="1" outlineLevel="3">
      <c r="A334" s="29"/>
      <c r="B334" s="28" t="s">
        <v>258</v>
      </c>
      <c r="C334" s="30"/>
      <c r="D334" s="30">
        <f t="shared" si="27"/>
        <v>0</v>
      </c>
      <c r="E334" s="30">
        <f t="shared" si="27"/>
        <v>0</v>
      </c>
    </row>
    <row r="335" spans="1:5" hidden="1" outlineLevel="3">
      <c r="A335" s="29"/>
      <c r="B335" s="28" t="s">
        <v>259</v>
      </c>
      <c r="C335" s="30"/>
      <c r="D335" s="30">
        <f t="shared" si="27"/>
        <v>0</v>
      </c>
      <c r="E335" s="30">
        <f t="shared" si="27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8">C337</f>
        <v>0</v>
      </c>
      <c r="E337" s="5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</row>
    <row r="339" spans="1:10" collapsed="1">
      <c r="A339" s="212" t="s">
        <v>270</v>
      </c>
      <c r="B339" s="213"/>
      <c r="C339" s="33">
        <f>C340+C444+C482</f>
        <v>221772</v>
      </c>
      <c r="D339" s="33">
        <f>D340+D444+D482</f>
        <v>221772</v>
      </c>
      <c r="E339" s="33">
        <f>E340+E444+E482</f>
        <v>221772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10" t="s">
        <v>271</v>
      </c>
      <c r="B340" s="211"/>
      <c r="C340" s="32">
        <f>C341+C342+C343+C344+C347+C348+C353+C356+C357+C362+C367+BG290668+C371+C372+C373+C376+C377+C378+C382+C388+C391+C392+C395+C398+C399+C404+C407+C408+C409+C412+C415+C416+C419+C420+C421+C422+C429+C443</f>
        <v>158572</v>
      </c>
      <c r="D340" s="32">
        <f>D341+D342+D343+D344+D347+D348+D353+D356+D357+D362+D367+BH290668+D371+D372+D373+D376+D377+D378+D382+D388+D391+D392+D395+D398+D399+D404+D407+D408+D409+D412+D415+D416+D419+D420+D421+D422+D429+D443</f>
        <v>158572</v>
      </c>
      <c r="E340" s="32">
        <f>E341+E342+E343+E344+E347+E348+E353+E356+E357+E362+E367+BI290668+E371+E372+E373+E376+E377+E378+E382+E388+E391+E392+E395+E398+E399+E404+E407+E408+E409+E412+E415+E416+E419+E420+E421+E422+E429+E443</f>
        <v>158572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1067</v>
      </c>
      <c r="D342" s="5">
        <f t="shared" ref="D342:E343" si="29">C342</f>
        <v>1067</v>
      </c>
      <c r="E342" s="5">
        <f t="shared" si="29"/>
        <v>1067</v>
      </c>
    </row>
    <row r="343" spans="1:10" hidden="1" outlineLevel="2">
      <c r="A343" s="6">
        <v>2201</v>
      </c>
      <c r="B343" s="4" t="s">
        <v>41</v>
      </c>
      <c r="C343" s="5">
        <v>75300</v>
      </c>
      <c r="D343" s="5">
        <f t="shared" si="29"/>
        <v>75300</v>
      </c>
      <c r="E343" s="5">
        <f t="shared" si="29"/>
        <v>75300</v>
      </c>
    </row>
    <row r="344" spans="1:10" hidden="1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0">C345</f>
        <v>3000</v>
      </c>
      <c r="E345" s="30">
        <f t="shared" si="30"/>
        <v>3000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0"/>
        <v>2000</v>
      </c>
      <c r="E346" s="30">
        <f t="shared" si="30"/>
        <v>2000</v>
      </c>
    </row>
    <row r="347" spans="1:10" hidden="1" outlineLevel="2">
      <c r="A347" s="6">
        <v>2201</v>
      </c>
      <c r="B347" s="4" t="s">
        <v>276</v>
      </c>
      <c r="C347" s="5">
        <v>2090</v>
      </c>
      <c r="D347" s="5">
        <f t="shared" si="30"/>
        <v>2090</v>
      </c>
      <c r="E347" s="5">
        <f t="shared" si="30"/>
        <v>2090</v>
      </c>
    </row>
    <row r="348" spans="1:10" hidden="1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</row>
    <row r="349" spans="1:10" hidden="1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1">C350</f>
        <v>0</v>
      </c>
      <c r="E350" s="30">
        <f t="shared" si="31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200</v>
      </c>
      <c r="D354" s="30">
        <f t="shared" ref="D354:E356" si="32">C354</f>
        <v>200</v>
      </c>
      <c r="E354" s="30">
        <f t="shared" si="32"/>
        <v>200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</row>
    <row r="356" spans="1:5" hidden="1" outlineLevel="2">
      <c r="A356" s="6">
        <v>2201</v>
      </c>
      <c r="B356" s="4" t="s">
        <v>284</v>
      </c>
      <c r="C356" s="5">
        <v>1000</v>
      </c>
      <c r="D356" s="5">
        <f t="shared" si="32"/>
        <v>1000</v>
      </c>
      <c r="E356" s="5">
        <f t="shared" si="32"/>
        <v>1000</v>
      </c>
    </row>
    <row r="357" spans="1:5" hidden="1" outlineLevel="2">
      <c r="A357" s="6">
        <v>2201</v>
      </c>
      <c r="B357" s="4" t="s">
        <v>285</v>
      </c>
      <c r="C357" s="5">
        <f>SUM(C358:C361)</f>
        <v>4300</v>
      </c>
      <c r="D357" s="5">
        <f>SUM(D358:D361)</f>
        <v>4300</v>
      </c>
      <c r="E357" s="5">
        <f>SUM(E358:E361)</f>
        <v>4300</v>
      </c>
    </row>
    <row r="358" spans="1:5" hidden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</row>
    <row r="359" spans="1:5" hidden="1" outlineLevel="3">
      <c r="A359" s="29"/>
      <c r="B359" s="28" t="s">
        <v>287</v>
      </c>
      <c r="C359" s="30">
        <v>100</v>
      </c>
      <c r="D359" s="30">
        <f t="shared" ref="D359:E361" si="33">C359</f>
        <v>100</v>
      </c>
      <c r="E359" s="30">
        <f t="shared" si="33"/>
        <v>100</v>
      </c>
    </row>
    <row r="360" spans="1:5" hidden="1" outlineLevel="3">
      <c r="A360" s="29"/>
      <c r="B360" s="28" t="s">
        <v>288</v>
      </c>
      <c r="C360" s="30">
        <v>200</v>
      </c>
      <c r="D360" s="30">
        <f t="shared" si="33"/>
        <v>200</v>
      </c>
      <c r="E360" s="30">
        <f t="shared" si="33"/>
        <v>200</v>
      </c>
    </row>
    <row r="361" spans="1:5" hidden="1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18000</v>
      </c>
    </row>
    <row r="363" spans="1:5" hidden="1" outlineLevel="3">
      <c r="A363" s="29"/>
      <c r="B363" s="28" t="s">
        <v>291</v>
      </c>
      <c r="C363" s="30">
        <v>4500</v>
      </c>
      <c r="D363" s="30">
        <f>C363</f>
        <v>4500</v>
      </c>
      <c r="E363" s="30">
        <f>D363</f>
        <v>4500</v>
      </c>
    </row>
    <row r="364" spans="1:5" hidden="1" outlineLevel="3">
      <c r="A364" s="29"/>
      <c r="B364" s="28" t="s">
        <v>292</v>
      </c>
      <c r="C364" s="30">
        <v>13000</v>
      </c>
      <c r="D364" s="30">
        <f t="shared" ref="D364:E366" si="34">C364</f>
        <v>13000</v>
      </c>
      <c r="E364" s="30">
        <f t="shared" si="34"/>
        <v>13000</v>
      </c>
    </row>
    <row r="365" spans="1:5" hidden="1" outlineLevel="3">
      <c r="A365" s="29"/>
      <c r="B365" s="28" t="s">
        <v>293</v>
      </c>
      <c r="C365" s="30">
        <v>500</v>
      </c>
      <c r="D365" s="30">
        <f t="shared" si="34"/>
        <v>500</v>
      </c>
      <c r="E365" s="30">
        <f t="shared" si="34"/>
        <v>500</v>
      </c>
    </row>
    <row r="366" spans="1:5" hidden="1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</row>
    <row r="367" spans="1:5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</row>
    <row r="371" spans="1:5" hidden="1" outlineLevel="2">
      <c r="A371" s="6">
        <v>2201</v>
      </c>
      <c r="B371" s="4" t="s">
        <v>44</v>
      </c>
      <c r="C371" s="5">
        <v>5000</v>
      </c>
      <c r="D371" s="5">
        <f t="shared" si="35"/>
        <v>5000</v>
      </c>
      <c r="E371" s="5">
        <f t="shared" si="35"/>
        <v>5000</v>
      </c>
    </row>
    <row r="372" spans="1:5" hidden="1" outlineLevel="2">
      <c r="A372" s="6">
        <v>2201</v>
      </c>
      <c r="B372" s="4" t="s">
        <v>45</v>
      </c>
      <c r="C372" s="5">
        <v>3500</v>
      </c>
      <c r="D372" s="5">
        <f t="shared" si="35"/>
        <v>3500</v>
      </c>
      <c r="E372" s="5">
        <f t="shared" si="35"/>
        <v>3500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 hidden="1" outlineLevel="3">
      <c r="A374" s="29"/>
      <c r="B374" s="28" t="s">
        <v>299</v>
      </c>
      <c r="C374" s="30">
        <v>25</v>
      </c>
      <c r="D374" s="30">
        <f t="shared" ref="D374:E377" si="36">C374</f>
        <v>25</v>
      </c>
      <c r="E374" s="30">
        <f t="shared" si="36"/>
        <v>25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</row>
    <row r="376" spans="1:5" hidden="1" outlineLevel="2">
      <c r="A376" s="6">
        <v>2201</v>
      </c>
      <c r="B376" s="4" t="s">
        <v>301</v>
      </c>
      <c r="C376" s="5">
        <v>220</v>
      </c>
      <c r="D376" s="5">
        <f t="shared" si="36"/>
        <v>220</v>
      </c>
      <c r="E376" s="5">
        <f t="shared" si="36"/>
        <v>220</v>
      </c>
    </row>
    <row r="377" spans="1:5" hidden="1" outlineLevel="2" collapsed="1">
      <c r="A377" s="6">
        <v>2201</v>
      </c>
      <c r="B377" s="4" t="s">
        <v>302</v>
      </c>
      <c r="C377" s="5">
        <v>900</v>
      </c>
      <c r="D377" s="5">
        <f t="shared" si="36"/>
        <v>900</v>
      </c>
      <c r="E377" s="5">
        <f t="shared" si="36"/>
        <v>900</v>
      </c>
    </row>
    <row r="378" spans="1:5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hidden="1" outlineLevel="3">
      <c r="A380" s="29"/>
      <c r="B380" s="28" t="s">
        <v>113</v>
      </c>
      <c r="C380" s="30"/>
      <c r="D380" s="30">
        <f t="shared" ref="D380:E381" si="37">C380</f>
        <v>0</v>
      </c>
      <c r="E380" s="30">
        <f t="shared" si="37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7"/>
        <v>1000</v>
      </c>
      <c r="E381" s="30">
        <f t="shared" si="37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</row>
    <row r="383" spans="1:5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hidden="1" outlineLevel="3">
      <c r="A384" s="29"/>
      <c r="B384" s="28" t="s">
        <v>305</v>
      </c>
      <c r="C384" s="30"/>
      <c r="D384" s="30">
        <f t="shared" ref="D384:E387" si="38">C384</f>
        <v>0</v>
      </c>
      <c r="E384" s="30">
        <f t="shared" si="38"/>
        <v>0</v>
      </c>
    </row>
    <row r="385" spans="1:5" hidden="1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</row>
    <row r="386" spans="1:5" hidden="1" outlineLevel="3">
      <c r="A386" s="29"/>
      <c r="B386" s="28" t="s">
        <v>307</v>
      </c>
      <c r="C386" s="30">
        <v>1500</v>
      </c>
      <c r="D386" s="30">
        <f t="shared" si="38"/>
        <v>1500</v>
      </c>
      <c r="E386" s="30">
        <f t="shared" si="38"/>
        <v>1500</v>
      </c>
    </row>
    <row r="387" spans="1:5" hidden="1" outlineLevel="3">
      <c r="A387" s="29"/>
      <c r="B387" s="28" t="s">
        <v>308</v>
      </c>
      <c r="C387" s="30">
        <v>1000</v>
      </c>
      <c r="D387" s="30">
        <f t="shared" si="38"/>
        <v>1000</v>
      </c>
      <c r="E387" s="30">
        <f t="shared" si="38"/>
        <v>1000</v>
      </c>
    </row>
    <row r="388" spans="1:5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hidden="1" outlineLevel="3">
      <c r="A389" s="29"/>
      <c r="B389" s="28" t="s">
        <v>48</v>
      </c>
      <c r="C389" s="30">
        <v>200</v>
      </c>
      <c r="D389" s="30">
        <f t="shared" ref="D389:E391" si="39">C389</f>
        <v>200</v>
      </c>
      <c r="E389" s="30">
        <f t="shared" si="39"/>
        <v>200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9"/>
        <v>0</v>
      </c>
      <c r="E390" s="30">
        <f t="shared" si="39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9"/>
        <v>0</v>
      </c>
      <c r="E391" s="5">
        <f t="shared" si="39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2000</v>
      </c>
      <c r="D392" s="5">
        <f>SUM(D393:D394)</f>
        <v>2000</v>
      </c>
      <c r="E392" s="5">
        <f>SUM(E393:E394)</f>
        <v>2000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40">C396</f>
        <v>0</v>
      </c>
      <c r="E396" s="30">
        <f t="shared" si="40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40"/>
        <v>0</v>
      </c>
      <c r="E397" s="30">
        <f t="shared" si="40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40"/>
        <v>0</v>
      </c>
      <c r="E398" s="5">
        <f t="shared" si="40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3150</v>
      </c>
      <c r="D399" s="5">
        <f>SUM(D400:D403)</f>
        <v>3150</v>
      </c>
      <c r="E399" s="5">
        <f>SUM(E400:E403)</f>
        <v>3150</v>
      </c>
    </row>
    <row r="400" spans="1:5" hidden="1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</row>
    <row r="401" spans="1:5" hidden="1" outlineLevel="3">
      <c r="A401" s="29"/>
      <c r="B401" s="28" t="s">
        <v>319</v>
      </c>
      <c r="C401" s="30">
        <v>1000</v>
      </c>
      <c r="D401" s="30">
        <f t="shared" ref="D401:E403" si="41">C401</f>
        <v>1000</v>
      </c>
      <c r="E401" s="30">
        <f t="shared" si="41"/>
        <v>1000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41"/>
        <v>0</v>
      </c>
      <c r="E402" s="30">
        <f t="shared" si="41"/>
        <v>0</v>
      </c>
    </row>
    <row r="403" spans="1:5" hidden="1" outlineLevel="3">
      <c r="A403" s="29"/>
      <c r="B403" s="28" t="s">
        <v>321</v>
      </c>
      <c r="C403" s="30">
        <v>650</v>
      </c>
      <c r="D403" s="30">
        <f t="shared" si="41"/>
        <v>650</v>
      </c>
      <c r="E403" s="30">
        <f t="shared" si="41"/>
        <v>650</v>
      </c>
    </row>
    <row r="404" spans="1:5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hidden="1" outlineLevel="3">
      <c r="A405" s="29"/>
      <c r="B405" s="28" t="s">
        <v>323</v>
      </c>
      <c r="C405" s="30">
        <v>600</v>
      </c>
      <c r="D405" s="30">
        <f t="shared" ref="D405:E408" si="42">C405</f>
        <v>600</v>
      </c>
      <c r="E405" s="30">
        <f t="shared" si="42"/>
        <v>600</v>
      </c>
    </row>
    <row r="406" spans="1:5" hidden="1" outlineLevel="3">
      <c r="A406" s="29"/>
      <c r="B406" s="28" t="s">
        <v>324</v>
      </c>
      <c r="C406" s="30">
        <v>400</v>
      </c>
      <c r="D406" s="30">
        <f t="shared" si="42"/>
        <v>400</v>
      </c>
      <c r="E406" s="30">
        <f t="shared" si="42"/>
        <v>400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42"/>
        <v>0</v>
      </c>
      <c r="E407" s="5">
        <f t="shared" si="42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2"/>
        <v>0</v>
      </c>
      <c r="E408" s="5">
        <f t="shared" si="42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hidden="1" outlineLevel="3" collapsed="1">
      <c r="A413" s="29"/>
      <c r="B413" s="28" t="s">
        <v>328</v>
      </c>
      <c r="C413" s="30">
        <v>3000</v>
      </c>
      <c r="D413" s="30">
        <f t="shared" ref="D413:E415" si="43">C413</f>
        <v>3000</v>
      </c>
      <c r="E413" s="30">
        <f t="shared" si="43"/>
        <v>3000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3"/>
        <v>0</v>
      </c>
      <c r="E414" s="30">
        <f t="shared" si="43"/>
        <v>0</v>
      </c>
    </row>
    <row r="415" spans="1:5" hidden="1" outlineLevel="2">
      <c r="A415" s="6">
        <v>2201</v>
      </c>
      <c r="B415" s="4" t="s">
        <v>118</v>
      </c>
      <c r="C415" s="5">
        <v>700</v>
      </c>
      <c r="D415" s="5">
        <f t="shared" si="43"/>
        <v>700</v>
      </c>
      <c r="E415" s="5">
        <f t="shared" si="43"/>
        <v>700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4">C417</f>
        <v>0</v>
      </c>
      <c r="E417" s="30">
        <f t="shared" si="44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4"/>
        <v>0</v>
      </c>
      <c r="E418" s="30">
        <f t="shared" si="44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4"/>
        <v>0</v>
      </c>
      <c r="E419" s="5">
        <f t="shared" si="44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4"/>
        <v>0</v>
      </c>
      <c r="E420" s="5">
        <f t="shared" si="44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4"/>
        <v>0</v>
      </c>
      <c r="E421" s="5">
        <f t="shared" si="44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420</v>
      </c>
      <c r="D422" s="5">
        <f>SUM(D423:D428)</f>
        <v>420</v>
      </c>
      <c r="E422" s="5">
        <f>SUM(E423:E428)</f>
        <v>420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5">C424</f>
        <v>0</v>
      </c>
      <c r="E424" s="30">
        <f t="shared" si="45"/>
        <v>0</v>
      </c>
    </row>
    <row r="425" spans="1:5" hidden="1" outlineLevel="3">
      <c r="A425" s="29"/>
      <c r="B425" s="28" t="s">
        <v>338</v>
      </c>
      <c r="C425" s="30"/>
      <c r="D425" s="30">
        <f t="shared" si="45"/>
        <v>0</v>
      </c>
      <c r="E425" s="30">
        <f t="shared" si="45"/>
        <v>0</v>
      </c>
    </row>
    <row r="426" spans="1:5" hidden="1" outlineLevel="3">
      <c r="A426" s="29"/>
      <c r="B426" s="28" t="s">
        <v>339</v>
      </c>
      <c r="C426" s="30"/>
      <c r="D426" s="30">
        <f t="shared" si="45"/>
        <v>0</v>
      </c>
      <c r="E426" s="30">
        <f t="shared" si="45"/>
        <v>0</v>
      </c>
    </row>
    <row r="427" spans="1:5" hidden="1" outlineLevel="3">
      <c r="A427" s="29"/>
      <c r="B427" s="28" t="s">
        <v>340</v>
      </c>
      <c r="C427" s="30">
        <v>420</v>
      </c>
      <c r="D427" s="30">
        <f t="shared" si="45"/>
        <v>420</v>
      </c>
      <c r="E427" s="30">
        <f t="shared" si="45"/>
        <v>420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5"/>
        <v>0</v>
      </c>
      <c r="E428" s="30">
        <f t="shared" si="45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6500</v>
      </c>
      <c r="D429" s="5">
        <f>SUM(D430:D442)</f>
        <v>6500</v>
      </c>
      <c r="E429" s="5">
        <f>SUM(E430:E442)</f>
        <v>6500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3000</v>
      </c>
      <c r="D431" s="30">
        <f t="shared" ref="D431:E442" si="46">C431</f>
        <v>3000</v>
      </c>
      <c r="E431" s="30">
        <f t="shared" si="46"/>
        <v>3000</v>
      </c>
    </row>
    <row r="432" spans="1:5" hidden="1" outlineLevel="3">
      <c r="A432" s="29"/>
      <c r="B432" s="28" t="s">
        <v>345</v>
      </c>
      <c r="C432" s="30">
        <v>500</v>
      </c>
      <c r="D432" s="30">
        <f t="shared" si="46"/>
        <v>500</v>
      </c>
      <c r="E432" s="30">
        <f t="shared" si="46"/>
        <v>500</v>
      </c>
    </row>
    <row r="433" spans="1:5" hidden="1" outlineLevel="3">
      <c r="A433" s="29"/>
      <c r="B433" s="28" t="s">
        <v>346</v>
      </c>
      <c r="C433" s="30">
        <v>1000</v>
      </c>
      <c r="D433" s="30">
        <f t="shared" si="46"/>
        <v>1000</v>
      </c>
      <c r="E433" s="30">
        <f t="shared" si="46"/>
        <v>1000</v>
      </c>
    </row>
    <row r="434" spans="1:5" hidden="1" outlineLevel="3">
      <c r="A434" s="29"/>
      <c r="B434" s="28" t="s">
        <v>347</v>
      </c>
      <c r="C434" s="30"/>
      <c r="D434" s="30">
        <f t="shared" si="46"/>
        <v>0</v>
      </c>
      <c r="E434" s="30">
        <f t="shared" si="46"/>
        <v>0</v>
      </c>
    </row>
    <row r="435" spans="1:5" hidden="1" outlineLevel="3">
      <c r="A435" s="29"/>
      <c r="B435" s="28" t="s">
        <v>348</v>
      </c>
      <c r="C435" s="30"/>
      <c r="D435" s="30">
        <f t="shared" si="46"/>
        <v>0</v>
      </c>
      <c r="E435" s="30">
        <f t="shared" si="46"/>
        <v>0</v>
      </c>
    </row>
    <row r="436" spans="1:5" hidden="1" outlineLevel="3">
      <c r="A436" s="29"/>
      <c r="B436" s="28" t="s">
        <v>349</v>
      </c>
      <c r="C436" s="30"/>
      <c r="D436" s="30">
        <f t="shared" si="46"/>
        <v>0</v>
      </c>
      <c r="E436" s="30">
        <f t="shared" si="46"/>
        <v>0</v>
      </c>
    </row>
    <row r="437" spans="1:5" hidden="1" outlineLevel="3">
      <c r="A437" s="29"/>
      <c r="B437" s="28" t="s">
        <v>350</v>
      </c>
      <c r="C437" s="30"/>
      <c r="D437" s="30">
        <f t="shared" si="46"/>
        <v>0</v>
      </c>
      <c r="E437" s="30">
        <f t="shared" si="46"/>
        <v>0</v>
      </c>
    </row>
    <row r="438" spans="1:5" hidden="1" outlineLevel="3">
      <c r="A438" s="29"/>
      <c r="B438" s="28" t="s">
        <v>351</v>
      </c>
      <c r="C438" s="30"/>
      <c r="D438" s="30">
        <f t="shared" si="46"/>
        <v>0</v>
      </c>
      <c r="E438" s="30">
        <f t="shared" si="46"/>
        <v>0</v>
      </c>
    </row>
    <row r="439" spans="1:5" hidden="1" outlineLevel="3">
      <c r="A439" s="29"/>
      <c r="B439" s="28" t="s">
        <v>352</v>
      </c>
      <c r="C439" s="30">
        <v>2000</v>
      </c>
      <c r="D439" s="30">
        <f t="shared" si="46"/>
        <v>2000</v>
      </c>
      <c r="E439" s="30">
        <f t="shared" si="46"/>
        <v>2000</v>
      </c>
    </row>
    <row r="440" spans="1:5" hidden="1" outlineLevel="3">
      <c r="A440" s="29"/>
      <c r="B440" s="28" t="s">
        <v>353</v>
      </c>
      <c r="C440" s="30"/>
      <c r="D440" s="30">
        <f t="shared" si="46"/>
        <v>0</v>
      </c>
      <c r="E440" s="30">
        <f t="shared" si="46"/>
        <v>0</v>
      </c>
    </row>
    <row r="441" spans="1:5" hidden="1" outlineLevel="3">
      <c r="A441" s="29"/>
      <c r="B441" s="28" t="s">
        <v>354</v>
      </c>
      <c r="C441" s="30"/>
      <c r="D441" s="30">
        <f t="shared" si="46"/>
        <v>0</v>
      </c>
      <c r="E441" s="30">
        <f t="shared" si="46"/>
        <v>0</v>
      </c>
    </row>
    <row r="442" spans="1:5" hidden="1" outlineLevel="3">
      <c r="A442" s="29"/>
      <c r="B442" s="28" t="s">
        <v>355</v>
      </c>
      <c r="C442" s="30"/>
      <c r="D442" s="30">
        <f t="shared" si="46"/>
        <v>0</v>
      </c>
      <c r="E442" s="30">
        <f t="shared" si="46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 collapsed="1">
      <c r="A444" s="210" t="s">
        <v>357</v>
      </c>
      <c r="B444" s="211"/>
      <c r="C444" s="32">
        <f>C445+C454+C455+C459+C462+C463+C468+C474+C477+C480+C481+C450</f>
        <v>63200</v>
      </c>
      <c r="D444" s="32">
        <f>D445+D454+D455+D459+D462+D463+D468+D474+D477+D480+D481+D450</f>
        <v>63200</v>
      </c>
      <c r="E444" s="32">
        <f>E445+E454+E455+E459+E462+E463+E468+E474+E477+E480+E481+E450</f>
        <v>63200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</row>
    <row r="446" spans="1:5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7">C447</f>
        <v>0</v>
      </c>
      <c r="E447" s="30">
        <f t="shared" si="47"/>
        <v>0</v>
      </c>
    </row>
    <row r="448" spans="1:5" ht="15" hidden="1" customHeight="1" outlineLevel="3">
      <c r="A448" s="28"/>
      <c r="B448" s="28" t="s">
        <v>361</v>
      </c>
      <c r="C448" s="30">
        <v>4000</v>
      </c>
      <c r="D448" s="30">
        <f t="shared" si="47"/>
        <v>4000</v>
      </c>
      <c r="E448" s="30">
        <f t="shared" si="47"/>
        <v>4000</v>
      </c>
    </row>
    <row r="449" spans="1:5" ht="15" hidden="1" customHeight="1" outlineLevel="3">
      <c r="A449" s="28"/>
      <c r="B449" s="28" t="s">
        <v>362</v>
      </c>
      <c r="C449" s="30">
        <v>6000</v>
      </c>
      <c r="D449" s="30">
        <f t="shared" si="47"/>
        <v>6000</v>
      </c>
      <c r="E449" s="30">
        <f t="shared" si="47"/>
        <v>6000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37700</v>
      </c>
      <c r="D450" s="5">
        <f>SUM(D451:D453)</f>
        <v>37700</v>
      </c>
      <c r="E450" s="5">
        <f>SUM(E451:E453)</f>
        <v>37700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37700</v>
      </c>
      <c r="D452" s="30">
        <f t="shared" ref="D452:E453" si="48">C452</f>
        <v>37700</v>
      </c>
      <c r="E452" s="30">
        <f t="shared" si="48"/>
        <v>37700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8"/>
        <v>0</v>
      </c>
      <c r="E453" s="30">
        <f t="shared" si="48"/>
        <v>0</v>
      </c>
    </row>
    <row r="454" spans="1:5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</row>
    <row r="455" spans="1:5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</row>
    <row r="456" spans="1:5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 ht="15" hidden="1" customHeight="1" outlineLevel="3">
      <c r="A457" s="28"/>
      <c r="B457" s="28" t="s">
        <v>368</v>
      </c>
      <c r="C457" s="30">
        <v>1000</v>
      </c>
      <c r="D457" s="30">
        <f t="shared" ref="D457:E458" si="49">C457</f>
        <v>1000</v>
      </c>
      <c r="E457" s="30">
        <f t="shared" si="49"/>
        <v>1000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9"/>
        <v>0</v>
      </c>
      <c r="E458" s="30">
        <f t="shared" si="49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</row>
    <row r="460" spans="1:5" ht="15" hidden="1" customHeight="1" outlineLevel="3">
      <c r="A460" s="28"/>
      <c r="B460" s="28" t="s">
        <v>369</v>
      </c>
      <c r="C460" s="30">
        <v>500</v>
      </c>
      <c r="D460" s="30">
        <f t="shared" ref="D460:E462" si="50">C460</f>
        <v>500</v>
      </c>
      <c r="E460" s="30">
        <f t="shared" si="50"/>
        <v>500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50"/>
        <v>0</v>
      </c>
      <c r="E461" s="30">
        <f t="shared" si="50"/>
        <v>0</v>
      </c>
    </row>
    <row r="462" spans="1:5" hidden="1" outlineLevel="2">
      <c r="A462" s="6">
        <v>2202</v>
      </c>
      <c r="B462" s="4" t="s">
        <v>371</v>
      </c>
      <c r="C462" s="5">
        <v>1000</v>
      </c>
      <c r="D462" s="5">
        <f t="shared" si="50"/>
        <v>1000</v>
      </c>
      <c r="E462" s="5">
        <f t="shared" si="50"/>
        <v>1000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51">C465</f>
        <v>0</v>
      </c>
      <c r="E465" s="30">
        <f t="shared" si="51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51"/>
        <v>0</v>
      </c>
      <c r="E466" s="30">
        <f t="shared" si="51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51"/>
        <v>0</v>
      </c>
      <c r="E467" s="30">
        <f t="shared" si="51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2">C470</f>
        <v>0</v>
      </c>
      <c r="E470" s="30">
        <f t="shared" si="52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2"/>
        <v>0</v>
      </c>
      <c r="E471" s="30">
        <f t="shared" si="52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2"/>
        <v>0</v>
      </c>
      <c r="E472" s="30">
        <f t="shared" si="52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2"/>
        <v>0</v>
      </c>
      <c r="E473" s="30">
        <f t="shared" si="52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3">C478</f>
        <v>0</v>
      </c>
      <c r="E478" s="30">
        <f t="shared" si="53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3"/>
        <v>0</v>
      </c>
      <c r="E479" s="30">
        <f t="shared" si="53"/>
        <v>0</v>
      </c>
    </row>
    <row r="480" spans="1:5" hidden="1" outlineLevel="2">
      <c r="A480" s="6">
        <v>2202</v>
      </c>
      <c r="B480" s="4" t="s">
        <v>386</v>
      </c>
      <c r="C480" s="5">
        <v>1000</v>
      </c>
      <c r="D480" s="5">
        <f t="shared" si="53"/>
        <v>1000</v>
      </c>
      <c r="E480" s="5">
        <f t="shared" si="53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3"/>
        <v>0</v>
      </c>
      <c r="E481" s="5">
        <f t="shared" si="53"/>
        <v>0</v>
      </c>
    </row>
    <row r="482" spans="1:10" outlineLevel="1" collapsed="1">
      <c r="A482" s="210" t="s">
        <v>388</v>
      </c>
      <c r="B482" s="211"/>
      <c r="C482" s="32">
        <v>0</v>
      </c>
      <c r="D482" s="32">
        <v>0</v>
      </c>
      <c r="E482" s="32">
        <v>0</v>
      </c>
    </row>
    <row r="483" spans="1:10">
      <c r="A483" s="220" t="s">
        <v>389</v>
      </c>
      <c r="B483" s="221"/>
      <c r="C483" s="35">
        <f>C484+C504+C509+C522+C528+C538</f>
        <v>16461</v>
      </c>
      <c r="D483" s="35">
        <f>D484+D504+D509+D522+D528+D538</f>
        <v>16461</v>
      </c>
      <c r="E483" s="35">
        <f>E484+E504+E509+E522+E528+E538</f>
        <v>16461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10" t="s">
        <v>390</v>
      </c>
      <c r="B484" s="211"/>
      <c r="C484" s="32">
        <f>C485+C486+C490+C491+C494+C497+C500+C501+C502+C503</f>
        <v>10500</v>
      </c>
      <c r="D484" s="32">
        <f>D485+D486+D490+D491+D494+D497+D500+D501+D502+D503</f>
        <v>10500</v>
      </c>
      <c r="E484" s="32">
        <f>E485+E486+E490+E491+E494+E497+E500+E501+E502+E503</f>
        <v>10500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4">C488</f>
        <v>2000</v>
      </c>
      <c r="E488" s="30">
        <f t="shared" si="54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4"/>
        <v>0</v>
      </c>
      <c r="E489" s="30">
        <f t="shared" si="54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5">C498</f>
        <v>0</v>
      </c>
      <c r="E498" s="30">
        <f t="shared" si="55"/>
        <v>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5"/>
        <v>1000</v>
      </c>
      <c r="E499" s="30">
        <f t="shared" si="55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5"/>
        <v>0</v>
      </c>
      <c r="E500" s="5">
        <f t="shared" si="55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5"/>
        <v>0</v>
      </c>
      <c r="E501" s="5">
        <f t="shared" si="55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5"/>
        <v>0</v>
      </c>
      <c r="E502" s="5">
        <f t="shared" si="55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5"/>
        <v>0</v>
      </c>
      <c r="E503" s="5">
        <f t="shared" si="55"/>
        <v>0</v>
      </c>
    </row>
    <row r="504" spans="1:12" outlineLevel="1" collapsed="1">
      <c r="A504" s="210" t="s">
        <v>410</v>
      </c>
      <c r="B504" s="211"/>
      <c r="C504" s="32">
        <f>SUM(C505:C508)</f>
        <v>2470</v>
      </c>
      <c r="D504" s="32">
        <f>SUM(D505:D508)</f>
        <v>2470</v>
      </c>
      <c r="E504" s="32">
        <f>SUM(E505:E508)</f>
        <v>2470</v>
      </c>
    </row>
    <row r="505" spans="1:12" hidden="1" outlineLevel="2" collapsed="1">
      <c r="A505" s="6">
        <v>3303</v>
      </c>
      <c r="B505" s="4" t="s">
        <v>411</v>
      </c>
      <c r="C505" s="5">
        <v>1970</v>
      </c>
      <c r="D505" s="5">
        <f>C505</f>
        <v>1970</v>
      </c>
      <c r="E505" s="5">
        <f>D505</f>
        <v>1970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6">C506</f>
        <v>0</v>
      </c>
      <c r="E506" s="5">
        <f t="shared" si="56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6"/>
        <v>500</v>
      </c>
      <c r="E507" s="5">
        <f t="shared" si="56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6"/>
        <v>0</v>
      </c>
      <c r="E508" s="5">
        <f t="shared" si="56"/>
        <v>0</v>
      </c>
    </row>
    <row r="509" spans="1:12" outlineLevel="1" collapsed="1">
      <c r="A509" s="210" t="s">
        <v>414</v>
      </c>
      <c r="B509" s="211"/>
      <c r="C509" s="32">
        <f>C510+C511+C512+C513+C517+C518+C519+C520+C521</f>
        <v>3000</v>
      </c>
      <c r="D509" s="32">
        <f>D510+D511+D512+D513+D517+D518+D519+D520+D521</f>
        <v>3000</v>
      </c>
      <c r="E509" s="32">
        <f>E510+E511+E512+E513+E517+E518+E519+E520+E521</f>
        <v>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7">C511</f>
        <v>0</v>
      </c>
      <c r="E511" s="5">
        <f t="shared" si="57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7"/>
        <v>0</v>
      </c>
      <c r="E512" s="5">
        <f t="shared" si="57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8">C514</f>
        <v>0</v>
      </c>
      <c r="E514" s="30">
        <f t="shared" si="58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8"/>
        <v>0</v>
      </c>
      <c r="E515" s="30">
        <f t="shared" si="58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8"/>
        <v>0</v>
      </c>
      <c r="E516" s="30">
        <f t="shared" si="58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8"/>
        <v>0</v>
      </c>
      <c r="E517" s="5">
        <f t="shared" si="58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8"/>
        <v>0</v>
      </c>
      <c r="E518" s="5">
        <f t="shared" si="58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8"/>
        <v>0</v>
      </c>
      <c r="E519" s="5">
        <f t="shared" si="58"/>
        <v>0</v>
      </c>
    </row>
    <row r="520" spans="1:5" hidden="1" outlineLevel="2">
      <c r="A520" s="6">
        <v>3305</v>
      </c>
      <c r="B520" s="4" t="s">
        <v>425</v>
      </c>
      <c r="C520" s="5">
        <v>3000</v>
      </c>
      <c r="D520" s="5">
        <f t="shared" si="58"/>
        <v>3000</v>
      </c>
      <c r="E520" s="5">
        <f t="shared" si="58"/>
        <v>3000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8"/>
        <v>0</v>
      </c>
      <c r="E521" s="5">
        <f t="shared" si="58"/>
        <v>0</v>
      </c>
    </row>
    <row r="522" spans="1:5" outlineLevel="1" collapsed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9">C524</f>
        <v>0</v>
      </c>
      <c r="E524" s="5">
        <f t="shared" si="59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9"/>
        <v>0</v>
      </c>
      <c r="E525" s="5">
        <f t="shared" si="59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9"/>
        <v>0</v>
      </c>
      <c r="E526" s="5">
        <f t="shared" si="59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9"/>
        <v>0</v>
      </c>
      <c r="E527" s="5">
        <f t="shared" si="59"/>
        <v>0</v>
      </c>
    </row>
    <row r="528" spans="1:5" outlineLevel="1" collapsed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60">C533</f>
        <v>0</v>
      </c>
      <c r="E533" s="30">
        <f t="shared" si="60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60"/>
        <v>0</v>
      </c>
      <c r="E534" s="30">
        <f t="shared" si="60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60"/>
        <v>0</v>
      </c>
      <c r="E535" s="30">
        <f t="shared" si="60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60"/>
        <v>0</v>
      </c>
      <c r="E536" s="30">
        <f t="shared" si="60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 collapsed="1">
      <c r="A538" s="210" t="s">
        <v>441</v>
      </c>
      <c r="B538" s="211"/>
      <c r="C538" s="32">
        <f>SUM(C539:C544)</f>
        <v>491</v>
      </c>
      <c r="D538" s="32">
        <f>SUM(D539:D544)</f>
        <v>491</v>
      </c>
      <c r="E538" s="32">
        <f>SUM(E539:E544)</f>
        <v>491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491</v>
      </c>
      <c r="D540" s="5">
        <f t="shared" ref="D540:E543" si="61">C540</f>
        <v>491</v>
      </c>
      <c r="E540" s="5">
        <f t="shared" si="61"/>
        <v>491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61"/>
        <v>0</v>
      </c>
      <c r="E541" s="5">
        <f t="shared" si="61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61"/>
        <v>0</v>
      </c>
      <c r="E542" s="5">
        <f t="shared" si="61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61"/>
        <v>0</v>
      </c>
      <c r="E543" s="5">
        <f t="shared" si="61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8" t="s">
        <v>449</v>
      </c>
      <c r="B547" s="21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</row>
    <row r="549" spans="1:10" hidden="1" outlineLevel="1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216" t="s">
        <v>455</v>
      </c>
      <c r="B550" s="217"/>
      <c r="C550" s="36">
        <f>C551</f>
        <v>17487</v>
      </c>
      <c r="D550" s="36">
        <f>D551</f>
        <v>17487</v>
      </c>
      <c r="E550" s="36">
        <f>E551</f>
        <v>17487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12" t="s">
        <v>456</v>
      </c>
      <c r="B551" s="213"/>
      <c r="C551" s="33">
        <f>C552+C556</f>
        <v>17487</v>
      </c>
      <c r="D551" s="33">
        <f>D552+D556</f>
        <v>17487</v>
      </c>
      <c r="E551" s="33">
        <f>E552+E556</f>
        <v>17487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210" t="s">
        <v>457</v>
      </c>
      <c r="B552" s="211"/>
      <c r="C552" s="32">
        <f>SUM(C553:C555)</f>
        <v>17487</v>
      </c>
      <c r="D552" s="32">
        <f>SUM(D553:D555)</f>
        <v>17487</v>
      </c>
      <c r="E552" s="32">
        <f>SUM(E553:E555)</f>
        <v>17487</v>
      </c>
    </row>
    <row r="553" spans="1:10" hidden="1" outlineLevel="2" collapsed="1">
      <c r="A553" s="6">
        <v>5500</v>
      </c>
      <c r="B553" s="4" t="s">
        <v>458</v>
      </c>
      <c r="C553" s="5">
        <v>17487</v>
      </c>
      <c r="D553" s="5">
        <f t="shared" ref="D553:E555" si="62">C553</f>
        <v>17487</v>
      </c>
      <c r="E553" s="5">
        <f t="shared" si="62"/>
        <v>17487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2"/>
        <v>0</v>
      </c>
      <c r="E554" s="5">
        <f t="shared" si="62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2"/>
        <v>0</v>
      </c>
      <c r="E555" s="5">
        <f t="shared" si="62"/>
        <v>0</v>
      </c>
    </row>
    <row r="556" spans="1:10" hidden="1" outlineLevel="1" collapsed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214" t="s">
        <v>62</v>
      </c>
      <c r="B559" s="215"/>
      <c r="C559" s="37">
        <f>C560+C716+C725</f>
        <v>778067</v>
      </c>
      <c r="D559" s="37">
        <f>D560+D716+D725</f>
        <v>778067</v>
      </c>
      <c r="E559" s="37">
        <f>E560+E716+E725</f>
        <v>778067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16" t="s">
        <v>464</v>
      </c>
      <c r="B560" s="217"/>
      <c r="C560" s="36">
        <f>C561+C638+C642+C645</f>
        <v>748830</v>
      </c>
      <c r="D560" s="36">
        <f>D561+D638+D642+D645</f>
        <v>748830</v>
      </c>
      <c r="E560" s="36">
        <f>E561+E638+E642+E645</f>
        <v>748830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12" t="s">
        <v>465</v>
      </c>
      <c r="B561" s="213"/>
      <c r="C561" s="38">
        <f>C562+C567+C568+C569+C576+C577+C581+C584+C585+C586+C587+C592+C595+C599+C603+C610+C616+C628</f>
        <v>748830</v>
      </c>
      <c r="D561" s="38">
        <f>D562+D567+D568+D569+D576+D577+D581+D584+D585+D586+D587+D592+D595+D599+D603+D610+D616+D628</f>
        <v>748830</v>
      </c>
      <c r="E561" s="38">
        <f>E562+E567+E568+E569+E576+E577+E581+E584+E585+E586+E587+E592+E595+E599+E603+E610+E616+E628</f>
        <v>748830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10" t="s">
        <v>466</v>
      </c>
      <c r="B562" s="211"/>
      <c r="C562" s="32">
        <f>SUM(C563:C566)</f>
        <v>8000</v>
      </c>
      <c r="D562" s="32">
        <f>SUM(D563:D566)</f>
        <v>8000</v>
      </c>
      <c r="E562" s="32">
        <f>SUM(E563:E566)</f>
        <v>8000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3">C564</f>
        <v>0</v>
      </c>
      <c r="E564" s="5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3"/>
        <v>0</v>
      </c>
      <c r="E565" s="5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8000</v>
      </c>
      <c r="D566" s="5">
        <f t="shared" si="63"/>
        <v>8000</v>
      </c>
      <c r="E566" s="5">
        <f t="shared" si="63"/>
        <v>8000</v>
      </c>
    </row>
    <row r="567" spans="1:10" outlineLevel="1" collapsed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10" t="s">
        <v>473</v>
      </c>
      <c r="B569" s="211"/>
      <c r="C569" s="32">
        <f>SUM(C570:C575)</f>
        <v>89853</v>
      </c>
      <c r="D569" s="32">
        <f>SUM(D570:D575)</f>
        <v>89853</v>
      </c>
      <c r="E569" s="32">
        <f>SUM(E570:E575)</f>
        <v>89853</v>
      </c>
    </row>
    <row r="570" spans="1:10" hidden="1" outlineLevel="2">
      <c r="A570" s="7">
        <v>6603</v>
      </c>
      <c r="B570" s="4" t="s">
        <v>474</v>
      </c>
      <c r="C570" s="5">
        <v>60242</v>
      </c>
      <c r="D570" s="5">
        <f>C570</f>
        <v>60242</v>
      </c>
      <c r="E570" s="5">
        <f>D570</f>
        <v>60242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4">C571</f>
        <v>0</v>
      </c>
      <c r="E571" s="5">
        <f t="shared" si="64"/>
        <v>0</v>
      </c>
    </row>
    <row r="572" spans="1:10" hidden="1" outlineLevel="2">
      <c r="A572" s="7">
        <v>6603</v>
      </c>
      <c r="B572" s="4" t="s">
        <v>476</v>
      </c>
      <c r="C572" s="5">
        <v>29611</v>
      </c>
      <c r="D572" s="5">
        <f t="shared" si="64"/>
        <v>29611</v>
      </c>
      <c r="E572" s="5">
        <f t="shared" si="64"/>
        <v>29611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4"/>
        <v>0</v>
      </c>
      <c r="E573" s="5">
        <f t="shared" si="64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4"/>
        <v>0</v>
      </c>
      <c r="E574" s="5">
        <f t="shared" si="64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4"/>
        <v>0</v>
      </c>
      <c r="E575" s="5">
        <f t="shared" si="64"/>
        <v>0</v>
      </c>
    </row>
    <row r="576" spans="1:10" outlineLevel="1" collapsed="1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10" t="s">
        <v>481</v>
      </c>
      <c r="B577" s="211"/>
      <c r="C577" s="32">
        <f>SUM(C578:C580)</f>
        <v>5000</v>
      </c>
      <c r="D577" s="32">
        <f>SUM(D578:D580)</f>
        <v>5000</v>
      </c>
      <c r="E577" s="32">
        <f>SUM(E578:E580)</f>
        <v>5000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5">C578</f>
        <v>0</v>
      </c>
      <c r="E578" s="5">
        <f t="shared" si="65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5"/>
        <v>0</v>
      </c>
      <c r="E579" s="5">
        <f t="shared" si="65"/>
        <v>0</v>
      </c>
    </row>
    <row r="580" spans="1:5" hidden="1" outlineLevel="2">
      <c r="A580" s="7">
        <v>6605</v>
      </c>
      <c r="B580" s="4" t="s">
        <v>484</v>
      </c>
      <c r="C580" s="5">
        <v>5000</v>
      </c>
      <c r="D580" s="5">
        <f t="shared" si="65"/>
        <v>5000</v>
      </c>
      <c r="E580" s="5">
        <f t="shared" si="65"/>
        <v>5000</v>
      </c>
    </row>
    <row r="581" spans="1:5" outlineLevel="1" collapsed="1">
      <c r="A581" s="210" t="s">
        <v>485</v>
      </c>
      <c r="B581" s="211"/>
      <c r="C581" s="32">
        <f>SUM(C582:C583)</f>
        <v>10000</v>
      </c>
      <c r="D581" s="32">
        <f>SUM(D582:D583)</f>
        <v>10000</v>
      </c>
      <c r="E581" s="32">
        <f>SUM(E582:E583)</f>
        <v>10000</v>
      </c>
    </row>
    <row r="582" spans="1:5" hidden="1" outlineLevel="2">
      <c r="A582" s="7">
        <v>6606</v>
      </c>
      <c r="B582" s="4" t="s">
        <v>486</v>
      </c>
      <c r="C582" s="5">
        <v>10000</v>
      </c>
      <c r="D582" s="5">
        <f t="shared" ref="D582:E586" si="66">C582</f>
        <v>10000</v>
      </c>
      <c r="E582" s="5">
        <f t="shared" si="66"/>
        <v>10000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6"/>
        <v>0</v>
      </c>
      <c r="E583" s="5">
        <f t="shared" si="66"/>
        <v>0</v>
      </c>
    </row>
    <row r="584" spans="1:5" outlineLevel="1" collapsed="1">
      <c r="A584" s="210" t="s">
        <v>488</v>
      </c>
      <c r="B584" s="211"/>
      <c r="C584" s="32">
        <v>0</v>
      </c>
      <c r="D584" s="32">
        <f t="shared" si="66"/>
        <v>0</v>
      </c>
      <c r="E584" s="32">
        <f t="shared" si="66"/>
        <v>0</v>
      </c>
    </row>
    <row r="585" spans="1:5" outlineLevel="1" collapsed="1">
      <c r="A585" s="210" t="s">
        <v>489</v>
      </c>
      <c r="B585" s="211"/>
      <c r="C585" s="32">
        <v>0</v>
      </c>
      <c r="D585" s="32">
        <f t="shared" si="66"/>
        <v>0</v>
      </c>
      <c r="E585" s="32">
        <f t="shared" si="66"/>
        <v>0</v>
      </c>
    </row>
    <row r="586" spans="1:5" outlineLevel="1" collapsed="1">
      <c r="A586" s="210" t="s">
        <v>490</v>
      </c>
      <c r="B586" s="211"/>
      <c r="C586" s="32">
        <v>0</v>
      </c>
      <c r="D586" s="32">
        <f t="shared" si="66"/>
        <v>0</v>
      </c>
      <c r="E586" s="32">
        <f t="shared" si="66"/>
        <v>0</v>
      </c>
    </row>
    <row r="587" spans="1:5" outlineLevel="1">
      <c r="A587" s="210" t="s">
        <v>491</v>
      </c>
      <c r="B587" s="211"/>
      <c r="C587" s="32">
        <f>SUM(C588:C591)</f>
        <v>20000</v>
      </c>
      <c r="D587" s="32">
        <f>SUM(D588:D591)</f>
        <v>20000</v>
      </c>
      <c r="E587" s="32">
        <f>SUM(E588:E591)</f>
        <v>20000</v>
      </c>
    </row>
    <row r="588" spans="1:5" hidden="1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7">C589</f>
        <v>0</v>
      </c>
      <c r="E589" s="5">
        <f t="shared" si="67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7"/>
        <v>0</v>
      </c>
      <c r="E590" s="5">
        <f t="shared" si="67"/>
        <v>0</v>
      </c>
    </row>
    <row r="591" spans="1:5" hidden="1" outlineLevel="2">
      <c r="A591" s="7">
        <v>6610</v>
      </c>
      <c r="B591" s="4" t="s">
        <v>495</v>
      </c>
      <c r="C591" s="5">
        <v>5000</v>
      </c>
      <c r="D591" s="5">
        <f t="shared" si="67"/>
        <v>5000</v>
      </c>
      <c r="E591" s="5">
        <f t="shared" si="67"/>
        <v>5000</v>
      </c>
    </row>
    <row r="592" spans="1:5" outlineLevel="1" collapsed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 collapsed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8">C597</f>
        <v>0</v>
      </c>
      <c r="E597" s="5">
        <f t="shared" si="68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8"/>
        <v>0</v>
      </c>
      <c r="E598" s="5">
        <f t="shared" si="68"/>
        <v>0</v>
      </c>
    </row>
    <row r="599" spans="1:5" outlineLevel="1" collapsed="1">
      <c r="A599" s="210" t="s">
        <v>503</v>
      </c>
      <c r="B599" s="211"/>
      <c r="C599" s="32">
        <f>SUM(C600:C602)</f>
        <v>515872</v>
      </c>
      <c r="D599" s="32">
        <f>SUM(D600:D602)</f>
        <v>515872</v>
      </c>
      <c r="E599" s="32">
        <f>SUM(E600:E602)</f>
        <v>515872</v>
      </c>
    </row>
    <row r="600" spans="1:5" hidden="1" outlineLevel="2">
      <c r="A600" s="7">
        <v>6613</v>
      </c>
      <c r="B600" s="4" t="s">
        <v>504</v>
      </c>
      <c r="C600" s="5">
        <v>18000</v>
      </c>
      <c r="D600" s="5">
        <f t="shared" ref="D600:E602" si="69">C600</f>
        <v>18000</v>
      </c>
      <c r="E600" s="5">
        <f t="shared" si="69"/>
        <v>18000</v>
      </c>
    </row>
    <row r="601" spans="1:5" hidden="1" outlineLevel="2">
      <c r="A601" s="7">
        <v>6613</v>
      </c>
      <c r="B601" s="4" t="s">
        <v>505</v>
      </c>
      <c r="C601" s="5">
        <v>497872</v>
      </c>
      <c r="D601" s="5">
        <f t="shared" si="69"/>
        <v>497872</v>
      </c>
      <c r="E601" s="5">
        <f t="shared" si="69"/>
        <v>497872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9"/>
        <v>0</v>
      </c>
      <c r="E602" s="5">
        <f t="shared" si="69"/>
        <v>0</v>
      </c>
    </row>
    <row r="603" spans="1:5" outlineLevel="1" collapsed="1">
      <c r="A603" s="210" t="s">
        <v>506</v>
      </c>
      <c r="B603" s="21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70">C605</f>
        <v>0</v>
      </c>
      <c r="E605" s="5">
        <f t="shared" si="70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70"/>
        <v>0</v>
      </c>
      <c r="E606" s="5">
        <f t="shared" si="70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70"/>
        <v>0</v>
      </c>
      <c r="E607" s="5">
        <f t="shared" si="70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70"/>
        <v>0</v>
      </c>
      <c r="E608" s="5">
        <f t="shared" si="70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70"/>
        <v>0</v>
      </c>
      <c r="E609" s="5">
        <f t="shared" si="70"/>
        <v>0</v>
      </c>
    </row>
    <row r="610" spans="1:5" outlineLevel="1">
      <c r="A610" s="210" t="s">
        <v>513</v>
      </c>
      <c r="B610" s="211"/>
      <c r="C610" s="32">
        <f>SUM(C611:C615)</f>
        <v>100105</v>
      </c>
      <c r="D610" s="32">
        <f>SUM(D611:D615)</f>
        <v>100105</v>
      </c>
      <c r="E610" s="32">
        <f>SUM(E611:E615)</f>
        <v>100105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71">C612</f>
        <v>0</v>
      </c>
      <c r="E612" s="5">
        <f t="shared" si="71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71"/>
        <v>0</v>
      </c>
      <c r="E613" s="5">
        <f t="shared" si="71"/>
        <v>0</v>
      </c>
    </row>
    <row r="614" spans="1:5" hidden="1" outlineLevel="2">
      <c r="A614" s="7">
        <v>6615</v>
      </c>
      <c r="B614" s="4" t="s">
        <v>517</v>
      </c>
      <c r="C614" s="5">
        <v>20000</v>
      </c>
      <c r="D614" s="5">
        <f t="shared" si="71"/>
        <v>20000</v>
      </c>
      <c r="E614" s="5">
        <f t="shared" si="71"/>
        <v>20000</v>
      </c>
    </row>
    <row r="615" spans="1:5" hidden="1" outlineLevel="2">
      <c r="A615" s="7">
        <v>6615</v>
      </c>
      <c r="B615" s="4" t="s">
        <v>518</v>
      </c>
      <c r="C615" s="5">
        <v>80105</v>
      </c>
      <c r="D615" s="5">
        <f t="shared" si="71"/>
        <v>80105</v>
      </c>
      <c r="E615" s="5">
        <f t="shared" si="71"/>
        <v>80105</v>
      </c>
    </row>
    <row r="616" spans="1:5" outlineLevel="1" collapsed="1">
      <c r="A616" s="210" t="s">
        <v>519</v>
      </c>
      <c r="B616" s="21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2">C618</f>
        <v>0</v>
      </c>
      <c r="E618" s="5">
        <f t="shared" si="72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2"/>
        <v>0</v>
      </c>
      <c r="E619" s="5">
        <f t="shared" si="72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2"/>
        <v>0</v>
      </c>
      <c r="E620" s="5">
        <f t="shared" si="72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2"/>
        <v>0</v>
      </c>
      <c r="E621" s="5">
        <f t="shared" si="72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2"/>
        <v>0</v>
      </c>
      <c r="E622" s="5">
        <f t="shared" si="72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2"/>
        <v>0</v>
      </c>
      <c r="E623" s="5">
        <f t="shared" si="72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2"/>
        <v>0</v>
      </c>
      <c r="E624" s="5">
        <f t="shared" si="7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2"/>
        <v>0</v>
      </c>
      <c r="E625" s="5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2"/>
        <v>0</v>
      </c>
      <c r="E626" s="5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2"/>
        <v>0</v>
      </c>
      <c r="E627" s="5">
        <f t="shared" si="72"/>
        <v>0</v>
      </c>
    </row>
    <row r="628" spans="1:10" outlineLevel="1" collapsed="1">
      <c r="A628" s="210" t="s">
        <v>531</v>
      </c>
      <c r="B628" s="21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3">C630</f>
        <v>0</v>
      </c>
      <c r="E630" s="5">
        <f t="shared" si="73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3"/>
        <v>0</v>
      </c>
      <c r="E631" s="5">
        <f t="shared" si="73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3"/>
        <v>0</v>
      </c>
      <c r="E632" s="5">
        <f t="shared" si="73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3"/>
        <v>0</v>
      </c>
      <c r="E633" s="5">
        <f t="shared" si="73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3"/>
        <v>0</v>
      </c>
      <c r="E634" s="5">
        <f t="shared" si="73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3"/>
        <v>0</v>
      </c>
      <c r="E635" s="5">
        <f t="shared" si="73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3"/>
        <v>0</v>
      </c>
      <c r="E636" s="5">
        <f t="shared" si="73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3"/>
        <v>0</v>
      </c>
      <c r="E637" s="5">
        <f t="shared" si="73"/>
        <v>0</v>
      </c>
    </row>
    <row r="638" spans="1:10">
      <c r="A638" s="212" t="s">
        <v>541</v>
      </c>
      <c r="B638" s="21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210" t="s">
        <v>542</v>
      </c>
      <c r="B639" s="211"/>
      <c r="C639" s="32">
        <v>0</v>
      </c>
      <c r="D639" s="32">
        <f t="shared" ref="D639:E641" si="74">C639</f>
        <v>0</v>
      </c>
      <c r="E639" s="32">
        <f t="shared" si="74"/>
        <v>0</v>
      </c>
    </row>
    <row r="640" spans="1:10" hidden="1" outlineLevel="1">
      <c r="A640" s="210" t="s">
        <v>543</v>
      </c>
      <c r="B640" s="211"/>
      <c r="C640" s="32">
        <v>0</v>
      </c>
      <c r="D640" s="32">
        <f t="shared" si="74"/>
        <v>0</v>
      </c>
      <c r="E640" s="32">
        <f t="shared" si="74"/>
        <v>0</v>
      </c>
    </row>
    <row r="641" spans="1:10" hidden="1" outlineLevel="1">
      <c r="A641" s="210" t="s">
        <v>544</v>
      </c>
      <c r="B641" s="211"/>
      <c r="C641" s="32">
        <v>0</v>
      </c>
      <c r="D641" s="32">
        <f t="shared" si="74"/>
        <v>0</v>
      </c>
      <c r="E641" s="32">
        <f t="shared" si="74"/>
        <v>0</v>
      </c>
    </row>
    <row r="642" spans="1:10" collapsed="1">
      <c r="A642" s="212" t="s">
        <v>545</v>
      </c>
      <c r="B642" s="21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212" t="s">
        <v>548</v>
      </c>
      <c r="B645" s="21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5">C648</f>
        <v>0</v>
      </c>
      <c r="E648" s="5">
        <f t="shared" si="75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5"/>
        <v>0</v>
      </c>
      <c r="E649" s="5">
        <f t="shared" si="75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5"/>
        <v>0</v>
      </c>
      <c r="E650" s="5">
        <f t="shared" si="75"/>
        <v>0</v>
      </c>
    </row>
    <row r="651" spans="1:10" outlineLevel="1" collapsed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6">C655</f>
        <v>0</v>
      </c>
      <c r="E655" s="5">
        <f t="shared" si="76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6"/>
        <v>0</v>
      </c>
      <c r="E656" s="5">
        <f t="shared" si="76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6"/>
        <v>0</v>
      </c>
      <c r="E657" s="5">
        <f t="shared" si="76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6"/>
        <v>0</v>
      </c>
      <c r="E658" s="5">
        <f t="shared" si="76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6"/>
        <v>0</v>
      </c>
      <c r="E659" s="5">
        <f t="shared" si="76"/>
        <v>0</v>
      </c>
    </row>
    <row r="660" spans="1:5" outlineLevel="1" collapsed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7">C662</f>
        <v>0</v>
      </c>
      <c r="E662" s="5">
        <f t="shared" si="77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7"/>
        <v>0</v>
      </c>
      <c r="E663" s="5">
        <f t="shared" si="77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7"/>
        <v>0</v>
      </c>
      <c r="E664" s="5">
        <f t="shared" si="77"/>
        <v>0</v>
      </c>
    </row>
    <row r="665" spans="1:5" outlineLevel="1" collapsed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8">C666</f>
        <v>0</v>
      </c>
      <c r="E666" s="5">
        <f t="shared" si="78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8"/>
        <v>0</v>
      </c>
      <c r="E667" s="5">
        <f t="shared" si="78"/>
        <v>0</v>
      </c>
    </row>
    <row r="668" spans="1:5" outlineLevel="1" collapsed="1">
      <c r="A668" s="210" t="s">
        <v>556</v>
      </c>
      <c r="B668" s="211"/>
      <c r="C668" s="32">
        <v>0</v>
      </c>
      <c r="D668" s="32">
        <f t="shared" si="78"/>
        <v>0</v>
      </c>
      <c r="E668" s="32">
        <f t="shared" si="78"/>
        <v>0</v>
      </c>
    </row>
    <row r="669" spans="1:5" outlineLevel="1" collapsed="1">
      <c r="A669" s="210" t="s">
        <v>557</v>
      </c>
      <c r="B669" s="211"/>
      <c r="C669" s="32">
        <v>0</v>
      </c>
      <c r="D669" s="32">
        <f t="shared" si="78"/>
        <v>0</v>
      </c>
      <c r="E669" s="32">
        <f t="shared" si="78"/>
        <v>0</v>
      </c>
    </row>
    <row r="670" spans="1:5" outlineLevel="1" collapsed="1">
      <c r="A670" s="210" t="s">
        <v>558</v>
      </c>
      <c r="B670" s="211"/>
      <c r="C670" s="32">
        <v>0</v>
      </c>
      <c r="D670" s="32">
        <f t="shared" si="78"/>
        <v>0</v>
      </c>
      <c r="E670" s="32">
        <f t="shared" si="78"/>
        <v>0</v>
      </c>
    </row>
    <row r="671" spans="1:5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9">C673</f>
        <v>0</v>
      </c>
      <c r="E673" s="5">
        <f t="shared" si="79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9"/>
        <v>0</v>
      </c>
      <c r="E674" s="5">
        <f t="shared" si="79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9"/>
        <v>0</v>
      </c>
      <c r="E675" s="5">
        <f t="shared" si="79"/>
        <v>0</v>
      </c>
    </row>
    <row r="676" spans="1:5" outlineLevel="1" collapsed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 collapsed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80">C681</f>
        <v>0</v>
      </c>
      <c r="E681" s="5">
        <f t="shared" si="80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80"/>
        <v>0</v>
      </c>
      <c r="E682" s="5">
        <f t="shared" si="80"/>
        <v>0</v>
      </c>
    </row>
    <row r="683" spans="1:5" outlineLevel="1" collapsed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81">C684</f>
        <v>0</v>
      </c>
      <c r="E684" s="5">
        <f t="shared" si="81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81"/>
        <v>0</v>
      </c>
      <c r="E685" s="5">
        <f t="shared" si="81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81"/>
        <v>0</v>
      </c>
      <c r="E686" s="5">
        <f t="shared" si="81"/>
        <v>0</v>
      </c>
    </row>
    <row r="687" spans="1:5" outlineLevel="1" collapsed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2">C689</f>
        <v>0</v>
      </c>
      <c r="E689" s="5">
        <f t="shared" si="82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2"/>
        <v>0</v>
      </c>
      <c r="E690" s="5">
        <f t="shared" si="82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2"/>
        <v>0</v>
      </c>
      <c r="E691" s="5">
        <f t="shared" si="82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2"/>
        <v>0</v>
      </c>
      <c r="E692" s="5">
        <f t="shared" si="82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2"/>
        <v>0</v>
      </c>
      <c r="E693" s="5">
        <f t="shared" si="82"/>
        <v>0</v>
      </c>
    </row>
    <row r="694" spans="1:5" outlineLevel="1" collapsed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3">C696</f>
        <v>0</v>
      </c>
      <c r="E696" s="5">
        <f t="shared" si="83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3"/>
        <v>0</v>
      </c>
      <c r="E697" s="5">
        <f t="shared" si="83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3"/>
        <v>0</v>
      </c>
      <c r="E698" s="5">
        <f t="shared" si="83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3"/>
        <v>0</v>
      </c>
      <c r="E699" s="5">
        <f t="shared" si="83"/>
        <v>0</v>
      </c>
    </row>
    <row r="700" spans="1:5" outlineLevel="1" collapsed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4">C702</f>
        <v>0</v>
      </c>
      <c r="E702" s="5">
        <f t="shared" si="84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4"/>
        <v>0</v>
      </c>
      <c r="E703" s="5">
        <f t="shared" si="84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4"/>
        <v>0</v>
      </c>
      <c r="E704" s="5">
        <f t="shared" si="84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4"/>
        <v>0</v>
      </c>
      <c r="E705" s="5">
        <f t="shared" si="84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4"/>
        <v>0</v>
      </c>
      <c r="E706" s="5">
        <f t="shared" si="84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4"/>
        <v>0</v>
      </c>
      <c r="E707" s="5">
        <f t="shared" si="84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4"/>
        <v>0</v>
      </c>
      <c r="E708" s="5">
        <f t="shared" si="84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4"/>
        <v>0</v>
      </c>
      <c r="E709" s="5">
        <f t="shared" si="84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4"/>
        <v>0</v>
      </c>
      <c r="E710" s="5">
        <f t="shared" si="84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4"/>
        <v>0</v>
      </c>
      <c r="E711" s="5">
        <f t="shared" si="84"/>
        <v>0</v>
      </c>
    </row>
    <row r="712" spans="1:10" outlineLevel="1" collapsed="1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85">C713</f>
        <v>0</v>
      </c>
      <c r="E713" s="31">
        <f t="shared" si="85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85"/>
        <v>0</v>
      </c>
      <c r="E714" s="31">
        <f t="shared" si="85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85"/>
        <v>0</v>
      </c>
      <c r="E715" s="31">
        <f t="shared" si="85"/>
        <v>0</v>
      </c>
    </row>
    <row r="716" spans="1:10">
      <c r="A716" s="216" t="s">
        <v>570</v>
      </c>
      <c r="B716" s="217"/>
      <c r="C716" s="36">
        <f>C717</f>
        <v>29237</v>
      </c>
      <c r="D716" s="36">
        <f>D717</f>
        <v>29237</v>
      </c>
      <c r="E716" s="36">
        <f>E717</f>
        <v>29237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12" t="s">
        <v>571</v>
      </c>
      <c r="B717" s="213"/>
      <c r="C717" s="33">
        <f>C718+C722</f>
        <v>29237</v>
      </c>
      <c r="D717" s="33">
        <f>D718+D722</f>
        <v>29237</v>
      </c>
      <c r="E717" s="33">
        <f>E718+E722</f>
        <v>29237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22" t="s">
        <v>840</v>
      </c>
      <c r="B718" s="223"/>
      <c r="C718" s="31">
        <f>SUM(C719:C721)</f>
        <v>29237</v>
      </c>
      <c r="D718" s="31">
        <f>SUM(D719:D721)</f>
        <v>29237</v>
      </c>
      <c r="E718" s="31">
        <f>SUM(E719:E721)</f>
        <v>29237</v>
      </c>
    </row>
    <row r="719" spans="1:10" ht="15" hidden="1" customHeight="1" outlineLevel="2">
      <c r="A719" s="6">
        <v>10950</v>
      </c>
      <c r="B719" s="4" t="s">
        <v>572</v>
      </c>
      <c r="C719" s="5">
        <v>29237</v>
      </c>
      <c r="D719" s="5">
        <f>C719</f>
        <v>29237</v>
      </c>
      <c r="E719" s="5">
        <f>D719</f>
        <v>29237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6">C720</f>
        <v>0</v>
      </c>
      <c r="E720" s="5">
        <f t="shared" si="86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6"/>
        <v>0</v>
      </c>
      <c r="E721" s="5">
        <f t="shared" si="86"/>
        <v>0</v>
      </c>
    </row>
    <row r="722" spans="1:10" outlineLevel="1" collapsed="1">
      <c r="A722" s="222" t="s">
        <v>839</v>
      </c>
      <c r="B722" s="22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16" t="s">
        <v>577</v>
      </c>
      <c r="B725" s="21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12" t="s">
        <v>588</v>
      </c>
      <c r="B726" s="21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22" t="s">
        <v>838</v>
      </c>
      <c r="B727" s="22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222" t="s">
        <v>837</v>
      </c>
      <c r="B730" s="223"/>
      <c r="C730" s="31">
        <f>C731</f>
        <v>0</v>
      </c>
      <c r="D730" s="31">
        <f t="shared" ref="D730:E731" si="87">D731</f>
        <v>0</v>
      </c>
      <c r="E730" s="31">
        <f t="shared" si="87"/>
        <v>0</v>
      </c>
    </row>
    <row r="731" spans="1:10" outlineLevel="2">
      <c r="A731" s="6">
        <v>2</v>
      </c>
      <c r="B731" s="4" t="s">
        <v>811</v>
      </c>
      <c r="C731" s="5">
        <f>C732</f>
        <v>0</v>
      </c>
      <c r="D731" s="5">
        <f t="shared" si="87"/>
        <v>0</v>
      </c>
      <c r="E731" s="5">
        <f t="shared" si="87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222" t="s">
        <v>835</v>
      </c>
      <c r="B733" s="22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88">C735</f>
        <v>0</v>
      </c>
      <c r="E735" s="30">
        <f t="shared" si="88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88"/>
        <v>0</v>
      </c>
      <c r="E736" s="30">
        <f t="shared" si="88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88"/>
        <v>0</v>
      </c>
      <c r="E737" s="5">
        <f t="shared" si="88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88"/>
        <v>0</v>
      </c>
      <c r="E738" s="5">
        <f t="shared" si="88"/>
        <v>0</v>
      </c>
    </row>
    <row r="739" spans="1:5" outlineLevel="1">
      <c r="A739" s="222" t="s">
        <v>832</v>
      </c>
      <c r="B739" s="22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222" t="s">
        <v>831</v>
      </c>
      <c r="B741" s="22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222" t="s">
        <v>830</v>
      </c>
      <c r="B743" s="22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89">C747</f>
        <v>0</v>
      </c>
      <c r="E747" s="30">
        <f t="shared" si="89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89"/>
        <v>0</v>
      </c>
      <c r="E748" s="5">
        <f t="shared" si="89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89"/>
        <v>0</v>
      </c>
      <c r="E749" s="5">
        <f t="shared" si="89"/>
        <v>0</v>
      </c>
    </row>
    <row r="750" spans="1:5" outlineLevel="1">
      <c r="A750" s="222" t="s">
        <v>825</v>
      </c>
      <c r="B750" s="22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824</v>
      </c>
      <c r="C752" s="111"/>
      <c r="D752" s="111">
        <f t="shared" ref="D752:E754" si="90">C752</f>
        <v>0</v>
      </c>
      <c r="E752" s="111">
        <f t="shared" si="90"/>
        <v>0</v>
      </c>
    </row>
    <row r="753" spans="1:5" s="110" customFormat="1" outlineLevel="3">
      <c r="A753" s="113"/>
      <c r="B753" s="112" t="s">
        <v>810</v>
      </c>
      <c r="C753" s="111"/>
      <c r="D753" s="111">
        <f t="shared" si="90"/>
        <v>0</v>
      </c>
      <c r="E753" s="111">
        <f t="shared" si="90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90"/>
        <v>0</v>
      </c>
      <c r="E754" s="5">
        <f t="shared" si="90"/>
        <v>0</v>
      </c>
    </row>
    <row r="755" spans="1:5" outlineLevel="1">
      <c r="A755" s="222" t="s">
        <v>823</v>
      </c>
      <c r="B755" s="22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91">C758</f>
        <v>0</v>
      </c>
      <c r="E758" s="30">
        <f t="shared" si="91"/>
        <v>0</v>
      </c>
    </row>
    <row r="759" spans="1:5" outlineLevel="3">
      <c r="A759" s="29"/>
      <c r="B759" s="28" t="s">
        <v>820</v>
      </c>
      <c r="C759" s="30"/>
      <c r="D759" s="30">
        <f t="shared" si="91"/>
        <v>0</v>
      </c>
      <c r="E759" s="30">
        <f t="shared" si="91"/>
        <v>0</v>
      </c>
    </row>
    <row r="760" spans="1:5" outlineLevel="1">
      <c r="A760" s="222" t="s">
        <v>819</v>
      </c>
      <c r="B760" s="22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818</v>
      </c>
      <c r="C762" s="30">
        <v>0</v>
      </c>
      <c r="D762" s="30">
        <f t="shared" ref="D762:E764" si="92">C762</f>
        <v>0</v>
      </c>
      <c r="E762" s="30">
        <f t="shared" si="92"/>
        <v>0</v>
      </c>
    </row>
    <row r="763" spans="1:5" outlineLevel="3">
      <c r="A763" s="29"/>
      <c r="B763" s="28" t="s">
        <v>808</v>
      </c>
      <c r="C763" s="30"/>
      <c r="D763" s="30">
        <f t="shared" si="92"/>
        <v>0</v>
      </c>
      <c r="E763" s="30">
        <f t="shared" si="92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92"/>
        <v>0</v>
      </c>
      <c r="E764" s="5">
        <f t="shared" si="92"/>
        <v>0</v>
      </c>
    </row>
    <row r="765" spans="1:5" outlineLevel="1">
      <c r="A765" s="222" t="s">
        <v>817</v>
      </c>
      <c r="B765" s="22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222" t="s">
        <v>815</v>
      </c>
      <c r="B767" s="22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222" t="s">
        <v>812</v>
      </c>
      <c r="B771" s="22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809</v>
      </c>
      <c r="C774" s="30"/>
      <c r="D774" s="30">
        <f t="shared" ref="D774:E776" si="93">C774</f>
        <v>0</v>
      </c>
      <c r="E774" s="30">
        <f t="shared" si="93"/>
        <v>0</v>
      </c>
    </row>
    <row r="775" spans="1:5" outlineLevel="3">
      <c r="A775" s="29"/>
      <c r="B775" s="28" t="s">
        <v>808</v>
      </c>
      <c r="C775" s="30"/>
      <c r="D775" s="30">
        <f t="shared" si="93"/>
        <v>0</v>
      </c>
      <c r="E775" s="30">
        <f t="shared" si="93"/>
        <v>0</v>
      </c>
    </row>
    <row r="776" spans="1:5" outlineLevel="3">
      <c r="A776" s="29"/>
      <c r="B776" s="28" t="s">
        <v>807</v>
      </c>
      <c r="C776" s="30"/>
      <c r="D776" s="30">
        <f t="shared" si="93"/>
        <v>0</v>
      </c>
      <c r="E776" s="30">
        <f t="shared" si="93"/>
        <v>0</v>
      </c>
    </row>
    <row r="777" spans="1:5" outlineLevel="1">
      <c r="A777" s="222" t="s">
        <v>806</v>
      </c>
      <c r="B777" s="22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4" zoomScale="145" zoomScaleNormal="14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37.7109375" customWidth="1"/>
    <col min="3" max="3" width="18.28515625" customWidth="1"/>
    <col min="4" max="4" width="16.7109375" customWidth="1"/>
    <col min="5" max="5" width="15.5703125" customWidth="1"/>
    <col min="7" max="7" width="15.5703125" bestFit="1" customWidth="1"/>
    <col min="8" max="8" width="18.5703125" customWidth="1"/>
    <col min="9" max="9" width="15.42578125" bestFit="1" customWidth="1"/>
    <col min="10" max="10" width="20.42578125" bestFit="1" customWidth="1"/>
  </cols>
  <sheetData>
    <row r="1" spans="1:14" ht="18.75">
      <c r="A1" s="199" t="s">
        <v>30</v>
      </c>
      <c r="B1" s="199"/>
      <c r="C1" s="199"/>
      <c r="D1" s="160" t="s">
        <v>842</v>
      </c>
      <c r="E1" s="160" t="s">
        <v>841</v>
      </c>
      <c r="G1" s="43" t="s">
        <v>31</v>
      </c>
      <c r="H1" s="44">
        <f>C2+C114</f>
        <v>1005989</v>
      </c>
      <c r="I1" s="45"/>
      <c r="J1" s="46" t="b">
        <f>AND(H1=I1)</f>
        <v>0</v>
      </c>
    </row>
    <row r="2" spans="1:14">
      <c r="A2" s="200" t="s">
        <v>60</v>
      </c>
      <c r="B2" s="200"/>
      <c r="C2" s="26">
        <f>C3+C67</f>
        <v>586845</v>
      </c>
      <c r="D2" s="26">
        <f>D3+D67</f>
        <v>586845</v>
      </c>
      <c r="E2" s="26">
        <f>E3+E67</f>
        <v>586845</v>
      </c>
      <c r="G2" s="39" t="s">
        <v>60</v>
      </c>
      <c r="H2" s="41">
        <f>C2</f>
        <v>586845</v>
      </c>
      <c r="I2" s="42"/>
      <c r="J2" s="40" t="b">
        <f>AND(H2=I2)</f>
        <v>0</v>
      </c>
    </row>
    <row r="3" spans="1:14">
      <c r="A3" s="201" t="s">
        <v>578</v>
      </c>
      <c r="B3" s="201"/>
      <c r="C3" s="23">
        <f>C4+C11+C38+C61</f>
        <v>203900</v>
      </c>
      <c r="D3" s="23">
        <f>D4+D11+D38+D61</f>
        <v>203900</v>
      </c>
      <c r="E3" s="23">
        <f>E4+E11+E38+E61</f>
        <v>203900</v>
      </c>
      <c r="G3" s="39" t="s">
        <v>57</v>
      </c>
      <c r="H3" s="41">
        <f t="shared" ref="H3:H66" si="0">C3</f>
        <v>203900</v>
      </c>
      <c r="I3" s="42"/>
      <c r="J3" s="40" t="b">
        <f>AND(H3=I3)</f>
        <v>0</v>
      </c>
    </row>
    <row r="4" spans="1:14" ht="15" customHeight="1">
      <c r="A4" s="202" t="s">
        <v>124</v>
      </c>
      <c r="B4" s="203"/>
      <c r="C4" s="21">
        <f>SUM(C5:C10)</f>
        <v>61200</v>
      </c>
      <c r="D4" s="21">
        <f>SUM(D5:D10)</f>
        <v>61200</v>
      </c>
      <c r="E4" s="21">
        <f>SUM(E5:E10)</f>
        <v>61200</v>
      </c>
      <c r="F4" s="17"/>
      <c r="G4" s="39" t="s">
        <v>53</v>
      </c>
      <c r="H4" s="41">
        <f t="shared" si="0"/>
        <v>61200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202" t="s">
        <v>125</v>
      </c>
      <c r="B11" s="203"/>
      <c r="C11" s="21">
        <f>SUM(C12:C37)</f>
        <v>75700</v>
      </c>
      <c r="D11" s="21">
        <f>SUM(D12:D37)</f>
        <v>75700</v>
      </c>
      <c r="E11" s="21">
        <f>SUM(E12:E37)</f>
        <v>75700</v>
      </c>
      <c r="F11" s="17"/>
      <c r="G11" s="39" t="s">
        <v>54</v>
      </c>
      <c r="H11" s="41">
        <f t="shared" si="0"/>
        <v>75700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57000</v>
      </c>
      <c r="D12" s="2">
        <f>C12</f>
        <v>57000</v>
      </c>
      <c r="E12" s="2">
        <f>D12</f>
        <v>57000</v>
      </c>
      <c r="H12" s="41">
        <f t="shared" si="0"/>
        <v>57000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11000</v>
      </c>
      <c r="D32" s="2">
        <f t="shared" si="3"/>
        <v>11000</v>
      </c>
      <c r="E32" s="2">
        <f t="shared" si="3"/>
        <v>11000</v>
      </c>
      <c r="H32" s="41">
        <f t="shared" si="0"/>
        <v>11000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202" t="s">
        <v>145</v>
      </c>
      <c r="B38" s="203"/>
      <c r="C38" s="21">
        <f>SUM(C39:C60)</f>
        <v>67000</v>
      </c>
      <c r="D38" s="21">
        <f>SUM(D39:D60)</f>
        <v>67000</v>
      </c>
      <c r="E38" s="21">
        <f>SUM(E39:E60)</f>
        <v>67000</v>
      </c>
      <c r="G38" s="39" t="s">
        <v>55</v>
      </c>
      <c r="H38" s="41">
        <f t="shared" si="0"/>
        <v>67000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1300</v>
      </c>
      <c r="D40" s="2">
        <f t="shared" ref="D40:E55" si="4">C40</f>
        <v>1300</v>
      </c>
      <c r="E40" s="2">
        <f t="shared" si="4"/>
        <v>1300</v>
      </c>
      <c r="H40" s="41">
        <f t="shared" si="0"/>
        <v>1300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</v>
      </c>
      <c r="D54" s="2">
        <f t="shared" si="4"/>
        <v>300</v>
      </c>
      <c r="E54" s="2">
        <f t="shared" si="4"/>
        <v>300</v>
      </c>
      <c r="H54" s="41">
        <f t="shared" si="0"/>
        <v>300</v>
      </c>
    </row>
    <row r="55" spans="1:10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8000</v>
      </c>
      <c r="D57" s="2">
        <f t="shared" si="5"/>
        <v>8000</v>
      </c>
      <c r="E57" s="2">
        <f t="shared" si="5"/>
        <v>8000</v>
      </c>
      <c r="H57" s="41">
        <f t="shared" si="0"/>
        <v>8000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02" t="s">
        <v>158</v>
      </c>
      <c r="B61" s="20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01" t="s">
        <v>579</v>
      </c>
      <c r="B67" s="201"/>
      <c r="C67" s="25">
        <f>C97+C68</f>
        <v>382945</v>
      </c>
      <c r="D67" s="25">
        <f>D97+D68</f>
        <v>382945</v>
      </c>
      <c r="E67" s="25">
        <f>E97+E68</f>
        <v>382945</v>
      </c>
      <c r="G67" s="39" t="s">
        <v>59</v>
      </c>
      <c r="H67" s="41">
        <f t="shared" ref="H67:H130" si="7">C67</f>
        <v>382945</v>
      </c>
      <c r="I67" s="42"/>
      <c r="J67" s="40" t="b">
        <f>AND(H67=I67)</f>
        <v>0</v>
      </c>
    </row>
    <row r="68" spans="1:10">
      <c r="A68" s="202" t="s">
        <v>163</v>
      </c>
      <c r="B68" s="203"/>
      <c r="C68" s="21">
        <f>SUM(C69:C96)</f>
        <v>65945</v>
      </c>
      <c r="D68" s="21">
        <f>SUM(D69:D96)</f>
        <v>65945</v>
      </c>
      <c r="E68" s="21">
        <f>SUM(E69:E96)</f>
        <v>65945</v>
      </c>
      <c r="G68" s="39" t="s">
        <v>56</v>
      </c>
      <c r="H68" s="41">
        <f t="shared" si="7"/>
        <v>65945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47356</v>
      </c>
      <c r="D79" s="2">
        <f t="shared" si="8"/>
        <v>47356</v>
      </c>
      <c r="E79" s="2">
        <f t="shared" si="8"/>
        <v>47356</v>
      </c>
      <c r="H79" s="41">
        <f t="shared" si="7"/>
        <v>47356</v>
      </c>
    </row>
    <row r="80" spans="1:10" ht="15" customHeight="1" outlineLevel="1">
      <c r="A80" s="3">
        <v>5202</v>
      </c>
      <c r="B80" s="2" t="s">
        <v>172</v>
      </c>
      <c r="C80" s="2">
        <v>4287</v>
      </c>
      <c r="D80" s="2">
        <f t="shared" si="8"/>
        <v>4287</v>
      </c>
      <c r="E80" s="2">
        <f t="shared" si="8"/>
        <v>4287</v>
      </c>
      <c r="H80" s="41">
        <f t="shared" si="7"/>
        <v>4287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5302</v>
      </c>
      <c r="D82" s="2">
        <f t="shared" si="8"/>
        <v>5302</v>
      </c>
      <c r="E82" s="2">
        <f t="shared" si="8"/>
        <v>5302</v>
      </c>
      <c r="H82" s="41">
        <f t="shared" si="7"/>
        <v>5302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>
        <v>8000</v>
      </c>
      <c r="D91" s="2">
        <f t="shared" si="9"/>
        <v>8000</v>
      </c>
      <c r="E91" s="2">
        <f t="shared" si="9"/>
        <v>8000</v>
      </c>
      <c r="H91" s="41">
        <f t="shared" si="7"/>
        <v>8000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317000</v>
      </c>
      <c r="D97" s="21">
        <f>SUM(D98:D113)</f>
        <v>317000</v>
      </c>
      <c r="E97" s="21">
        <f>SUM(E98:E113)</f>
        <v>317000</v>
      </c>
      <c r="G97" s="39" t="s">
        <v>58</v>
      </c>
      <c r="H97" s="41">
        <f t="shared" si="7"/>
        <v>317000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315000</v>
      </c>
      <c r="D98" s="2">
        <f>C98</f>
        <v>315000</v>
      </c>
      <c r="E98" s="2">
        <f>D98</f>
        <v>315000</v>
      </c>
      <c r="H98" s="41">
        <f t="shared" si="7"/>
        <v>315000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06" t="s">
        <v>62</v>
      </c>
      <c r="B114" s="207"/>
      <c r="C114" s="26">
        <f>C115+C152+C177</f>
        <v>419144</v>
      </c>
      <c r="D114" s="26">
        <f>D115+D152+D177</f>
        <v>419144</v>
      </c>
      <c r="E114" s="26">
        <f>E115+E152+E177</f>
        <v>419144</v>
      </c>
      <c r="G114" s="39" t="s">
        <v>62</v>
      </c>
      <c r="H114" s="41">
        <f t="shared" si="7"/>
        <v>419144</v>
      </c>
      <c r="I114" s="42"/>
      <c r="J114" s="40" t="b">
        <f>AND(H114=I114)</f>
        <v>0</v>
      </c>
    </row>
    <row r="115" spans="1:10">
      <c r="A115" s="204" t="s">
        <v>580</v>
      </c>
      <c r="B115" s="205"/>
      <c r="C115" s="23">
        <f>C116+C135</f>
        <v>356528</v>
      </c>
      <c r="D115" s="23">
        <f>D116+D135</f>
        <v>356528</v>
      </c>
      <c r="E115" s="23">
        <f>E116+E135</f>
        <v>356528</v>
      </c>
      <c r="G115" s="39" t="s">
        <v>61</v>
      </c>
      <c r="H115" s="41">
        <f t="shared" si="7"/>
        <v>356528</v>
      </c>
      <c r="I115" s="42"/>
      <c r="J115" s="40" t="b">
        <f>AND(H115=I115)</f>
        <v>0</v>
      </c>
    </row>
    <row r="116" spans="1:10" ht="15" customHeight="1">
      <c r="A116" s="202" t="s">
        <v>195</v>
      </c>
      <c r="B116" s="203"/>
      <c r="C116" s="21">
        <f>C117+C120+C123+C126+C129+C132</f>
        <v>25200</v>
      </c>
      <c r="D116" s="21">
        <f>D117+D120+D123+D126+D129+D132</f>
        <v>25200</v>
      </c>
      <c r="E116" s="21">
        <f>E117+E120+E123+E126+E129+E132</f>
        <v>25200</v>
      </c>
      <c r="G116" s="39" t="s">
        <v>583</v>
      </c>
      <c r="H116" s="41">
        <f t="shared" si="7"/>
        <v>25200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25200</v>
      </c>
      <c r="D117" s="2">
        <f>D118+D119</f>
        <v>25200</v>
      </c>
      <c r="E117" s="2">
        <f>E118+E119</f>
        <v>25200</v>
      </c>
      <c r="H117" s="41">
        <f t="shared" si="7"/>
        <v>25200</v>
      </c>
    </row>
    <row r="118" spans="1:10" ht="15" customHeight="1" outlineLevel="2">
      <c r="A118" s="117"/>
      <c r="B118" s="116" t="s">
        <v>844</v>
      </c>
      <c r="C118" s="115">
        <v>25200</v>
      </c>
      <c r="D118" s="115">
        <f>C118</f>
        <v>25200</v>
      </c>
      <c r="E118" s="115">
        <f>D118</f>
        <v>25200</v>
      </c>
      <c r="H118" s="41">
        <f t="shared" si="7"/>
        <v>25200</v>
      </c>
    </row>
    <row r="119" spans="1:10" ht="15" customHeight="1" outlineLevel="2">
      <c r="A119" s="117"/>
      <c r="B119" s="116" t="s">
        <v>849</v>
      </c>
      <c r="C119" s="115"/>
      <c r="D119" s="115">
        <f>C119</f>
        <v>0</v>
      </c>
      <c r="E119" s="11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17"/>
      <c r="B121" s="116" t="s">
        <v>844</v>
      </c>
      <c r="C121" s="115"/>
      <c r="D121" s="115">
        <f>C121</f>
        <v>0</v>
      </c>
      <c r="E121" s="115">
        <f>D121</f>
        <v>0</v>
      </c>
      <c r="H121" s="41">
        <f t="shared" si="7"/>
        <v>0</v>
      </c>
    </row>
    <row r="122" spans="1:10" ht="15" customHeight="1" outlineLevel="2">
      <c r="A122" s="117"/>
      <c r="B122" s="116" t="s">
        <v>849</v>
      </c>
      <c r="C122" s="115"/>
      <c r="D122" s="115">
        <f>C122</f>
        <v>0</v>
      </c>
      <c r="E122" s="11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17"/>
      <c r="B124" s="116" t="s">
        <v>844</v>
      </c>
      <c r="C124" s="115"/>
      <c r="D124" s="115">
        <f>C124</f>
        <v>0</v>
      </c>
      <c r="E124" s="115">
        <f>D124</f>
        <v>0</v>
      </c>
      <c r="H124" s="41">
        <f t="shared" si="7"/>
        <v>0</v>
      </c>
    </row>
    <row r="125" spans="1:10" ht="15" customHeight="1" outlineLevel="2">
      <c r="A125" s="117"/>
      <c r="B125" s="116" t="s">
        <v>849</v>
      </c>
      <c r="C125" s="115"/>
      <c r="D125" s="115">
        <f>C125</f>
        <v>0</v>
      </c>
      <c r="E125" s="11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17"/>
      <c r="B127" s="116" t="s">
        <v>844</v>
      </c>
      <c r="C127" s="115"/>
      <c r="D127" s="115">
        <f>C127</f>
        <v>0</v>
      </c>
      <c r="E127" s="115">
        <f>D127</f>
        <v>0</v>
      </c>
      <c r="H127" s="41">
        <f t="shared" si="7"/>
        <v>0</v>
      </c>
    </row>
    <row r="128" spans="1:10" ht="15" customHeight="1" outlineLevel="2">
      <c r="A128" s="117"/>
      <c r="B128" s="116" t="s">
        <v>849</v>
      </c>
      <c r="C128" s="115"/>
      <c r="D128" s="115">
        <f>C128</f>
        <v>0</v>
      </c>
      <c r="E128" s="11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17"/>
      <c r="B130" s="116" t="s">
        <v>844</v>
      </c>
      <c r="C130" s="115"/>
      <c r="D130" s="115">
        <f>C130</f>
        <v>0</v>
      </c>
      <c r="E130" s="115">
        <f>D130</f>
        <v>0</v>
      </c>
      <c r="H130" s="41">
        <f t="shared" si="7"/>
        <v>0</v>
      </c>
    </row>
    <row r="131" spans="1:10" ht="15" customHeight="1" outlineLevel="2">
      <c r="A131" s="117"/>
      <c r="B131" s="116" t="s">
        <v>849</v>
      </c>
      <c r="C131" s="115"/>
      <c r="D131" s="115">
        <f>C131</f>
        <v>0</v>
      </c>
      <c r="E131" s="11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17"/>
      <c r="B133" s="116" t="s">
        <v>844</v>
      </c>
      <c r="C133" s="115"/>
      <c r="D133" s="115">
        <f>C133</f>
        <v>0</v>
      </c>
      <c r="E133" s="115">
        <f>D133</f>
        <v>0</v>
      </c>
      <c r="H133" s="41">
        <f t="shared" si="11"/>
        <v>0</v>
      </c>
    </row>
    <row r="134" spans="1:10" ht="15" customHeight="1" outlineLevel="2">
      <c r="A134" s="117"/>
      <c r="B134" s="116" t="s">
        <v>849</v>
      </c>
      <c r="C134" s="115"/>
      <c r="D134" s="115">
        <f>C134</f>
        <v>0</v>
      </c>
      <c r="E134" s="115">
        <f>D134</f>
        <v>0</v>
      </c>
      <c r="H134" s="41">
        <f t="shared" si="11"/>
        <v>0</v>
      </c>
    </row>
    <row r="135" spans="1:10">
      <c r="A135" s="202" t="s">
        <v>202</v>
      </c>
      <c r="B135" s="203"/>
      <c r="C135" s="21">
        <f>C136+C140+C143+C146+C149</f>
        <v>331328</v>
      </c>
      <c r="D135" s="21">
        <f>D136+D140+D143+D146+D149</f>
        <v>331328</v>
      </c>
      <c r="E135" s="21">
        <f>E136+E140+E143+E146+E149</f>
        <v>331328</v>
      </c>
      <c r="G135" s="39" t="s">
        <v>584</v>
      </c>
      <c r="H135" s="41">
        <f t="shared" si="11"/>
        <v>331328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191513</v>
      </c>
      <c r="D136" s="2">
        <f>D137+D138+D139</f>
        <v>191513</v>
      </c>
      <c r="E136" s="2">
        <f>E137+E138+E139</f>
        <v>191513</v>
      </c>
      <c r="H136" s="41">
        <f t="shared" si="11"/>
        <v>191513</v>
      </c>
    </row>
    <row r="137" spans="1:10" ht="15" customHeight="1" outlineLevel="2">
      <c r="A137" s="117"/>
      <c r="B137" s="116" t="s">
        <v>844</v>
      </c>
      <c r="C137" s="115"/>
      <c r="D137" s="115">
        <f>C137</f>
        <v>0</v>
      </c>
      <c r="E137" s="115">
        <f>D137</f>
        <v>0</v>
      </c>
      <c r="H137" s="41">
        <f t="shared" si="11"/>
        <v>0</v>
      </c>
    </row>
    <row r="138" spans="1:10" ht="15" customHeight="1" outlineLevel="2">
      <c r="A138" s="117"/>
      <c r="B138" s="116" t="s">
        <v>851</v>
      </c>
      <c r="C138" s="115">
        <v>141405</v>
      </c>
      <c r="D138" s="115">
        <f t="shared" ref="D138:E139" si="12">C138</f>
        <v>141405</v>
      </c>
      <c r="E138" s="115">
        <f t="shared" si="12"/>
        <v>141405</v>
      </c>
      <c r="H138" s="41">
        <f t="shared" si="11"/>
        <v>141405</v>
      </c>
    </row>
    <row r="139" spans="1:10" ht="15" customHeight="1" outlineLevel="2">
      <c r="A139" s="117"/>
      <c r="B139" s="116" t="s">
        <v>850</v>
      </c>
      <c r="C139" s="115">
        <v>50108</v>
      </c>
      <c r="D139" s="115">
        <f t="shared" si="12"/>
        <v>50108</v>
      </c>
      <c r="E139" s="115">
        <f t="shared" si="12"/>
        <v>50108</v>
      </c>
      <c r="H139" s="41">
        <f t="shared" si="11"/>
        <v>50108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17"/>
      <c r="B141" s="116" t="s">
        <v>844</v>
      </c>
      <c r="C141" s="115"/>
      <c r="D141" s="115">
        <f>C141</f>
        <v>0</v>
      </c>
      <c r="E141" s="115">
        <f>D141</f>
        <v>0</v>
      </c>
      <c r="H141" s="41">
        <f t="shared" si="11"/>
        <v>0</v>
      </c>
    </row>
    <row r="142" spans="1:10" ht="15" customHeight="1" outlineLevel="2">
      <c r="A142" s="117"/>
      <c r="B142" s="116" t="s">
        <v>849</v>
      </c>
      <c r="C142" s="115"/>
      <c r="D142" s="115">
        <f>C142</f>
        <v>0</v>
      </c>
      <c r="E142" s="11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17"/>
      <c r="B144" s="116" t="s">
        <v>844</v>
      </c>
      <c r="C144" s="115"/>
      <c r="D144" s="115">
        <f>C144</f>
        <v>0</v>
      </c>
      <c r="E144" s="115">
        <f>D144</f>
        <v>0</v>
      </c>
      <c r="H144" s="41">
        <f t="shared" si="11"/>
        <v>0</v>
      </c>
    </row>
    <row r="145" spans="1:10" ht="15" customHeight="1" outlineLevel="2">
      <c r="A145" s="117"/>
      <c r="B145" s="116" t="s">
        <v>849</v>
      </c>
      <c r="C145" s="115"/>
      <c r="D145" s="115">
        <f>C145</f>
        <v>0</v>
      </c>
      <c r="E145" s="11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17"/>
      <c r="B147" s="116" t="s">
        <v>844</v>
      </c>
      <c r="C147" s="115"/>
      <c r="D147" s="115">
        <f>C147</f>
        <v>0</v>
      </c>
      <c r="E147" s="115">
        <f>D147</f>
        <v>0</v>
      </c>
      <c r="H147" s="41">
        <f t="shared" si="11"/>
        <v>0</v>
      </c>
    </row>
    <row r="148" spans="1:10" ht="15" customHeight="1" outlineLevel="2">
      <c r="A148" s="117"/>
      <c r="B148" s="116" t="s">
        <v>849</v>
      </c>
      <c r="C148" s="115"/>
      <c r="D148" s="115">
        <f>C148</f>
        <v>0</v>
      </c>
      <c r="E148" s="11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139815</v>
      </c>
      <c r="D149" s="2">
        <f>D150+D151</f>
        <v>139815</v>
      </c>
      <c r="E149" s="2">
        <f>E150+E151</f>
        <v>139815</v>
      </c>
      <c r="H149" s="41">
        <f t="shared" si="11"/>
        <v>139815</v>
      </c>
    </row>
    <row r="150" spans="1:10" ht="15" customHeight="1" outlineLevel="2">
      <c r="A150" s="117"/>
      <c r="B150" s="116" t="s">
        <v>844</v>
      </c>
      <c r="C150" s="115">
        <v>139815</v>
      </c>
      <c r="D150" s="115">
        <f>C150</f>
        <v>139815</v>
      </c>
      <c r="E150" s="115">
        <f>D150</f>
        <v>139815</v>
      </c>
      <c r="H150" s="41">
        <f t="shared" si="11"/>
        <v>139815</v>
      </c>
    </row>
    <row r="151" spans="1:10" ht="15" customHeight="1" outlineLevel="2">
      <c r="A151" s="117"/>
      <c r="B151" s="116" t="s">
        <v>849</v>
      </c>
      <c r="C151" s="115"/>
      <c r="D151" s="115">
        <f>C151</f>
        <v>0</v>
      </c>
      <c r="E151" s="115">
        <f>D151</f>
        <v>0</v>
      </c>
      <c r="H151" s="41">
        <f t="shared" si="11"/>
        <v>0</v>
      </c>
    </row>
    <row r="152" spans="1:10">
      <c r="A152" s="204" t="s">
        <v>581</v>
      </c>
      <c r="B152" s="205"/>
      <c r="C152" s="23">
        <f>C153+C163+C170</f>
        <v>62616</v>
      </c>
      <c r="D152" s="23">
        <f>D153+D163+D170</f>
        <v>62616</v>
      </c>
      <c r="E152" s="23">
        <f>E153+E163+E170</f>
        <v>62616</v>
      </c>
      <c r="G152" s="39" t="s">
        <v>66</v>
      </c>
      <c r="H152" s="41">
        <f t="shared" si="11"/>
        <v>62616</v>
      </c>
      <c r="I152" s="42"/>
      <c r="J152" s="40" t="b">
        <f>AND(H152=I152)</f>
        <v>0</v>
      </c>
    </row>
    <row r="153" spans="1:10">
      <c r="A153" s="202" t="s">
        <v>208</v>
      </c>
      <c r="B153" s="203"/>
      <c r="C153" s="21">
        <f>C154+C157+C160</f>
        <v>62616</v>
      </c>
      <c r="D153" s="21">
        <f>D154+D157+D160</f>
        <v>62616</v>
      </c>
      <c r="E153" s="21">
        <f>E154+E157+E160</f>
        <v>62616</v>
      </c>
      <c r="G153" s="39" t="s">
        <v>585</v>
      </c>
      <c r="H153" s="41">
        <f t="shared" si="11"/>
        <v>62616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62616</v>
      </c>
      <c r="D154" s="2">
        <f>D155+D156</f>
        <v>62616</v>
      </c>
      <c r="E154" s="2">
        <f>E155+E156</f>
        <v>62616</v>
      </c>
      <c r="H154" s="41">
        <f t="shared" si="11"/>
        <v>62616</v>
      </c>
    </row>
    <row r="155" spans="1:10" ht="15" customHeight="1" outlineLevel="2">
      <c r="A155" s="117"/>
      <c r="B155" s="116" t="s">
        <v>844</v>
      </c>
      <c r="C155" s="115"/>
      <c r="D155" s="115">
        <f>C155</f>
        <v>0</v>
      </c>
      <c r="E155" s="115">
        <f>D155</f>
        <v>0</v>
      </c>
      <c r="H155" s="41">
        <f t="shared" si="11"/>
        <v>0</v>
      </c>
    </row>
    <row r="156" spans="1:10" ht="15" customHeight="1" outlineLevel="2">
      <c r="A156" s="117"/>
      <c r="B156" s="116" t="s">
        <v>849</v>
      </c>
      <c r="C156" s="115">
        <v>62616</v>
      </c>
      <c r="D156" s="115">
        <f>C156</f>
        <v>62616</v>
      </c>
      <c r="E156" s="115">
        <f>D156</f>
        <v>62616</v>
      </c>
      <c r="H156" s="41">
        <f t="shared" si="11"/>
        <v>62616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17"/>
      <c r="B158" s="116" t="s">
        <v>844</v>
      </c>
      <c r="C158" s="115"/>
      <c r="D158" s="115">
        <f>C158</f>
        <v>0</v>
      </c>
      <c r="E158" s="115">
        <f>D158</f>
        <v>0</v>
      </c>
      <c r="H158" s="41">
        <f t="shared" si="11"/>
        <v>0</v>
      </c>
    </row>
    <row r="159" spans="1:10" ht="15" customHeight="1" outlineLevel="2">
      <c r="A159" s="117"/>
      <c r="B159" s="116" t="s">
        <v>849</v>
      </c>
      <c r="C159" s="115"/>
      <c r="D159" s="115">
        <f>C159</f>
        <v>0</v>
      </c>
      <c r="E159" s="11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17"/>
      <c r="B161" s="116" t="s">
        <v>844</v>
      </c>
      <c r="C161" s="115"/>
      <c r="D161" s="115">
        <f>C161</f>
        <v>0</v>
      </c>
      <c r="E161" s="115">
        <f>D161</f>
        <v>0</v>
      </c>
      <c r="H161" s="41">
        <f t="shared" si="11"/>
        <v>0</v>
      </c>
    </row>
    <row r="162" spans="1:10" ht="15" customHeight="1" outlineLevel="2">
      <c r="A162" s="117"/>
      <c r="B162" s="116" t="s">
        <v>849</v>
      </c>
      <c r="C162" s="115"/>
      <c r="D162" s="115">
        <f>C162</f>
        <v>0</v>
      </c>
      <c r="E162" s="115">
        <f>D162</f>
        <v>0</v>
      </c>
      <c r="H162" s="41">
        <f t="shared" si="11"/>
        <v>0</v>
      </c>
    </row>
    <row r="163" spans="1:10">
      <c r="A163" s="202" t="s">
        <v>212</v>
      </c>
      <c r="B163" s="20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17"/>
      <c r="B165" s="116" t="s">
        <v>844</v>
      </c>
      <c r="C165" s="115"/>
      <c r="D165" s="115">
        <f>C165</f>
        <v>0</v>
      </c>
      <c r="E165" s="115">
        <f>D165</f>
        <v>0</v>
      </c>
      <c r="H165" s="41">
        <f t="shared" si="11"/>
        <v>0</v>
      </c>
    </row>
    <row r="166" spans="1:10" ht="15" customHeight="1" outlineLevel="2">
      <c r="A166" s="117"/>
      <c r="B166" s="116" t="s">
        <v>849</v>
      </c>
      <c r="C166" s="115"/>
      <c r="D166" s="115">
        <f>C166</f>
        <v>0</v>
      </c>
      <c r="E166" s="11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17"/>
      <c r="B168" s="116" t="s">
        <v>844</v>
      </c>
      <c r="C168" s="115"/>
      <c r="D168" s="115">
        <f>C168</f>
        <v>0</v>
      </c>
      <c r="E168" s="115">
        <f>D168</f>
        <v>0</v>
      </c>
      <c r="H168" s="41">
        <f t="shared" si="11"/>
        <v>0</v>
      </c>
    </row>
    <row r="169" spans="1:10" ht="15" customHeight="1" outlineLevel="2">
      <c r="A169" s="117"/>
      <c r="B169" s="116" t="s">
        <v>849</v>
      </c>
      <c r="C169" s="115"/>
      <c r="D169" s="115">
        <f>C169</f>
        <v>0</v>
      </c>
      <c r="E169" s="115">
        <f>D169</f>
        <v>0</v>
      </c>
      <c r="H169" s="41">
        <f t="shared" si="11"/>
        <v>0</v>
      </c>
    </row>
    <row r="170" spans="1:10">
      <c r="A170" s="202" t="s">
        <v>214</v>
      </c>
      <c r="B170" s="20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17"/>
      <c r="B172" s="116" t="s">
        <v>844</v>
      </c>
      <c r="C172" s="115"/>
      <c r="D172" s="115">
        <f>C172</f>
        <v>0</v>
      </c>
      <c r="E172" s="115">
        <f>D172</f>
        <v>0</v>
      </c>
      <c r="H172" s="41">
        <f t="shared" si="11"/>
        <v>0</v>
      </c>
    </row>
    <row r="173" spans="1:10" ht="15" customHeight="1" outlineLevel="2">
      <c r="A173" s="117"/>
      <c r="B173" s="116" t="s">
        <v>849</v>
      </c>
      <c r="C173" s="115"/>
      <c r="D173" s="115">
        <f>C173</f>
        <v>0</v>
      </c>
      <c r="E173" s="11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17"/>
      <c r="B175" s="116" t="s">
        <v>844</v>
      </c>
      <c r="C175" s="115"/>
      <c r="D175" s="115">
        <f>C175</f>
        <v>0</v>
      </c>
      <c r="E175" s="115">
        <f>D175</f>
        <v>0</v>
      </c>
      <c r="H175" s="41">
        <f t="shared" si="11"/>
        <v>0</v>
      </c>
    </row>
    <row r="176" spans="1:10" ht="15" customHeight="1" outlineLevel="2">
      <c r="A176" s="117"/>
      <c r="B176" s="116" t="s">
        <v>849</v>
      </c>
      <c r="C176" s="115"/>
      <c r="D176" s="115">
        <f>C176</f>
        <v>0</v>
      </c>
      <c r="E176" s="115">
        <f>D176</f>
        <v>0</v>
      </c>
      <c r="H176" s="41">
        <f t="shared" si="11"/>
        <v>0</v>
      </c>
    </row>
    <row r="177" spans="1:10">
      <c r="A177" s="204" t="s">
        <v>582</v>
      </c>
      <c r="B177" s="20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02" t="s">
        <v>217</v>
      </c>
      <c r="B178" s="20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08" t="s">
        <v>838</v>
      </c>
      <c r="B179" s="20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846</v>
      </c>
      <c r="C180" s="115">
        <f>C181</f>
        <v>0</v>
      </c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844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847</v>
      </c>
      <c r="C182" s="115">
        <f>C183</f>
        <v>0</v>
      </c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844</v>
      </c>
      <c r="C183" s="114"/>
      <c r="D183" s="114">
        <f>C183</f>
        <v>0</v>
      </c>
      <c r="E183" s="114">
        <f>D183</f>
        <v>0</v>
      </c>
    </row>
    <row r="184" spans="1:10" outlineLevel="1">
      <c r="A184" s="208" t="s">
        <v>837</v>
      </c>
      <c r="B184" s="20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845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844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836</v>
      </c>
      <c r="C187" s="114"/>
      <c r="D187" s="114">
        <f>C187</f>
        <v>0</v>
      </c>
      <c r="E187" s="114">
        <f>D187</f>
        <v>0</v>
      </c>
    </row>
    <row r="188" spans="1:10" outlineLevel="1">
      <c r="A188" s="208" t="s">
        <v>835</v>
      </c>
      <c r="B188" s="20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848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844</v>
      </c>
      <c r="C190" s="114">
        <v>0</v>
      </c>
      <c r="D190" s="114">
        <f t="shared" ref="D190:E192" si="13">C190</f>
        <v>0</v>
      </c>
      <c r="E190" s="114">
        <f t="shared" si="13"/>
        <v>0</v>
      </c>
    </row>
    <row r="191" spans="1:10" outlineLevel="3">
      <c r="A191" s="75"/>
      <c r="B191" s="74" t="s">
        <v>834</v>
      </c>
      <c r="C191" s="114">
        <v>0</v>
      </c>
      <c r="D191" s="114">
        <f t="shared" si="13"/>
        <v>0</v>
      </c>
      <c r="E191" s="114">
        <f t="shared" si="13"/>
        <v>0</v>
      </c>
    </row>
    <row r="192" spans="1:10" outlineLevel="3">
      <c r="A192" s="75"/>
      <c r="B192" s="74" t="s">
        <v>833</v>
      </c>
      <c r="C192" s="114">
        <v>0</v>
      </c>
      <c r="D192" s="114">
        <f t="shared" si="13"/>
        <v>0</v>
      </c>
      <c r="E192" s="114">
        <f t="shared" si="13"/>
        <v>0</v>
      </c>
    </row>
    <row r="193" spans="1:5" outlineLevel="2">
      <c r="A193" s="117">
        <v>3</v>
      </c>
      <c r="B193" s="116" t="s">
        <v>846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844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847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844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208" t="s">
        <v>832</v>
      </c>
      <c r="B197" s="20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17">
        <v>4</v>
      </c>
      <c r="B198" s="116" t="s">
        <v>847</v>
      </c>
      <c r="C198" s="115">
        <f t="shared" si="14"/>
        <v>0</v>
      </c>
      <c r="D198" s="115">
        <f t="shared" si="14"/>
        <v>0</v>
      </c>
      <c r="E198" s="115">
        <f t="shared" si="14"/>
        <v>0</v>
      </c>
    </row>
    <row r="199" spans="1:5" outlineLevel="3">
      <c r="A199" s="75"/>
      <c r="B199" s="74" t="s">
        <v>844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208" t="s">
        <v>831</v>
      </c>
      <c r="B200" s="20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846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844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208" t="s">
        <v>830</v>
      </c>
      <c r="B203" s="20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848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844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828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845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844</v>
      </c>
      <c r="C208" s="114">
        <v>0</v>
      </c>
      <c r="D208" s="114">
        <f t="shared" ref="D208:E210" si="15">C208</f>
        <v>0</v>
      </c>
      <c r="E208" s="114">
        <f t="shared" si="15"/>
        <v>0</v>
      </c>
    </row>
    <row r="209" spans="1:5" outlineLevel="3">
      <c r="A209" s="75"/>
      <c r="B209" s="74" t="s">
        <v>827</v>
      </c>
      <c r="C209" s="114"/>
      <c r="D209" s="114">
        <f t="shared" si="15"/>
        <v>0</v>
      </c>
      <c r="E209" s="114">
        <f t="shared" si="15"/>
        <v>0</v>
      </c>
    </row>
    <row r="210" spans="1:5" outlineLevel="3">
      <c r="A210" s="75"/>
      <c r="B210" s="74" t="s">
        <v>844</v>
      </c>
      <c r="C210" s="114">
        <v>0</v>
      </c>
      <c r="D210" s="114">
        <f t="shared" si="15"/>
        <v>0</v>
      </c>
      <c r="E210" s="114">
        <f t="shared" si="15"/>
        <v>0</v>
      </c>
    </row>
    <row r="211" spans="1:5" outlineLevel="2">
      <c r="A211" s="117">
        <v>3</v>
      </c>
      <c r="B211" s="116" t="s">
        <v>846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844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847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844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208" t="s">
        <v>825</v>
      </c>
      <c r="B215" s="20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845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844</v>
      </c>
      <c r="C217" s="114">
        <v>0</v>
      </c>
      <c r="D217" s="114">
        <f t="shared" ref="D217:E219" si="16">C217</f>
        <v>0</v>
      </c>
      <c r="E217" s="114">
        <f t="shared" si="16"/>
        <v>0</v>
      </c>
    </row>
    <row r="218" spans="1:5" s="110" customFormat="1" outlineLevel="3">
      <c r="A218" s="120"/>
      <c r="B218" s="119" t="s">
        <v>824</v>
      </c>
      <c r="C218" s="118"/>
      <c r="D218" s="118">
        <f t="shared" si="16"/>
        <v>0</v>
      </c>
      <c r="E218" s="118">
        <f t="shared" si="16"/>
        <v>0</v>
      </c>
    </row>
    <row r="219" spans="1:5" s="110" customFormat="1" outlineLevel="3">
      <c r="A219" s="120"/>
      <c r="B219" s="119" t="s">
        <v>810</v>
      </c>
      <c r="C219" s="118"/>
      <c r="D219" s="118">
        <f t="shared" si="16"/>
        <v>0</v>
      </c>
      <c r="E219" s="118">
        <f t="shared" si="16"/>
        <v>0</v>
      </c>
    </row>
    <row r="220" spans="1:5" outlineLevel="2">
      <c r="A220" s="117">
        <v>3</v>
      </c>
      <c r="B220" s="116" t="s">
        <v>846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844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208" t="s">
        <v>823</v>
      </c>
      <c r="B222" s="20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845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844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822</v>
      </c>
      <c r="C225" s="114"/>
      <c r="D225" s="114">
        <f t="shared" ref="D225:E227" si="17">C225</f>
        <v>0</v>
      </c>
      <c r="E225" s="114">
        <f t="shared" si="17"/>
        <v>0</v>
      </c>
    </row>
    <row r="226" spans="1:5" outlineLevel="3">
      <c r="A226" s="75"/>
      <c r="B226" s="74" t="s">
        <v>821</v>
      </c>
      <c r="C226" s="114"/>
      <c r="D226" s="114">
        <f t="shared" si="17"/>
        <v>0</v>
      </c>
      <c r="E226" s="114">
        <f t="shared" si="17"/>
        <v>0</v>
      </c>
    </row>
    <row r="227" spans="1:5" outlineLevel="3">
      <c r="A227" s="75"/>
      <c r="B227" s="74" t="s">
        <v>820</v>
      </c>
      <c r="C227" s="114"/>
      <c r="D227" s="114">
        <f t="shared" si="17"/>
        <v>0</v>
      </c>
      <c r="E227" s="114">
        <f t="shared" si="17"/>
        <v>0</v>
      </c>
    </row>
    <row r="228" spans="1:5" outlineLevel="1">
      <c r="A228" s="208" t="s">
        <v>819</v>
      </c>
      <c r="B228" s="20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845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844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818</v>
      </c>
      <c r="C231" s="114">
        <v>0</v>
      </c>
      <c r="D231" s="114">
        <f t="shared" ref="D231:E232" si="18">C231</f>
        <v>0</v>
      </c>
      <c r="E231" s="114">
        <f t="shared" si="18"/>
        <v>0</v>
      </c>
    </row>
    <row r="232" spans="1:5" outlineLevel="3">
      <c r="A232" s="75"/>
      <c r="B232" s="74" t="s">
        <v>808</v>
      </c>
      <c r="C232" s="114"/>
      <c r="D232" s="114">
        <f t="shared" si="18"/>
        <v>0</v>
      </c>
      <c r="E232" s="114">
        <f t="shared" si="18"/>
        <v>0</v>
      </c>
    </row>
    <row r="233" spans="1:5" outlineLevel="2">
      <c r="A233" s="117">
        <v>3</v>
      </c>
      <c r="B233" s="116" t="s">
        <v>846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844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208" t="s">
        <v>817</v>
      </c>
      <c r="B235" s="20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846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844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208" t="s">
        <v>815</v>
      </c>
      <c r="B238" s="20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845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844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814</v>
      </c>
      <c r="C241" s="114"/>
      <c r="D241" s="114">
        <f t="shared" ref="D241:E242" si="19">C241</f>
        <v>0</v>
      </c>
      <c r="E241" s="114">
        <f t="shared" si="19"/>
        <v>0</v>
      </c>
    </row>
    <row r="242" spans="1:10" outlineLevel="3">
      <c r="A242" s="75"/>
      <c r="B242" s="74" t="s">
        <v>813</v>
      </c>
      <c r="C242" s="114"/>
      <c r="D242" s="114">
        <f t="shared" si="19"/>
        <v>0</v>
      </c>
      <c r="E242" s="114">
        <f t="shared" si="19"/>
        <v>0</v>
      </c>
    </row>
    <row r="243" spans="1:10" outlineLevel="1">
      <c r="A243" s="208" t="s">
        <v>812</v>
      </c>
      <c r="B243" s="20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845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844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810</v>
      </c>
      <c r="C246" s="114"/>
      <c r="D246" s="114">
        <f t="shared" ref="D246:E249" si="20">C246</f>
        <v>0</v>
      </c>
      <c r="E246" s="114">
        <f t="shared" si="20"/>
        <v>0</v>
      </c>
    </row>
    <row r="247" spans="1:10" outlineLevel="3">
      <c r="A247" s="75"/>
      <c r="B247" s="74" t="s">
        <v>809</v>
      </c>
      <c r="C247" s="114"/>
      <c r="D247" s="114">
        <f t="shared" si="20"/>
        <v>0</v>
      </c>
      <c r="E247" s="114">
        <f t="shared" si="20"/>
        <v>0</v>
      </c>
    </row>
    <row r="248" spans="1:10" outlineLevel="3">
      <c r="A248" s="75"/>
      <c r="B248" s="74" t="s">
        <v>808</v>
      </c>
      <c r="C248" s="114"/>
      <c r="D248" s="114">
        <f t="shared" si="20"/>
        <v>0</v>
      </c>
      <c r="E248" s="114">
        <f t="shared" si="20"/>
        <v>0</v>
      </c>
    </row>
    <row r="249" spans="1:10" outlineLevel="3">
      <c r="A249" s="75"/>
      <c r="B249" s="74" t="s">
        <v>807</v>
      </c>
      <c r="C249" s="114"/>
      <c r="D249" s="114">
        <f t="shared" si="20"/>
        <v>0</v>
      </c>
      <c r="E249" s="114">
        <f t="shared" si="20"/>
        <v>0</v>
      </c>
    </row>
    <row r="250" spans="1:10" outlineLevel="1">
      <c r="A250" s="208" t="s">
        <v>806</v>
      </c>
      <c r="B250" s="20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844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843</v>
      </c>
      <c r="C252" s="114">
        <v>0</v>
      </c>
      <c r="D252" s="114">
        <f>C252</f>
        <v>0</v>
      </c>
      <c r="E252" s="114">
        <f>D252</f>
        <v>0</v>
      </c>
    </row>
    <row r="256" spans="1:10" ht="18.75">
      <c r="A256" s="199" t="s">
        <v>67</v>
      </c>
      <c r="B256" s="199"/>
      <c r="C256" s="199"/>
      <c r="D256" s="160" t="s">
        <v>842</v>
      </c>
      <c r="E256" s="160" t="s">
        <v>841</v>
      </c>
      <c r="G256" s="47" t="s">
        <v>589</v>
      </c>
      <c r="H256" s="48">
        <f>C257+C559</f>
        <v>1005989</v>
      </c>
      <c r="I256" s="49"/>
      <c r="J256" s="50" t="b">
        <f>AND(H256=I256)</f>
        <v>0</v>
      </c>
    </row>
    <row r="257" spans="1:10">
      <c r="A257" s="214" t="s">
        <v>60</v>
      </c>
      <c r="B257" s="215"/>
      <c r="C257" s="37">
        <f>C258+C550</f>
        <v>544256</v>
      </c>
      <c r="D257" s="37">
        <f>D258+D550</f>
        <v>544256</v>
      </c>
      <c r="E257" s="37">
        <f>E258+E550</f>
        <v>544256</v>
      </c>
      <c r="G257" s="39" t="s">
        <v>60</v>
      </c>
      <c r="H257" s="41">
        <f>C257</f>
        <v>544256</v>
      </c>
      <c r="I257" s="42"/>
      <c r="J257" s="40" t="b">
        <f>AND(H257=I257)</f>
        <v>0</v>
      </c>
    </row>
    <row r="258" spans="1:10">
      <c r="A258" s="216" t="s">
        <v>266</v>
      </c>
      <c r="B258" s="217"/>
      <c r="C258" s="36">
        <f>C259+C339+C483+C547</f>
        <v>517256</v>
      </c>
      <c r="D258" s="36">
        <f>D259+D339+D483+D547</f>
        <v>517256</v>
      </c>
      <c r="E258" s="36">
        <f>E259+E339+E483+E547</f>
        <v>517256</v>
      </c>
      <c r="G258" s="39" t="s">
        <v>57</v>
      </c>
      <c r="H258" s="41">
        <f t="shared" ref="H258:H321" si="21">C258</f>
        <v>517256</v>
      </c>
      <c r="I258" s="42"/>
      <c r="J258" s="40" t="b">
        <f>AND(H258=I258)</f>
        <v>0</v>
      </c>
    </row>
    <row r="259" spans="1:10">
      <c r="A259" s="212" t="s">
        <v>267</v>
      </c>
      <c r="B259" s="213"/>
      <c r="C259" s="33">
        <f>C260+C263+C314</f>
        <v>261914</v>
      </c>
      <c r="D259" s="33">
        <f>D260+D263+D314</f>
        <v>261914</v>
      </c>
      <c r="E259" s="33">
        <f>E260+E263+E314</f>
        <v>261914</v>
      </c>
      <c r="G259" s="39" t="s">
        <v>590</v>
      </c>
      <c r="H259" s="41">
        <f t="shared" si="21"/>
        <v>261914</v>
      </c>
      <c r="I259" s="42"/>
      <c r="J259" s="40" t="b">
        <f>AND(H259=I259)</f>
        <v>0</v>
      </c>
    </row>
    <row r="260" spans="1:10" outlineLevel="1">
      <c r="A260" s="210" t="s">
        <v>268</v>
      </c>
      <c r="B260" s="211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10" t="s">
        <v>269</v>
      </c>
      <c r="B263" s="211"/>
      <c r="C263" s="32">
        <f>C264+C265+C289+C296+C298+C302+C305+C308+C313</f>
        <v>261194</v>
      </c>
      <c r="D263" s="32">
        <f>D264+D265+D289+D296+D298+D302+D305+D308+D313</f>
        <v>261194</v>
      </c>
      <c r="E263" s="32">
        <f>E264+E265+E289+E296+E298+E302+E305+E308+E313</f>
        <v>261194</v>
      </c>
      <c r="H263" s="41">
        <f t="shared" si="21"/>
        <v>261194</v>
      </c>
    </row>
    <row r="264" spans="1:10" outlineLevel="2">
      <c r="A264" s="6">
        <v>1101</v>
      </c>
      <c r="B264" s="4" t="s">
        <v>34</v>
      </c>
      <c r="C264" s="5">
        <v>90858</v>
      </c>
      <c r="D264" s="5">
        <f>C264</f>
        <v>90858</v>
      </c>
      <c r="E264" s="5">
        <f>D264</f>
        <v>90858</v>
      </c>
      <c r="H264" s="41">
        <f t="shared" si="21"/>
        <v>90858</v>
      </c>
    </row>
    <row r="265" spans="1:10" outlineLevel="2">
      <c r="A265" s="6">
        <v>1101</v>
      </c>
      <c r="B265" s="4" t="s">
        <v>35</v>
      </c>
      <c r="C265" s="5">
        <v>106107</v>
      </c>
      <c r="D265" s="5">
        <v>106107</v>
      </c>
      <c r="E265" s="5">
        <v>106107</v>
      </c>
      <c r="H265" s="41">
        <f t="shared" si="21"/>
        <v>106107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4365</v>
      </c>
      <c r="D289" s="5">
        <v>4365</v>
      </c>
      <c r="E289" s="5">
        <v>4365</v>
      </c>
      <c r="H289" s="41">
        <f t="shared" si="21"/>
        <v>4365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9343</v>
      </c>
      <c r="D298" s="5">
        <v>9343</v>
      </c>
      <c r="E298" s="5">
        <v>9343</v>
      </c>
      <c r="H298" s="41">
        <f t="shared" si="21"/>
        <v>9343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2400</v>
      </c>
      <c r="D302" s="5">
        <v>2400</v>
      </c>
      <c r="E302" s="5">
        <v>2400</v>
      </c>
      <c r="H302" s="41">
        <f t="shared" si="21"/>
        <v>2400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3286</v>
      </c>
      <c r="D305" s="5">
        <v>3286</v>
      </c>
      <c r="E305" s="5">
        <v>3286</v>
      </c>
      <c r="H305" s="41">
        <f t="shared" si="21"/>
        <v>3286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35535</v>
      </c>
      <c r="D308" s="5">
        <v>35535</v>
      </c>
      <c r="E308" s="5">
        <v>35535</v>
      </c>
      <c r="H308" s="41">
        <f t="shared" si="21"/>
        <v>35535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9000</v>
      </c>
      <c r="D313" s="5">
        <f>C313</f>
        <v>9000</v>
      </c>
      <c r="E313" s="5">
        <f>D313</f>
        <v>9000</v>
      </c>
      <c r="H313" s="41">
        <f t="shared" si="21"/>
        <v>9000</v>
      </c>
    </row>
    <row r="314" spans="1:8" outlineLevel="1">
      <c r="A314" s="210" t="s">
        <v>601</v>
      </c>
      <c r="B314" s="21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212" t="s">
        <v>270</v>
      </c>
      <c r="B339" s="213"/>
      <c r="C339" s="33">
        <f>C340+C444+C482</f>
        <v>234935</v>
      </c>
      <c r="D339" s="33">
        <f>D340+D444+D482</f>
        <v>234935</v>
      </c>
      <c r="E339" s="33">
        <f>E340+E444+E482</f>
        <v>234935</v>
      </c>
      <c r="G339" s="39" t="s">
        <v>591</v>
      </c>
      <c r="H339" s="41">
        <f t="shared" si="28"/>
        <v>234935</v>
      </c>
      <c r="I339" s="42"/>
      <c r="J339" s="40" t="b">
        <f>AND(H339=I339)</f>
        <v>0</v>
      </c>
    </row>
    <row r="340" spans="1:10" outlineLevel="1">
      <c r="A340" s="210" t="s">
        <v>271</v>
      </c>
      <c r="B340" s="211"/>
      <c r="C340" s="32">
        <f>C341+C342+C343+C344+C347+C348+C353+C356+C357+C362+C367+C368+C371+C372+C373+C376+C377+C378+C382+C388+C391+C392+C395+C398+C399+C404+C407+C408+C409+C412+C415+C416+C419+C420+C421+C422+C429+C443</f>
        <v>169235</v>
      </c>
      <c r="D340" s="32">
        <f>D341+D342+D343+D344+D347+D348+D353+D356+D357+D362+D367+BH290668+D371+D372+D373+D376+D377+D378+D382+D388+D391+D392+D395+D398+D399+D404+D407+D408+D409+D412+D415+D416+D419+D420+D421+D422+D429+D443</f>
        <v>169235</v>
      </c>
      <c r="E340" s="32">
        <f>E341+E342+E343+E344+E347+E348+E353+E356+E357+E362+E367+BI290668+E371+E372+E373+E376+E377+E378+E382+E388+E391+E392+E395+E398+E399+E404+E407+E408+E409+E412+E415+E416+E419+E420+E421+E422+E429+E443</f>
        <v>169235</v>
      </c>
      <c r="H340" s="41">
        <f t="shared" si="28"/>
        <v>169235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1120</v>
      </c>
      <c r="D342" s="5">
        <f t="shared" ref="D342:E343" si="31">C342</f>
        <v>1120</v>
      </c>
      <c r="E342" s="5">
        <f t="shared" si="31"/>
        <v>1120</v>
      </c>
      <c r="H342" s="41">
        <f t="shared" si="28"/>
        <v>1120</v>
      </c>
    </row>
    <row r="343" spans="1:10" outlineLevel="2">
      <c r="A343" s="6">
        <v>2201</v>
      </c>
      <c r="B343" s="4" t="s">
        <v>41</v>
      </c>
      <c r="C343" s="5">
        <v>76000</v>
      </c>
      <c r="D343" s="5">
        <f t="shared" si="31"/>
        <v>76000</v>
      </c>
      <c r="E343" s="5">
        <f t="shared" si="31"/>
        <v>76000</v>
      </c>
      <c r="H343" s="41">
        <f t="shared" si="28"/>
        <v>76000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  <c r="H344" s="41">
        <f t="shared" si="28"/>
        <v>3500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4300</v>
      </c>
      <c r="D357" s="5">
        <f>SUM(D358:D361)</f>
        <v>4300</v>
      </c>
      <c r="E357" s="5">
        <f>SUM(E358:E361)</f>
        <v>4300</v>
      </c>
      <c r="H357" s="41">
        <f t="shared" si="28"/>
        <v>4300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>
        <v>100</v>
      </c>
      <c r="D359" s="30">
        <f t="shared" ref="D359:E361" si="35">C359</f>
        <v>100</v>
      </c>
      <c r="E359" s="30">
        <f t="shared" si="35"/>
        <v>100</v>
      </c>
      <c r="H359" s="41">
        <f t="shared" si="28"/>
        <v>100</v>
      </c>
    </row>
    <row r="360" spans="1:8" outlineLevel="3">
      <c r="A360" s="29"/>
      <c r="B360" s="28" t="s">
        <v>288</v>
      </c>
      <c r="C360" s="30">
        <v>200</v>
      </c>
      <c r="D360" s="30">
        <f t="shared" si="35"/>
        <v>200</v>
      </c>
      <c r="E360" s="30">
        <f t="shared" si="35"/>
        <v>200</v>
      </c>
      <c r="H360" s="41">
        <f t="shared" si="28"/>
        <v>200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21000</v>
      </c>
      <c r="D362" s="5">
        <f>SUM(D363:D366)</f>
        <v>21000</v>
      </c>
      <c r="E362" s="5">
        <f>SUM(E363:E366)</f>
        <v>21000</v>
      </c>
      <c r="H362" s="41">
        <f t="shared" si="28"/>
        <v>21000</v>
      </c>
    </row>
    <row r="363" spans="1:8" outlineLevel="3">
      <c r="A363" s="29"/>
      <c r="B363" s="28" t="s">
        <v>291</v>
      </c>
      <c r="C363" s="30">
        <v>4500</v>
      </c>
      <c r="D363" s="30">
        <f>C363</f>
        <v>4500</v>
      </c>
      <c r="E363" s="30">
        <f>D363</f>
        <v>4500</v>
      </c>
      <c r="H363" s="41">
        <f t="shared" si="28"/>
        <v>4500</v>
      </c>
    </row>
    <row r="364" spans="1:8" outlineLevel="3">
      <c r="A364" s="29"/>
      <c r="B364" s="28" t="s">
        <v>292</v>
      </c>
      <c r="C364" s="30">
        <v>16000</v>
      </c>
      <c r="D364" s="30">
        <f t="shared" ref="D364:E366" si="36">C364</f>
        <v>16000</v>
      </c>
      <c r="E364" s="30">
        <f t="shared" si="36"/>
        <v>16000</v>
      </c>
      <c r="H364" s="41">
        <f t="shared" si="28"/>
        <v>16000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8"/>
        <v>25</v>
      </c>
    </row>
    <row r="374" spans="1:8" outlineLevel="3">
      <c r="A374" s="29"/>
      <c r="B374" s="28" t="s">
        <v>299</v>
      </c>
      <c r="C374" s="30">
        <v>25</v>
      </c>
      <c r="D374" s="30">
        <f t="shared" ref="D374:E377" si="38">C374</f>
        <v>25</v>
      </c>
      <c r="E374" s="30">
        <f t="shared" si="38"/>
        <v>25</v>
      </c>
      <c r="H374" s="41">
        <f t="shared" si="28"/>
        <v>25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220</v>
      </c>
      <c r="D376" s="5">
        <f t="shared" si="38"/>
        <v>220</v>
      </c>
      <c r="E376" s="5">
        <f t="shared" si="38"/>
        <v>220</v>
      </c>
      <c r="H376" s="41">
        <f t="shared" si="28"/>
        <v>220</v>
      </c>
    </row>
    <row r="377" spans="1:8" outlineLevel="2" collapsed="1">
      <c r="A377" s="6">
        <v>2201</v>
      </c>
      <c r="B377" s="4" t="s">
        <v>302</v>
      </c>
      <c r="C377" s="5">
        <v>900</v>
      </c>
      <c r="D377" s="5">
        <f t="shared" si="38"/>
        <v>900</v>
      </c>
      <c r="E377" s="5">
        <f t="shared" si="38"/>
        <v>900</v>
      </c>
      <c r="H377" s="41">
        <f t="shared" si="28"/>
        <v>900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2000</v>
      </c>
      <c r="D392" s="5">
        <f>SUM(D393:D394)</f>
        <v>2000</v>
      </c>
      <c r="E392" s="5">
        <f>SUM(E393:E394)</f>
        <v>2000</v>
      </c>
      <c r="H392" s="41">
        <f t="shared" si="41"/>
        <v>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  <c r="H394" s="41">
        <f t="shared" si="41"/>
        <v>2000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3150</v>
      </c>
      <c r="D399" s="5">
        <f>SUM(D400:D403)</f>
        <v>3150</v>
      </c>
      <c r="E399" s="5">
        <f>SUM(E400:E403)</f>
        <v>3150</v>
      </c>
      <c r="H399" s="41">
        <f t="shared" si="41"/>
        <v>3150</v>
      </c>
    </row>
    <row r="400" spans="1:8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  <c r="H400" s="41">
        <f t="shared" si="41"/>
        <v>1500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650</v>
      </c>
      <c r="D403" s="30">
        <f t="shared" si="44"/>
        <v>650</v>
      </c>
      <c r="E403" s="30">
        <f t="shared" si="44"/>
        <v>650</v>
      </c>
      <c r="H403" s="41">
        <f t="shared" si="41"/>
        <v>650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600</v>
      </c>
      <c r="D405" s="30">
        <f t="shared" ref="D405:E408" si="45">C405</f>
        <v>600</v>
      </c>
      <c r="E405" s="30">
        <f t="shared" si="45"/>
        <v>600</v>
      </c>
      <c r="H405" s="41">
        <f t="shared" si="41"/>
        <v>600</v>
      </c>
    </row>
    <row r="406" spans="1:8" outlineLevel="3">
      <c r="A406" s="29"/>
      <c r="B406" s="28" t="s">
        <v>324</v>
      </c>
      <c r="C406" s="30">
        <v>400</v>
      </c>
      <c r="D406" s="30">
        <f t="shared" si="45"/>
        <v>400</v>
      </c>
      <c r="E406" s="30">
        <f t="shared" si="45"/>
        <v>400</v>
      </c>
      <c r="H406" s="41">
        <f t="shared" si="41"/>
        <v>400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700</v>
      </c>
      <c r="D415" s="5">
        <f t="shared" si="46"/>
        <v>700</v>
      </c>
      <c r="E415" s="5">
        <f t="shared" si="46"/>
        <v>700</v>
      </c>
      <c r="H415" s="41">
        <f t="shared" si="41"/>
        <v>700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420</v>
      </c>
      <c r="D422" s="5">
        <f>SUM(D423:D428)</f>
        <v>420</v>
      </c>
      <c r="E422" s="5">
        <f>SUM(E423:E428)</f>
        <v>420</v>
      </c>
      <c r="H422" s="41">
        <f t="shared" si="41"/>
        <v>420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420</v>
      </c>
      <c r="D427" s="30">
        <f t="shared" si="48"/>
        <v>420</v>
      </c>
      <c r="E427" s="30">
        <f t="shared" si="48"/>
        <v>420</v>
      </c>
      <c r="H427" s="41">
        <f t="shared" si="41"/>
        <v>420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5500</v>
      </c>
      <c r="D429" s="5">
        <f>SUM(D430:D442)</f>
        <v>5500</v>
      </c>
      <c r="E429" s="5">
        <f>SUM(E430:E442)</f>
        <v>5500</v>
      </c>
      <c r="H429" s="41">
        <f t="shared" si="41"/>
        <v>5500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3000</v>
      </c>
      <c r="D431" s="30">
        <f t="shared" ref="D431:E442" si="49">C431</f>
        <v>3000</v>
      </c>
      <c r="E431" s="30">
        <f t="shared" si="49"/>
        <v>3000</v>
      </c>
      <c r="H431" s="41">
        <f t="shared" si="41"/>
        <v>3000</v>
      </c>
    </row>
    <row r="432" spans="1:8" outlineLevel="3">
      <c r="A432" s="29"/>
      <c r="B432" s="28" t="s">
        <v>345</v>
      </c>
      <c r="C432" s="30">
        <v>500</v>
      </c>
      <c r="D432" s="30">
        <f t="shared" si="49"/>
        <v>500</v>
      </c>
      <c r="E432" s="30">
        <f t="shared" si="49"/>
        <v>500</v>
      </c>
      <c r="H432" s="41">
        <f t="shared" si="41"/>
        <v>500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1000</v>
      </c>
      <c r="D439" s="30">
        <f t="shared" si="49"/>
        <v>1000</v>
      </c>
      <c r="E439" s="30">
        <f t="shared" si="49"/>
        <v>1000</v>
      </c>
      <c r="H439" s="41">
        <f t="shared" si="41"/>
        <v>1000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210" t="s">
        <v>357</v>
      </c>
      <c r="B444" s="211"/>
      <c r="C444" s="32">
        <f>C445+C454+C455+C459+C462+C463+C468+C474+C477+C480+C481+C450</f>
        <v>65700</v>
      </c>
      <c r="D444" s="32">
        <f>D445+D454+D455+D459+D462+D463+D468+D474+D477+D480+D481+D450</f>
        <v>65700</v>
      </c>
      <c r="E444" s="32">
        <f>E445+E454+E455+E459+E462+E463+E468+E474+E477+E480+E481+E450</f>
        <v>65700</v>
      </c>
      <c r="H444" s="41">
        <f t="shared" si="41"/>
        <v>65700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  <c r="H445" s="41">
        <f t="shared" si="41"/>
        <v>11000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/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4000</v>
      </c>
      <c r="D448" s="30">
        <f t="shared" si="50"/>
        <v>4000</v>
      </c>
      <c r="E448" s="30">
        <f t="shared" si="50"/>
        <v>4000</v>
      </c>
      <c r="H448" s="41">
        <f t="shared" si="41"/>
        <v>4000</v>
      </c>
    </row>
    <row r="449" spans="1:8" ht="15" customHeight="1" outlineLevel="3">
      <c r="A449" s="28"/>
      <c r="B449" s="28" t="s">
        <v>362</v>
      </c>
      <c r="C449" s="30">
        <v>6000</v>
      </c>
      <c r="D449" s="30">
        <f t="shared" si="50"/>
        <v>6000</v>
      </c>
      <c r="E449" s="30">
        <f t="shared" si="50"/>
        <v>6000</v>
      </c>
      <c r="H449" s="41">
        <f t="shared" si="41"/>
        <v>6000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37700</v>
      </c>
      <c r="D450" s="5">
        <f>SUM(D451:D453)</f>
        <v>37700</v>
      </c>
      <c r="E450" s="5">
        <f>SUM(E451:E453)</f>
        <v>37700</v>
      </c>
      <c r="H450" s="41">
        <f t="shared" ref="H450:H513" si="51">C450</f>
        <v>37700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37700</v>
      </c>
      <c r="D452" s="30">
        <f t="shared" ref="D452:E453" si="52">C452</f>
        <v>37700</v>
      </c>
      <c r="E452" s="30">
        <f t="shared" si="52"/>
        <v>37700</v>
      </c>
      <c r="H452" s="41">
        <f t="shared" si="51"/>
        <v>37700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20" t="s">
        <v>389</v>
      </c>
      <c r="B483" s="221"/>
      <c r="C483" s="35">
        <f>C484+C504+C509+C522+C528+C538</f>
        <v>20407</v>
      </c>
      <c r="D483" s="35">
        <f>D484+D504+D509+D522+D528+D538</f>
        <v>20407</v>
      </c>
      <c r="E483" s="35">
        <f>E484+E504+E509+E522+E528+E538</f>
        <v>20407</v>
      </c>
      <c r="G483" s="39" t="s">
        <v>592</v>
      </c>
      <c r="H483" s="41">
        <f t="shared" si="51"/>
        <v>20407</v>
      </c>
      <c r="I483" s="42"/>
      <c r="J483" s="40" t="b">
        <f>AND(H483=I483)</f>
        <v>0</v>
      </c>
    </row>
    <row r="484" spans="1:10" outlineLevel="1">
      <c r="A484" s="210" t="s">
        <v>390</v>
      </c>
      <c r="B484" s="211"/>
      <c r="C484" s="32">
        <f>C485+C486+C490+C491+C494+C497+C500+C501+C502+C503</f>
        <v>14100</v>
      </c>
      <c r="D484" s="32">
        <f>D485+D486+D490+D491+D494+D497+D500+D501+D502+D503</f>
        <v>14100</v>
      </c>
      <c r="E484" s="32">
        <f>E485+E486+E490+E491+E494+E497+E500+E501+E502+E503</f>
        <v>14100</v>
      </c>
      <c r="H484" s="41">
        <f t="shared" si="51"/>
        <v>14100</v>
      </c>
    </row>
    <row r="485" spans="1:10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9"/>
        <v>2000</v>
      </c>
      <c r="E499" s="30">
        <f t="shared" si="59"/>
        <v>2000</v>
      </c>
      <c r="H499" s="41">
        <f t="shared" si="51"/>
        <v>2000</v>
      </c>
    </row>
    <row r="500" spans="1:12" outlineLevel="2">
      <c r="A500" s="6">
        <v>3302</v>
      </c>
      <c r="B500" s="4" t="s">
        <v>406</v>
      </c>
      <c r="C500" s="5">
        <v>2600</v>
      </c>
      <c r="D500" s="5">
        <f t="shared" si="59"/>
        <v>2600</v>
      </c>
      <c r="E500" s="5">
        <f t="shared" si="59"/>
        <v>2600</v>
      </c>
      <c r="H500" s="41">
        <f t="shared" si="51"/>
        <v>2600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210" t="s">
        <v>410</v>
      </c>
      <c r="B504" s="211"/>
      <c r="C504" s="32">
        <f>SUM(C505:C508)</f>
        <v>1760</v>
      </c>
      <c r="D504" s="32">
        <f>SUM(D505:D508)</f>
        <v>1760</v>
      </c>
      <c r="E504" s="32">
        <f>SUM(E505:E508)</f>
        <v>1760</v>
      </c>
      <c r="H504" s="41">
        <f t="shared" si="51"/>
        <v>1760</v>
      </c>
    </row>
    <row r="505" spans="1:12" outlineLevel="2" collapsed="1">
      <c r="A505" s="6">
        <v>3303</v>
      </c>
      <c r="B505" s="4" t="s">
        <v>411</v>
      </c>
      <c r="C505" s="5">
        <v>1260</v>
      </c>
      <c r="D505" s="5">
        <f>C505</f>
        <v>1260</v>
      </c>
      <c r="E505" s="5">
        <f>D505</f>
        <v>1260</v>
      </c>
      <c r="H505" s="41">
        <f t="shared" si="51"/>
        <v>1260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210" t="s">
        <v>414</v>
      </c>
      <c r="B509" s="211"/>
      <c r="C509" s="32">
        <f>C510+C511+C512+C513+C517+C518+C519+C520+C521</f>
        <v>4000</v>
      </c>
      <c r="D509" s="32">
        <f>D510+D511+D512+D513+D517+D518+D519+D520+D521</f>
        <v>4000</v>
      </c>
      <c r="E509" s="32">
        <f>E510+E511+E512+E513+E517+E518+E519+E520+E521</f>
        <v>4000</v>
      </c>
      <c r="F509" s="51"/>
      <c r="H509" s="41">
        <f t="shared" si="51"/>
        <v>4000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1">
        <f t="shared" si="63"/>
        <v>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210" t="s">
        <v>441</v>
      </c>
      <c r="B538" s="211"/>
      <c r="C538" s="32">
        <f>SUM(C539:C544)</f>
        <v>547</v>
      </c>
      <c r="D538" s="32">
        <f>SUM(D539:D544)</f>
        <v>547</v>
      </c>
      <c r="E538" s="32">
        <f>SUM(E539:E544)</f>
        <v>547</v>
      </c>
      <c r="H538" s="41">
        <f t="shared" si="63"/>
        <v>547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547</v>
      </c>
      <c r="D540" s="5">
        <f t="shared" ref="D540:E543" si="66">C540</f>
        <v>547</v>
      </c>
      <c r="E540" s="5">
        <f t="shared" si="66"/>
        <v>547</v>
      </c>
      <c r="H540" s="41">
        <f t="shared" si="63"/>
        <v>547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18" t="s">
        <v>449</v>
      </c>
      <c r="B547" s="21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16" t="s">
        <v>455</v>
      </c>
      <c r="B550" s="217"/>
      <c r="C550" s="36">
        <f>C551</f>
        <v>27000</v>
      </c>
      <c r="D550" s="36">
        <f>D551</f>
        <v>27000</v>
      </c>
      <c r="E550" s="36">
        <f>E551</f>
        <v>27000</v>
      </c>
      <c r="G550" s="39" t="s">
        <v>59</v>
      </c>
      <c r="H550" s="41">
        <f t="shared" si="63"/>
        <v>27000</v>
      </c>
      <c r="I550" s="42"/>
      <c r="J550" s="40" t="b">
        <f>AND(H550=I550)</f>
        <v>0</v>
      </c>
    </row>
    <row r="551" spans="1:10">
      <c r="A551" s="212" t="s">
        <v>456</v>
      </c>
      <c r="B551" s="213"/>
      <c r="C551" s="33">
        <f>C552+C556</f>
        <v>27000</v>
      </c>
      <c r="D551" s="33">
        <f>D552+D556</f>
        <v>27000</v>
      </c>
      <c r="E551" s="33">
        <f>E552+E556</f>
        <v>27000</v>
      </c>
      <c r="G551" s="39" t="s">
        <v>594</v>
      </c>
      <c r="H551" s="41">
        <f t="shared" si="63"/>
        <v>27000</v>
      </c>
      <c r="I551" s="42"/>
      <c r="J551" s="40" t="b">
        <f>AND(H551=I551)</f>
        <v>0</v>
      </c>
    </row>
    <row r="552" spans="1:10" outlineLevel="1">
      <c r="A552" s="210" t="s">
        <v>457</v>
      </c>
      <c r="B552" s="211"/>
      <c r="C552" s="32">
        <f>SUM(C553:C555)</f>
        <v>27000</v>
      </c>
      <c r="D552" s="32">
        <f>SUM(D553:D555)</f>
        <v>27000</v>
      </c>
      <c r="E552" s="32">
        <f>SUM(E553:E555)</f>
        <v>27000</v>
      </c>
      <c r="H552" s="41">
        <f t="shared" si="63"/>
        <v>27000</v>
      </c>
    </row>
    <row r="553" spans="1:10" outlineLevel="2" collapsed="1">
      <c r="A553" s="6">
        <v>5500</v>
      </c>
      <c r="B553" s="4" t="s">
        <v>458</v>
      </c>
      <c r="C553" s="5">
        <v>27000</v>
      </c>
      <c r="D553" s="5">
        <f t="shared" ref="D553:E555" si="67">C553</f>
        <v>27000</v>
      </c>
      <c r="E553" s="5">
        <f t="shared" si="67"/>
        <v>27000</v>
      </c>
      <c r="H553" s="41">
        <f t="shared" si="63"/>
        <v>27000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14" t="s">
        <v>62</v>
      </c>
      <c r="B559" s="215"/>
      <c r="C559" s="37">
        <f>C560+C716+C725</f>
        <v>461733</v>
      </c>
      <c r="D559" s="37">
        <f>D560+D716+D725</f>
        <v>461733</v>
      </c>
      <c r="E559" s="37">
        <f>E560+E716+E725</f>
        <v>461733</v>
      </c>
      <c r="G559" s="39" t="s">
        <v>62</v>
      </c>
      <c r="H559" s="41">
        <f t="shared" si="63"/>
        <v>461733</v>
      </c>
      <c r="I559" s="42"/>
      <c r="J559" s="40" t="b">
        <f>AND(H559=I559)</f>
        <v>0</v>
      </c>
    </row>
    <row r="560" spans="1:10">
      <c r="A560" s="216" t="s">
        <v>464</v>
      </c>
      <c r="B560" s="217"/>
      <c r="C560" s="36">
        <f>C561+C638+C642+C645</f>
        <v>427467</v>
      </c>
      <c r="D560" s="36">
        <f>D561+D638+D642+D645</f>
        <v>427467</v>
      </c>
      <c r="E560" s="36">
        <f>E561+E638+E642+E645</f>
        <v>427467</v>
      </c>
      <c r="G560" s="39" t="s">
        <v>61</v>
      </c>
      <c r="H560" s="41">
        <f t="shared" si="63"/>
        <v>427467</v>
      </c>
      <c r="I560" s="42"/>
      <c r="J560" s="40" t="b">
        <f>AND(H560=I560)</f>
        <v>0</v>
      </c>
    </row>
    <row r="561" spans="1:10">
      <c r="A561" s="212" t="s">
        <v>465</v>
      </c>
      <c r="B561" s="213"/>
      <c r="C561" s="38">
        <f>C562+C567+C568+C569+C576+C577+C581+C584+C585+C586+C587+C592+C595+C599+C603+C610+C616+C628</f>
        <v>427467</v>
      </c>
      <c r="D561" s="38">
        <f>D562+D567+D568+D569+D576+D577+D581+D584+D585+D586+D587+D592+D595+D599+D603+D610+D616+D628</f>
        <v>427467</v>
      </c>
      <c r="E561" s="38">
        <f>E562+E567+E568+E569+E576+E577+E581+E584+E585+E586+E587+E592+E595+E599+E603+E610+E616+E628</f>
        <v>427467</v>
      </c>
      <c r="G561" s="39" t="s">
        <v>595</v>
      </c>
      <c r="H561" s="41">
        <f t="shared" si="63"/>
        <v>427467</v>
      </c>
      <c r="I561" s="42"/>
      <c r="J561" s="40" t="b">
        <f>AND(H561=I561)</f>
        <v>0</v>
      </c>
    </row>
    <row r="562" spans="1:10" outlineLevel="1">
      <c r="A562" s="210" t="s">
        <v>466</v>
      </c>
      <c r="B562" s="211"/>
      <c r="C562" s="32">
        <f>SUM(C563:C566)</f>
        <v>6196</v>
      </c>
      <c r="D562" s="32">
        <f>SUM(D563:D566)</f>
        <v>6196</v>
      </c>
      <c r="E562" s="32">
        <f>SUM(E563:E566)</f>
        <v>6196</v>
      </c>
      <c r="H562" s="41">
        <f t="shared" si="63"/>
        <v>6196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6196</v>
      </c>
      <c r="D566" s="5">
        <f t="shared" si="68"/>
        <v>6196</v>
      </c>
      <c r="E566" s="5">
        <f t="shared" si="68"/>
        <v>6196</v>
      </c>
      <c r="H566" s="41">
        <f t="shared" si="63"/>
        <v>6196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210" t="s">
        <v>473</v>
      </c>
      <c r="B569" s="211"/>
      <c r="C569" s="32">
        <f>SUM(C570:C575)</f>
        <v>35441</v>
      </c>
      <c r="D569" s="32">
        <f>SUM(D570:D575)</f>
        <v>35441</v>
      </c>
      <c r="E569" s="32">
        <f>SUM(E570:E575)</f>
        <v>35441</v>
      </c>
      <c r="H569" s="41">
        <f t="shared" si="63"/>
        <v>35441</v>
      </c>
    </row>
    <row r="570" spans="1:10" outlineLevel="2">
      <c r="A570" s="7">
        <v>6603</v>
      </c>
      <c r="B570" s="4" t="s">
        <v>474</v>
      </c>
      <c r="C570" s="5">
        <v>27363</v>
      </c>
      <c r="D570" s="5">
        <f>C570</f>
        <v>27363</v>
      </c>
      <c r="E570" s="5">
        <f>D570</f>
        <v>27363</v>
      </c>
      <c r="H570" s="41">
        <f t="shared" si="63"/>
        <v>27363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8078</v>
      </c>
      <c r="D572" s="5">
        <f t="shared" si="69"/>
        <v>8078</v>
      </c>
      <c r="E572" s="5">
        <f t="shared" si="69"/>
        <v>8078</v>
      </c>
      <c r="H572" s="41">
        <f t="shared" si="63"/>
        <v>8078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210" t="s">
        <v>480</v>
      </c>
      <c r="B576" s="211"/>
      <c r="C576" s="32">
        <v>3000</v>
      </c>
      <c r="D576" s="32">
        <f>C576</f>
        <v>3000</v>
      </c>
      <c r="E576" s="32">
        <f>D576</f>
        <v>3000</v>
      </c>
      <c r="H576" s="41">
        <f t="shared" si="63"/>
        <v>3000</v>
      </c>
    </row>
    <row r="577" spans="1:8" outlineLevel="1">
      <c r="A577" s="210" t="s">
        <v>481</v>
      </c>
      <c r="B577" s="211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outlineLevel="1">
      <c r="A581" s="210" t="s">
        <v>485</v>
      </c>
      <c r="B581" s="21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210" t="s">
        <v>488</v>
      </c>
      <c r="B584" s="21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210" t="s">
        <v>489</v>
      </c>
      <c r="B585" s="21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210" t="s">
        <v>490</v>
      </c>
      <c r="B586" s="21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210" t="s">
        <v>491</v>
      </c>
      <c r="B587" s="211"/>
      <c r="C587" s="32">
        <f>SUM(C588:C591)</f>
        <v>14000</v>
      </c>
      <c r="D587" s="32">
        <f>SUM(D588:D591)</f>
        <v>14000</v>
      </c>
      <c r="E587" s="32">
        <f>SUM(E588:E591)</f>
        <v>14000</v>
      </c>
      <c r="H587" s="41">
        <f t="shared" si="71"/>
        <v>14000</v>
      </c>
    </row>
    <row r="588" spans="1:8" outlineLevel="2">
      <c r="A588" s="7">
        <v>6610</v>
      </c>
      <c r="B588" s="4" t="s">
        <v>492</v>
      </c>
      <c r="C588" s="5">
        <v>14000</v>
      </c>
      <c r="D588" s="5">
        <f>C588</f>
        <v>14000</v>
      </c>
      <c r="E588" s="5">
        <f>D588</f>
        <v>14000</v>
      </c>
      <c r="H588" s="41">
        <f t="shared" si="71"/>
        <v>14000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210" t="s">
        <v>503</v>
      </c>
      <c r="B599" s="211"/>
      <c r="C599" s="32">
        <f>SUM(C600:C602)</f>
        <v>178768</v>
      </c>
      <c r="D599" s="32">
        <f>SUM(D600:D602)</f>
        <v>178768</v>
      </c>
      <c r="E599" s="32">
        <f>SUM(E600:E602)</f>
        <v>178768</v>
      </c>
      <c r="H599" s="41">
        <f t="shared" si="71"/>
        <v>178768</v>
      </c>
    </row>
    <row r="600" spans="1:8" outlineLevel="2">
      <c r="A600" s="7">
        <v>6613</v>
      </c>
      <c r="B600" s="4" t="s">
        <v>504</v>
      </c>
      <c r="C600" s="5">
        <v>6195</v>
      </c>
      <c r="D600" s="5">
        <f t="shared" ref="D600:E602" si="75">C600</f>
        <v>6195</v>
      </c>
      <c r="E600" s="5">
        <f t="shared" si="75"/>
        <v>6195</v>
      </c>
      <c r="H600" s="41">
        <f t="shared" si="71"/>
        <v>6195</v>
      </c>
    </row>
    <row r="601" spans="1:8" outlineLevel="2">
      <c r="A601" s="7">
        <v>6613</v>
      </c>
      <c r="B601" s="4" t="s">
        <v>505</v>
      </c>
      <c r="C601" s="5">
        <v>172573</v>
      </c>
      <c r="D601" s="5">
        <f t="shared" si="75"/>
        <v>172573</v>
      </c>
      <c r="E601" s="5">
        <f t="shared" si="75"/>
        <v>172573</v>
      </c>
      <c r="H601" s="41">
        <f t="shared" si="71"/>
        <v>172573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210" t="s">
        <v>506</v>
      </c>
      <c r="B603" s="21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210" t="s">
        <v>513</v>
      </c>
      <c r="B610" s="211"/>
      <c r="C610" s="32">
        <f>SUM(C611:C615)</f>
        <v>185062</v>
      </c>
      <c r="D610" s="32">
        <f>SUM(D611:D615)</f>
        <v>185062</v>
      </c>
      <c r="E610" s="32">
        <f>SUM(E611:E615)</f>
        <v>185062</v>
      </c>
      <c r="H610" s="41">
        <f t="shared" si="71"/>
        <v>185062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10000</v>
      </c>
      <c r="D614" s="5">
        <f t="shared" si="77"/>
        <v>10000</v>
      </c>
      <c r="E614" s="5">
        <f t="shared" si="77"/>
        <v>10000</v>
      </c>
      <c r="H614" s="41">
        <f t="shared" si="71"/>
        <v>10000</v>
      </c>
    </row>
    <row r="615" spans="1:8" outlineLevel="2">
      <c r="A615" s="7">
        <v>6615</v>
      </c>
      <c r="B615" s="4" t="s">
        <v>518</v>
      </c>
      <c r="C615" s="5">
        <v>175062</v>
      </c>
      <c r="D615" s="5">
        <f t="shared" si="77"/>
        <v>175062</v>
      </c>
      <c r="E615" s="5">
        <f t="shared" si="77"/>
        <v>175062</v>
      </c>
      <c r="H615" s="41">
        <f t="shared" si="71"/>
        <v>175062</v>
      </c>
    </row>
    <row r="616" spans="1:8" outlineLevel="1">
      <c r="A616" s="210" t="s">
        <v>519</v>
      </c>
      <c r="B616" s="21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210" t="s">
        <v>531</v>
      </c>
      <c r="B628" s="21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212" t="s">
        <v>541</v>
      </c>
      <c r="B638" s="21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212" t="s">
        <v>545</v>
      </c>
      <c r="B642" s="21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212" t="s">
        <v>548</v>
      </c>
      <c r="B645" s="21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210" t="s">
        <v>556</v>
      </c>
      <c r="B668" s="21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210" t="s">
        <v>557</v>
      </c>
      <c r="B669" s="21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210" t="s">
        <v>558</v>
      </c>
      <c r="B670" s="21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16" t="s">
        <v>570</v>
      </c>
      <c r="B716" s="217"/>
      <c r="C716" s="36">
        <f>C717</f>
        <v>34266</v>
      </c>
      <c r="D716" s="36">
        <f>D717</f>
        <v>34266</v>
      </c>
      <c r="E716" s="36">
        <f>E717</f>
        <v>34266</v>
      </c>
      <c r="G716" s="39" t="s">
        <v>66</v>
      </c>
      <c r="H716" s="41">
        <f t="shared" si="92"/>
        <v>34266</v>
      </c>
      <c r="I716" s="42"/>
      <c r="J716" s="40" t="b">
        <f>AND(H716=I716)</f>
        <v>0</v>
      </c>
    </row>
    <row r="717" spans="1:10">
      <c r="A717" s="212" t="s">
        <v>571</v>
      </c>
      <c r="B717" s="213"/>
      <c r="C717" s="33">
        <f>C718+C722</f>
        <v>34266</v>
      </c>
      <c r="D717" s="33">
        <f>D718+D722</f>
        <v>34266</v>
      </c>
      <c r="E717" s="33">
        <f>E718+E722</f>
        <v>34266</v>
      </c>
      <c r="G717" s="39" t="s">
        <v>599</v>
      </c>
      <c r="H717" s="41">
        <f t="shared" si="92"/>
        <v>34266</v>
      </c>
      <c r="I717" s="42"/>
      <c r="J717" s="40" t="b">
        <f>AND(H717=I717)</f>
        <v>0</v>
      </c>
    </row>
    <row r="718" spans="1:10" outlineLevel="1" collapsed="1">
      <c r="A718" s="222" t="s">
        <v>840</v>
      </c>
      <c r="B718" s="223"/>
      <c r="C718" s="31">
        <f>SUM(C719:C721)</f>
        <v>34266</v>
      </c>
      <c r="D718" s="31">
        <f>SUM(D719:D721)</f>
        <v>34266</v>
      </c>
      <c r="E718" s="31">
        <f>SUM(E719:E721)</f>
        <v>34266</v>
      </c>
      <c r="H718" s="41">
        <f t="shared" si="92"/>
        <v>34266</v>
      </c>
    </row>
    <row r="719" spans="1:10" ht="15" customHeight="1" outlineLevel="2">
      <c r="A719" s="6">
        <v>10950</v>
      </c>
      <c r="B719" s="4" t="s">
        <v>572</v>
      </c>
      <c r="C719" s="5">
        <v>34266</v>
      </c>
      <c r="D719" s="5">
        <f>C719</f>
        <v>34266</v>
      </c>
      <c r="E719" s="5">
        <f>D719</f>
        <v>34266</v>
      </c>
      <c r="H719" s="41">
        <f t="shared" si="92"/>
        <v>34266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22" t="s">
        <v>839</v>
      </c>
      <c r="B722" s="22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16" t="s">
        <v>577</v>
      </c>
      <c r="B725" s="21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212" t="s">
        <v>588</v>
      </c>
      <c r="B726" s="21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22" t="s">
        <v>838</v>
      </c>
      <c r="B727" s="22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>
      <c r="A730" s="222" t="s">
        <v>837</v>
      </c>
      <c r="B730" s="22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811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222" t="s">
        <v>835</v>
      </c>
      <c r="B733" s="22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22" t="s">
        <v>832</v>
      </c>
      <c r="B739" s="22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222" t="s">
        <v>831</v>
      </c>
      <c r="B741" s="22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222" t="s">
        <v>830</v>
      </c>
      <c r="B743" s="22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22" t="s">
        <v>825</v>
      </c>
      <c r="B750" s="22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824</v>
      </c>
      <c r="C752" s="111"/>
      <c r="D752" s="111">
        <f t="shared" ref="D752:E754" si="98">C752</f>
        <v>0</v>
      </c>
      <c r="E752" s="111">
        <f t="shared" si="98"/>
        <v>0</v>
      </c>
    </row>
    <row r="753" spans="1:5" s="110" customFormat="1" outlineLevel="3">
      <c r="A753" s="113"/>
      <c r="B753" s="112" t="s">
        <v>810</v>
      </c>
      <c r="C753" s="111"/>
      <c r="D753" s="111">
        <f t="shared" si="98"/>
        <v>0</v>
      </c>
      <c r="E753" s="111">
        <f t="shared" si="98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22" t="s">
        <v>823</v>
      </c>
      <c r="B755" s="22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820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22" t="s">
        <v>819</v>
      </c>
      <c r="B760" s="22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818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808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22" t="s">
        <v>817</v>
      </c>
      <c r="B765" s="22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222" t="s">
        <v>815</v>
      </c>
      <c r="B767" s="22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222" t="s">
        <v>812</v>
      </c>
      <c r="B771" s="22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809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808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807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22" t="s">
        <v>806</v>
      </c>
      <c r="B777" s="22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C1" workbookViewId="0">
      <selection activeCell="G16" sqref="G16"/>
    </sheetView>
  </sheetViews>
  <sheetFormatPr baseColWidth="10" defaultColWidth="9.140625" defaultRowHeight="15"/>
  <cols>
    <col min="1" max="1" width="30.7109375" customWidth="1"/>
    <col min="2" max="2" width="107.42578125" customWidth="1"/>
    <col min="3" max="3" width="17.7109375" customWidth="1"/>
    <col min="4" max="4" width="22" customWidth="1"/>
    <col min="5" max="5" width="26.42578125" customWidth="1"/>
    <col min="7" max="7" width="15.28515625" bestFit="1" customWidth="1"/>
  </cols>
  <sheetData>
    <row r="1" spans="1:11" ht="18.75">
      <c r="A1" s="199" t="s">
        <v>30</v>
      </c>
      <c r="B1" s="199"/>
      <c r="C1" s="199"/>
      <c r="D1" s="174" t="s">
        <v>842</v>
      </c>
      <c r="E1" s="174" t="s">
        <v>841</v>
      </c>
      <c r="G1" s="43" t="s">
        <v>31</v>
      </c>
      <c r="H1" s="44"/>
      <c r="I1" s="45"/>
      <c r="J1" s="46" t="b">
        <f>AND(H1=I1)</f>
        <v>1</v>
      </c>
    </row>
    <row r="2" spans="1:11">
      <c r="A2" s="200" t="s">
        <v>60</v>
      </c>
      <c r="B2" s="200"/>
      <c r="C2" s="26">
        <f>C3+C67</f>
        <v>863000</v>
      </c>
      <c r="D2" s="26">
        <f>D3+D67</f>
        <v>863000</v>
      </c>
      <c r="E2" s="26">
        <f>E3+E67</f>
        <v>863000</v>
      </c>
      <c r="G2" s="39" t="s">
        <v>60</v>
      </c>
      <c r="H2" s="41"/>
      <c r="I2" s="42"/>
      <c r="J2" s="40" t="b">
        <f>AND(H2=I2)</f>
        <v>1</v>
      </c>
    </row>
    <row r="3" spans="1:11">
      <c r="A3" s="201" t="s">
        <v>578</v>
      </c>
      <c r="B3" s="201"/>
      <c r="C3" s="23">
        <f>C4+C11+C38+C61</f>
        <v>259291</v>
      </c>
      <c r="D3" s="23">
        <f>D4+D11+D38+D61</f>
        <v>259291</v>
      </c>
      <c r="E3" s="23">
        <f>E4+E11+E38+E61</f>
        <v>259291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202" t="s">
        <v>124</v>
      </c>
      <c r="B4" s="203"/>
      <c r="C4" s="21">
        <f>SUM(C5:C10)</f>
        <v>97091</v>
      </c>
      <c r="D4" s="21">
        <f>SUM(D5:D10)</f>
        <v>97091</v>
      </c>
      <c r="E4" s="21">
        <f>SUM(E5:E10)</f>
        <v>97091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27000</v>
      </c>
      <c r="D5" s="2">
        <f>C5</f>
        <v>27000</v>
      </c>
      <c r="E5" s="2">
        <f>D5</f>
        <v>27000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6000</v>
      </c>
      <c r="D6" s="2">
        <f t="shared" ref="D6:E10" si="0">C6</f>
        <v>6000</v>
      </c>
      <c r="E6" s="2">
        <f t="shared" si="0"/>
        <v>6000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63891</v>
      </c>
      <c r="D7" s="2">
        <f t="shared" si="0"/>
        <v>63891</v>
      </c>
      <c r="E7" s="2">
        <f t="shared" si="0"/>
        <v>63891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</row>
    <row r="11" spans="1:11" ht="21" customHeight="1">
      <c r="A11" s="202" t="s">
        <v>125</v>
      </c>
      <c r="B11" s="203"/>
      <c r="C11" s="21">
        <f>SUM(C12:C37)</f>
        <v>63800</v>
      </c>
      <c r="D11" s="21">
        <f>SUM(D12:D37)</f>
        <v>63800</v>
      </c>
      <c r="E11" s="21">
        <f>SUM(E12:E37)</f>
        <v>63800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  <c r="G16" s="51"/>
    </row>
    <row r="17" spans="1:5">
      <c r="A17" s="3">
        <v>2202</v>
      </c>
      <c r="B17" s="1" t="s">
        <v>129</v>
      </c>
      <c r="C17" s="2">
        <v>18000</v>
      </c>
      <c r="D17" s="2">
        <f t="shared" si="1"/>
        <v>18000</v>
      </c>
      <c r="E17" s="2">
        <f t="shared" si="1"/>
        <v>18000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>
      <c r="A35" s="3">
        <v>2405</v>
      </c>
      <c r="B35" s="1" t="s">
        <v>8</v>
      </c>
      <c r="C35" s="2">
        <v>200</v>
      </c>
      <c r="D35" s="2">
        <f t="shared" si="2"/>
        <v>200</v>
      </c>
      <c r="E35" s="2">
        <f t="shared" si="2"/>
        <v>200</v>
      </c>
    </row>
    <row r="36" spans="1:10">
      <c r="A36" s="3">
        <v>2406</v>
      </c>
      <c r="B36" s="1" t="s">
        <v>9</v>
      </c>
      <c r="C36" s="2">
        <v>600</v>
      </c>
      <c r="D36" s="2">
        <f t="shared" si="2"/>
        <v>600</v>
      </c>
      <c r="E36" s="2">
        <f t="shared" si="2"/>
        <v>600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2" t="s">
        <v>145</v>
      </c>
      <c r="B38" s="203"/>
      <c r="C38" s="21">
        <f>SUM(C39:C60)</f>
        <v>98400</v>
      </c>
      <c r="D38" s="21">
        <f>SUM(D39:D60)</f>
        <v>98400</v>
      </c>
      <c r="E38" s="21">
        <f>SUM(E39:E60)</f>
        <v>98400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13000</v>
      </c>
      <c r="D39" s="2">
        <f>C39</f>
        <v>13000</v>
      </c>
      <c r="E39" s="2">
        <f>D39</f>
        <v>13000</v>
      </c>
    </row>
    <row r="40" spans="1:10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7500</v>
      </c>
      <c r="D52" s="2">
        <f t="shared" si="3"/>
        <v>7500</v>
      </c>
      <c r="E52" s="2">
        <f t="shared" si="3"/>
        <v>7500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200</v>
      </c>
      <c r="D54" s="2">
        <f t="shared" si="3"/>
        <v>200</v>
      </c>
      <c r="E54" s="2">
        <f t="shared" si="3"/>
        <v>200</v>
      </c>
    </row>
    <row r="55" spans="1:10">
      <c r="A55" s="20">
        <v>3303</v>
      </c>
      <c r="B55" s="20" t="s">
        <v>153</v>
      </c>
      <c r="C55" s="2">
        <v>60000</v>
      </c>
      <c r="D55" s="2">
        <f t="shared" si="3"/>
        <v>60000</v>
      </c>
      <c r="E55" s="2">
        <f t="shared" si="3"/>
        <v>60000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>
        <v>4000</v>
      </c>
      <c r="D57" s="2">
        <f t="shared" si="4"/>
        <v>4000</v>
      </c>
      <c r="E57" s="2">
        <f t="shared" si="4"/>
        <v>4000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2" t="s">
        <v>158</v>
      </c>
      <c r="B61" s="20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1" t="s">
        <v>579</v>
      </c>
      <c r="B67" s="201"/>
      <c r="C67" s="25">
        <f>C97+C68</f>
        <v>603709</v>
      </c>
      <c r="D67" s="25">
        <f>D97+D68</f>
        <v>603709</v>
      </c>
      <c r="E67" s="25">
        <f>E97+E68</f>
        <v>603709</v>
      </c>
      <c r="G67" s="39" t="s">
        <v>59</v>
      </c>
      <c r="H67" s="41"/>
      <c r="I67" s="42"/>
      <c r="J67" s="40" t="b">
        <f>AND(H67=I67)</f>
        <v>1</v>
      </c>
    </row>
    <row r="68" spans="1:10">
      <c r="A68" s="202" t="s">
        <v>163</v>
      </c>
      <c r="B68" s="203"/>
      <c r="C68" s="21">
        <f>SUM(C69:C96)</f>
        <v>81030</v>
      </c>
      <c r="D68" s="21">
        <f>SUM(D69:D96)</f>
        <v>81030</v>
      </c>
      <c r="E68" s="21">
        <f>SUM(E69:E96)</f>
        <v>81030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57690</v>
      </c>
      <c r="D79" s="2">
        <f t="shared" si="6"/>
        <v>57690</v>
      </c>
      <c r="E79" s="2">
        <f t="shared" si="6"/>
        <v>57690</v>
      </c>
    </row>
    <row r="80" spans="1:10">
      <c r="A80" s="3">
        <v>5202</v>
      </c>
      <c r="B80" s="2" t="s">
        <v>172</v>
      </c>
      <c r="C80" s="2">
        <v>4500</v>
      </c>
      <c r="D80" s="2">
        <f t="shared" si="6"/>
        <v>4500</v>
      </c>
      <c r="E80" s="2">
        <f t="shared" si="6"/>
        <v>4500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>
        <v>5840</v>
      </c>
      <c r="D82" s="2">
        <f t="shared" si="6"/>
        <v>5840</v>
      </c>
      <c r="E82" s="2">
        <f t="shared" si="6"/>
        <v>5840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7000</v>
      </c>
      <c r="D90" s="2">
        <f t="shared" si="7"/>
        <v>7000</v>
      </c>
      <c r="E90" s="2">
        <f t="shared" si="7"/>
        <v>7000</v>
      </c>
    </row>
    <row r="91" spans="1:11">
      <c r="A91" s="3">
        <v>5211</v>
      </c>
      <c r="B91" s="2" t="s">
        <v>23</v>
      </c>
      <c r="C91" s="2">
        <v>6000</v>
      </c>
      <c r="D91" s="2">
        <f t="shared" si="7"/>
        <v>6000</v>
      </c>
      <c r="E91" s="2">
        <f t="shared" si="7"/>
        <v>6000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522679</v>
      </c>
      <c r="D97" s="21">
        <f>SUM(D98:D113)</f>
        <v>522679</v>
      </c>
      <c r="E97" s="21">
        <f>SUM(E98:E113)</f>
        <v>522679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454000</v>
      </c>
      <c r="D98" s="2">
        <f>C98</f>
        <v>454000</v>
      </c>
      <c r="E98" s="2">
        <f>D98</f>
        <v>454000</v>
      </c>
    </row>
    <row r="99" spans="1:10">
      <c r="A99" s="3">
        <v>6002</v>
      </c>
      <c r="B99" s="1" t="s">
        <v>185</v>
      </c>
      <c r="C99" s="2">
        <v>60065</v>
      </c>
      <c r="D99" s="2">
        <f t="shared" ref="D99:E113" si="8">C99</f>
        <v>60065</v>
      </c>
      <c r="E99" s="2">
        <f t="shared" si="8"/>
        <v>60065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1614</v>
      </c>
      <c r="D106" s="2">
        <f t="shared" si="8"/>
        <v>1614</v>
      </c>
      <c r="E106" s="2">
        <f t="shared" si="8"/>
        <v>1614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3000</v>
      </c>
      <c r="D113" s="2">
        <f t="shared" si="8"/>
        <v>3000</v>
      </c>
      <c r="E113" s="2">
        <f t="shared" si="8"/>
        <v>3000</v>
      </c>
    </row>
    <row r="114" spans="1:10">
      <c r="A114" s="206" t="s">
        <v>62</v>
      </c>
      <c r="B114" s="207"/>
      <c r="C114" s="26">
        <f>C115+C152+C177</f>
        <v>410500</v>
      </c>
      <c r="D114" s="26">
        <f>D115+D152+D177</f>
        <v>410500</v>
      </c>
      <c r="E114" s="26">
        <f>E115+E152+E177</f>
        <v>410500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4" t="s">
        <v>580</v>
      </c>
      <c r="B115" s="205"/>
      <c r="C115" s="23">
        <f>C116+C135</f>
        <v>250500</v>
      </c>
      <c r="D115" s="23">
        <f>D116+D135</f>
        <v>250500</v>
      </c>
      <c r="E115" s="23">
        <f>E116+E135</f>
        <v>250500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02" t="s">
        <v>195</v>
      </c>
      <c r="B116" s="203"/>
      <c r="C116" s="21">
        <f>C117+C120+C123+C126+C129+C132</f>
        <v>67000</v>
      </c>
      <c r="D116" s="21">
        <f>D117+D120+D123+D126+D129+D132</f>
        <v>67000</v>
      </c>
      <c r="E116" s="21">
        <f>E117+E120+E123+E126+E129+E132</f>
        <v>67000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67000</v>
      </c>
      <c r="D117" s="2">
        <f>D118+D119</f>
        <v>67000</v>
      </c>
      <c r="E117" s="2">
        <f>E118+E119</f>
        <v>67000</v>
      </c>
    </row>
    <row r="118" spans="1:10">
      <c r="A118" s="117"/>
      <c r="B118" s="116" t="s">
        <v>844</v>
      </c>
      <c r="C118" s="115"/>
      <c r="D118" s="115">
        <f>C118</f>
        <v>0</v>
      </c>
      <c r="E118" s="115">
        <f>D118</f>
        <v>0</v>
      </c>
    </row>
    <row r="119" spans="1:10">
      <c r="A119" s="117"/>
      <c r="B119" s="116" t="s">
        <v>849</v>
      </c>
      <c r="C119" s="115">
        <v>67000</v>
      </c>
      <c r="D119" s="115">
        <f>C119</f>
        <v>67000</v>
      </c>
      <c r="E119" s="115">
        <f>D119</f>
        <v>67000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17"/>
      <c r="B121" s="116" t="s">
        <v>844</v>
      </c>
      <c r="C121" s="115"/>
      <c r="D121" s="115">
        <f>C121</f>
        <v>0</v>
      </c>
      <c r="E121" s="115">
        <f>D121</f>
        <v>0</v>
      </c>
    </row>
    <row r="122" spans="1:10">
      <c r="A122" s="117"/>
      <c r="B122" s="116" t="s">
        <v>849</v>
      </c>
      <c r="C122" s="115"/>
      <c r="D122" s="115">
        <f>C122</f>
        <v>0</v>
      </c>
      <c r="E122" s="115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17"/>
      <c r="B124" s="116" t="s">
        <v>844</v>
      </c>
      <c r="C124" s="115"/>
      <c r="D124" s="115">
        <f>C124</f>
        <v>0</v>
      </c>
      <c r="E124" s="115">
        <f>D124</f>
        <v>0</v>
      </c>
    </row>
    <row r="125" spans="1:10">
      <c r="A125" s="117"/>
      <c r="B125" s="116" t="s">
        <v>849</v>
      </c>
      <c r="C125" s="115"/>
      <c r="D125" s="115">
        <f>C125</f>
        <v>0</v>
      </c>
      <c r="E125" s="115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17"/>
      <c r="B127" s="116" t="s">
        <v>844</v>
      </c>
      <c r="C127" s="115"/>
      <c r="D127" s="115">
        <f>C127</f>
        <v>0</v>
      </c>
      <c r="E127" s="115">
        <f>D127</f>
        <v>0</v>
      </c>
    </row>
    <row r="128" spans="1:10">
      <c r="A128" s="117"/>
      <c r="B128" s="116" t="s">
        <v>849</v>
      </c>
      <c r="C128" s="115"/>
      <c r="D128" s="115">
        <f>C128</f>
        <v>0</v>
      </c>
      <c r="E128" s="115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17"/>
      <c r="B130" s="116" t="s">
        <v>844</v>
      </c>
      <c r="C130" s="115"/>
      <c r="D130" s="115">
        <f>C130</f>
        <v>0</v>
      </c>
      <c r="E130" s="115">
        <f>D130</f>
        <v>0</v>
      </c>
    </row>
    <row r="131" spans="1:10">
      <c r="A131" s="117"/>
      <c r="B131" s="116" t="s">
        <v>849</v>
      </c>
      <c r="C131" s="115"/>
      <c r="D131" s="115">
        <f>C131</f>
        <v>0</v>
      </c>
      <c r="E131" s="115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17"/>
      <c r="B133" s="116" t="s">
        <v>844</v>
      </c>
      <c r="C133" s="115"/>
      <c r="D133" s="115">
        <f>C133</f>
        <v>0</v>
      </c>
      <c r="E133" s="115">
        <f>D133</f>
        <v>0</v>
      </c>
    </row>
    <row r="134" spans="1:10">
      <c r="A134" s="117"/>
      <c r="B134" s="116" t="s">
        <v>849</v>
      </c>
      <c r="C134" s="115"/>
      <c r="D134" s="115">
        <f>C134</f>
        <v>0</v>
      </c>
      <c r="E134" s="115">
        <f>D134</f>
        <v>0</v>
      </c>
    </row>
    <row r="135" spans="1:10">
      <c r="A135" s="202" t="s">
        <v>202</v>
      </c>
      <c r="B135" s="203"/>
      <c r="C135" s="21">
        <f>C136+C140+C143+C146+C149</f>
        <v>183500</v>
      </c>
      <c r="D135" s="21">
        <f>D136+D140+D143+D146+D149</f>
        <v>183500</v>
      </c>
      <c r="E135" s="21">
        <f>E136+E140+E143+E146+E149</f>
        <v>183500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31500</v>
      </c>
      <c r="D136" s="2">
        <f>D137+D138+D139</f>
        <v>31500</v>
      </c>
      <c r="E136" s="2">
        <f>E137+E138+E139</f>
        <v>31500</v>
      </c>
    </row>
    <row r="137" spans="1:10">
      <c r="A137" s="117"/>
      <c r="B137" s="116" t="s">
        <v>844</v>
      </c>
      <c r="C137" s="115"/>
      <c r="D137" s="115">
        <f>C137</f>
        <v>0</v>
      </c>
      <c r="E137" s="115">
        <f>D137</f>
        <v>0</v>
      </c>
    </row>
    <row r="138" spans="1:10">
      <c r="A138" s="117"/>
      <c r="B138" s="116" t="s">
        <v>851</v>
      </c>
      <c r="C138" s="115">
        <v>15000</v>
      </c>
      <c r="D138" s="115">
        <f t="shared" ref="D138:E139" si="9">C138</f>
        <v>15000</v>
      </c>
      <c r="E138" s="115">
        <f t="shared" si="9"/>
        <v>15000</v>
      </c>
    </row>
    <row r="139" spans="1:10">
      <c r="A139" s="117"/>
      <c r="B139" s="116" t="s">
        <v>850</v>
      </c>
      <c r="C139" s="115">
        <v>16500</v>
      </c>
      <c r="D139" s="115">
        <f t="shared" si="9"/>
        <v>16500</v>
      </c>
      <c r="E139" s="115">
        <f t="shared" si="9"/>
        <v>16500</v>
      </c>
    </row>
    <row r="140" spans="1:10">
      <c r="A140" s="3">
        <v>8002</v>
      </c>
      <c r="B140" s="1" t="s">
        <v>204</v>
      </c>
      <c r="C140" s="2">
        <f>C141+C142</f>
        <v>152000</v>
      </c>
      <c r="D140" s="2">
        <f>D141+D142</f>
        <v>152000</v>
      </c>
      <c r="E140" s="2">
        <f>E141+E142</f>
        <v>152000</v>
      </c>
    </row>
    <row r="141" spans="1:10">
      <c r="A141" s="117"/>
      <c r="B141" s="116" t="s">
        <v>844</v>
      </c>
      <c r="C141" s="115">
        <v>152000</v>
      </c>
      <c r="D141" s="115">
        <f>C141</f>
        <v>152000</v>
      </c>
      <c r="E141" s="115">
        <f>D141</f>
        <v>152000</v>
      </c>
    </row>
    <row r="142" spans="1:10">
      <c r="A142" s="117"/>
      <c r="B142" s="116" t="s">
        <v>849</v>
      </c>
      <c r="C142" s="115"/>
      <c r="D142" s="115">
        <f>C142</f>
        <v>0</v>
      </c>
      <c r="E142" s="115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17"/>
      <c r="B144" s="116" t="s">
        <v>844</v>
      </c>
      <c r="C144" s="115"/>
      <c r="D144" s="115">
        <f>C144</f>
        <v>0</v>
      </c>
      <c r="E144" s="115">
        <f>D144</f>
        <v>0</v>
      </c>
    </row>
    <row r="145" spans="1:10">
      <c r="A145" s="117"/>
      <c r="B145" s="116" t="s">
        <v>849</v>
      </c>
      <c r="C145" s="115"/>
      <c r="D145" s="115">
        <f>C145</f>
        <v>0</v>
      </c>
      <c r="E145" s="115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17"/>
      <c r="B147" s="116" t="s">
        <v>844</v>
      </c>
      <c r="C147" s="115"/>
      <c r="D147" s="115">
        <f>C147</f>
        <v>0</v>
      </c>
      <c r="E147" s="115">
        <f>D147</f>
        <v>0</v>
      </c>
    </row>
    <row r="148" spans="1:10">
      <c r="A148" s="117"/>
      <c r="B148" s="116" t="s">
        <v>849</v>
      </c>
      <c r="C148" s="115"/>
      <c r="D148" s="115">
        <f>C148</f>
        <v>0</v>
      </c>
      <c r="E148" s="115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17"/>
      <c r="B150" s="116" t="s">
        <v>844</v>
      </c>
      <c r="C150" s="115"/>
      <c r="D150" s="115">
        <f>C150</f>
        <v>0</v>
      </c>
      <c r="E150" s="115">
        <f>D150</f>
        <v>0</v>
      </c>
    </row>
    <row r="151" spans="1:10">
      <c r="A151" s="117"/>
      <c r="B151" s="116" t="s">
        <v>849</v>
      </c>
      <c r="C151" s="115"/>
      <c r="D151" s="115">
        <f>C151</f>
        <v>0</v>
      </c>
      <c r="E151" s="115">
        <f>D151</f>
        <v>0</v>
      </c>
    </row>
    <row r="152" spans="1:10">
      <c r="A152" s="204" t="s">
        <v>581</v>
      </c>
      <c r="B152" s="205"/>
      <c r="C152" s="23">
        <f>C153+C163+C170</f>
        <v>160000</v>
      </c>
      <c r="D152" s="23">
        <f>D153+D163+D170</f>
        <v>160000</v>
      </c>
      <c r="E152" s="23">
        <f>E153+E163+E170</f>
        <v>160000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2" t="s">
        <v>208</v>
      </c>
      <c r="B153" s="203"/>
      <c r="C153" s="21">
        <f>C154+C157+C160</f>
        <v>160000</v>
      </c>
      <c r="D153" s="21">
        <f>D154+D157+D160</f>
        <v>160000</v>
      </c>
      <c r="E153" s="21">
        <f>E154+E157+E160</f>
        <v>160000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160000</v>
      </c>
      <c r="D154" s="2">
        <f>D155+D156</f>
        <v>160000</v>
      </c>
      <c r="E154" s="2">
        <f>E155+E156</f>
        <v>160000</v>
      </c>
    </row>
    <row r="155" spans="1:10">
      <c r="A155" s="117"/>
      <c r="B155" s="116" t="s">
        <v>844</v>
      </c>
      <c r="C155" s="115"/>
      <c r="D155" s="115">
        <f>C155</f>
        <v>0</v>
      </c>
      <c r="E155" s="115">
        <f>D155</f>
        <v>0</v>
      </c>
    </row>
    <row r="156" spans="1:10">
      <c r="A156" s="117"/>
      <c r="B156" s="116" t="s">
        <v>849</v>
      </c>
      <c r="C156" s="115">
        <v>160000</v>
      </c>
      <c r="D156" s="115">
        <f>C156</f>
        <v>160000</v>
      </c>
      <c r="E156" s="115">
        <f>D156</f>
        <v>160000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17"/>
      <c r="B158" s="116" t="s">
        <v>844</v>
      </c>
      <c r="C158" s="115"/>
      <c r="D158" s="115">
        <f>C158</f>
        <v>0</v>
      </c>
      <c r="E158" s="115">
        <f>D158</f>
        <v>0</v>
      </c>
    </row>
    <row r="159" spans="1:10">
      <c r="A159" s="117"/>
      <c r="B159" s="116" t="s">
        <v>849</v>
      </c>
      <c r="C159" s="115"/>
      <c r="D159" s="115">
        <f>C159</f>
        <v>0</v>
      </c>
      <c r="E159" s="115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17"/>
      <c r="B161" s="116" t="s">
        <v>844</v>
      </c>
      <c r="C161" s="115"/>
      <c r="D161" s="115">
        <f>C161</f>
        <v>0</v>
      </c>
      <c r="E161" s="115">
        <f>D161</f>
        <v>0</v>
      </c>
    </row>
    <row r="162" spans="1:10">
      <c r="A162" s="117"/>
      <c r="B162" s="116" t="s">
        <v>849</v>
      </c>
      <c r="C162" s="115"/>
      <c r="D162" s="115">
        <f>C162</f>
        <v>0</v>
      </c>
      <c r="E162" s="115">
        <f>D162</f>
        <v>0</v>
      </c>
    </row>
    <row r="163" spans="1:10">
      <c r="A163" s="202" t="s">
        <v>212</v>
      </c>
      <c r="B163" s="20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17"/>
      <c r="B165" s="116" t="s">
        <v>844</v>
      </c>
      <c r="C165" s="115"/>
      <c r="D165" s="115">
        <f>C165</f>
        <v>0</v>
      </c>
      <c r="E165" s="115">
        <f>D165</f>
        <v>0</v>
      </c>
    </row>
    <row r="166" spans="1:10">
      <c r="A166" s="117"/>
      <c r="B166" s="116" t="s">
        <v>849</v>
      </c>
      <c r="C166" s="115"/>
      <c r="D166" s="115">
        <f>C166</f>
        <v>0</v>
      </c>
      <c r="E166" s="115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17"/>
      <c r="B168" s="116" t="s">
        <v>844</v>
      </c>
      <c r="C168" s="115"/>
      <c r="D168" s="115">
        <f>C168</f>
        <v>0</v>
      </c>
      <c r="E168" s="115">
        <f>D168</f>
        <v>0</v>
      </c>
    </row>
    <row r="169" spans="1:10">
      <c r="A169" s="117"/>
      <c r="B169" s="116" t="s">
        <v>849</v>
      </c>
      <c r="C169" s="115"/>
      <c r="D169" s="115">
        <f>C169</f>
        <v>0</v>
      </c>
      <c r="E169" s="115">
        <f>D169</f>
        <v>0</v>
      </c>
    </row>
    <row r="170" spans="1:10">
      <c r="A170" s="202" t="s">
        <v>214</v>
      </c>
      <c r="B170" s="20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17"/>
      <c r="B172" s="116" t="s">
        <v>844</v>
      </c>
      <c r="C172" s="115"/>
      <c r="D172" s="115">
        <f>C172</f>
        <v>0</v>
      </c>
      <c r="E172" s="115">
        <f>D172</f>
        <v>0</v>
      </c>
    </row>
    <row r="173" spans="1:10">
      <c r="A173" s="117"/>
      <c r="B173" s="116" t="s">
        <v>849</v>
      </c>
      <c r="C173" s="115"/>
      <c r="D173" s="115">
        <f>C173</f>
        <v>0</v>
      </c>
      <c r="E173" s="115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17"/>
      <c r="B175" s="116" t="s">
        <v>844</v>
      </c>
      <c r="C175" s="115"/>
      <c r="D175" s="115">
        <f>C175</f>
        <v>0</v>
      </c>
      <c r="E175" s="115">
        <f>D175</f>
        <v>0</v>
      </c>
    </row>
    <row r="176" spans="1:10">
      <c r="A176" s="117"/>
      <c r="B176" s="116" t="s">
        <v>849</v>
      </c>
      <c r="C176" s="115"/>
      <c r="D176" s="115">
        <f>C176</f>
        <v>0</v>
      </c>
      <c r="E176" s="115">
        <f>D176</f>
        <v>0</v>
      </c>
    </row>
    <row r="177" spans="1:10">
      <c r="A177" s="204" t="s">
        <v>582</v>
      </c>
      <c r="B177" s="20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2" t="s">
        <v>217</v>
      </c>
      <c r="B178" s="20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208" t="s">
        <v>838</v>
      </c>
      <c r="B179" s="20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17">
        <v>3</v>
      </c>
      <c r="B180" s="116" t="s">
        <v>846</v>
      </c>
      <c r="C180" s="115"/>
      <c r="D180" s="115">
        <f>D181</f>
        <v>0</v>
      </c>
      <c r="E180" s="115">
        <f>E181</f>
        <v>0</v>
      </c>
    </row>
    <row r="181" spans="1:10">
      <c r="A181" s="75"/>
      <c r="B181" s="74" t="s">
        <v>844</v>
      </c>
      <c r="C181" s="114"/>
      <c r="D181" s="114">
        <f>C181</f>
        <v>0</v>
      </c>
      <c r="E181" s="114">
        <f>D181</f>
        <v>0</v>
      </c>
    </row>
    <row r="182" spans="1:10">
      <c r="A182" s="117">
        <v>4</v>
      </c>
      <c r="B182" s="116" t="s">
        <v>847</v>
      </c>
      <c r="C182" s="115"/>
      <c r="D182" s="115">
        <f>D183</f>
        <v>0</v>
      </c>
      <c r="E182" s="115">
        <f>E183</f>
        <v>0</v>
      </c>
    </row>
    <row r="183" spans="1:10">
      <c r="A183" s="75"/>
      <c r="B183" s="74" t="s">
        <v>844</v>
      </c>
      <c r="C183" s="114"/>
      <c r="D183" s="114">
        <f>C183</f>
        <v>0</v>
      </c>
      <c r="E183" s="114">
        <f>D183</f>
        <v>0</v>
      </c>
    </row>
    <row r="184" spans="1:10">
      <c r="A184" s="208" t="s">
        <v>837</v>
      </c>
      <c r="B184" s="20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17">
        <v>2</v>
      </c>
      <c r="B185" s="116" t="s">
        <v>845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>
      <c r="A186" s="75"/>
      <c r="B186" s="74" t="s">
        <v>844</v>
      </c>
      <c r="C186" s="114"/>
      <c r="D186" s="114">
        <f>C186</f>
        <v>0</v>
      </c>
      <c r="E186" s="114">
        <f>D186</f>
        <v>0</v>
      </c>
    </row>
    <row r="187" spans="1:10">
      <c r="A187" s="75"/>
      <c r="B187" s="74" t="s">
        <v>836</v>
      </c>
      <c r="C187" s="114"/>
      <c r="D187" s="114">
        <f>C187</f>
        <v>0</v>
      </c>
      <c r="E187" s="114">
        <f>D187</f>
        <v>0</v>
      </c>
    </row>
    <row r="188" spans="1:10">
      <c r="A188" s="208" t="s">
        <v>835</v>
      </c>
      <c r="B188" s="20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17">
        <v>1</v>
      </c>
      <c r="B189" s="116" t="s">
        <v>848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>
      <c r="A190" s="75"/>
      <c r="B190" s="74" t="s">
        <v>844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>
      <c r="A191" s="75"/>
      <c r="B191" s="74" t="s">
        <v>834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>
      <c r="A192" s="75"/>
      <c r="B192" s="74" t="s">
        <v>833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>
      <c r="A193" s="117">
        <v>3</v>
      </c>
      <c r="B193" s="116" t="s">
        <v>846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>
      <c r="A194" s="75"/>
      <c r="B194" s="74" t="s">
        <v>844</v>
      </c>
      <c r="C194" s="114">
        <v>0</v>
      </c>
      <c r="D194" s="114">
        <f>C194</f>
        <v>0</v>
      </c>
      <c r="E194" s="114">
        <f>D194</f>
        <v>0</v>
      </c>
    </row>
    <row r="195" spans="1:5">
      <c r="A195" s="117">
        <v>4</v>
      </c>
      <c r="B195" s="116" t="s">
        <v>847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>
      <c r="A196" s="75"/>
      <c r="B196" s="74" t="s">
        <v>844</v>
      </c>
      <c r="C196" s="114">
        <v>0</v>
      </c>
      <c r="D196" s="114">
        <f>C196</f>
        <v>0</v>
      </c>
      <c r="E196" s="114">
        <f>D196</f>
        <v>0</v>
      </c>
    </row>
    <row r="197" spans="1:5">
      <c r="A197" s="208" t="s">
        <v>832</v>
      </c>
      <c r="B197" s="20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17">
        <v>4</v>
      </c>
      <c r="B198" s="116" t="s">
        <v>847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>
      <c r="A199" s="75"/>
      <c r="B199" s="74" t="s">
        <v>844</v>
      </c>
      <c r="C199" s="114">
        <v>0</v>
      </c>
      <c r="D199" s="114">
        <f>C199</f>
        <v>0</v>
      </c>
      <c r="E199" s="114">
        <f>D199</f>
        <v>0</v>
      </c>
    </row>
    <row r="200" spans="1:5">
      <c r="A200" s="208" t="s">
        <v>831</v>
      </c>
      <c r="B200" s="20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17">
        <v>3</v>
      </c>
      <c r="B201" s="116" t="s">
        <v>846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>
      <c r="A202" s="75"/>
      <c r="B202" s="74" t="s">
        <v>844</v>
      </c>
      <c r="C202" s="114">
        <v>0</v>
      </c>
      <c r="D202" s="114">
        <f>C202</f>
        <v>0</v>
      </c>
      <c r="E202" s="114">
        <f>D202</f>
        <v>0</v>
      </c>
    </row>
    <row r="203" spans="1:5">
      <c r="A203" s="208" t="s">
        <v>830</v>
      </c>
      <c r="B203" s="20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17">
        <v>1</v>
      </c>
      <c r="B204" s="116" t="s">
        <v>848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>
      <c r="A205" s="75"/>
      <c r="B205" s="74" t="s">
        <v>844</v>
      </c>
      <c r="C205" s="114">
        <v>0</v>
      </c>
      <c r="D205" s="114">
        <f>C205</f>
        <v>0</v>
      </c>
      <c r="E205" s="114">
        <f>D205</f>
        <v>0</v>
      </c>
    </row>
    <row r="206" spans="1:5">
      <c r="A206" s="75"/>
      <c r="B206" s="74" t="s">
        <v>828</v>
      </c>
      <c r="C206" s="114">
        <v>0</v>
      </c>
      <c r="D206" s="114">
        <f>C206</f>
        <v>0</v>
      </c>
      <c r="E206" s="114">
        <f>D206</f>
        <v>0</v>
      </c>
    </row>
    <row r="207" spans="1:5">
      <c r="A207" s="117">
        <v>2</v>
      </c>
      <c r="B207" s="116" t="s">
        <v>845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>
      <c r="A208" s="75"/>
      <c r="B208" s="74" t="s">
        <v>844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11">
      <c r="A209" s="75"/>
      <c r="B209" s="74" t="s">
        <v>827</v>
      </c>
      <c r="C209" s="114"/>
      <c r="D209" s="114">
        <f t="shared" si="12"/>
        <v>0</v>
      </c>
      <c r="E209" s="114">
        <f t="shared" si="12"/>
        <v>0</v>
      </c>
    </row>
    <row r="210" spans="1:11">
      <c r="A210" s="75"/>
      <c r="B210" s="74" t="s">
        <v>844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11">
      <c r="A211" s="117">
        <v>3</v>
      </c>
      <c r="B211" s="116" t="s">
        <v>846</v>
      </c>
      <c r="C211" s="115">
        <f>C212</f>
        <v>0</v>
      </c>
      <c r="D211" s="115">
        <f>D212</f>
        <v>0</v>
      </c>
      <c r="E211" s="115">
        <f>E212</f>
        <v>0</v>
      </c>
    </row>
    <row r="212" spans="1:11">
      <c r="A212" s="75"/>
      <c r="B212" s="74" t="s">
        <v>844</v>
      </c>
      <c r="C212" s="114">
        <v>0</v>
      </c>
      <c r="D212" s="114">
        <f>C212</f>
        <v>0</v>
      </c>
      <c r="E212" s="114">
        <f>D212</f>
        <v>0</v>
      </c>
    </row>
    <row r="213" spans="1:11">
      <c r="A213" s="117">
        <v>4</v>
      </c>
      <c r="B213" s="116" t="s">
        <v>847</v>
      </c>
      <c r="C213" s="115">
        <f>C214</f>
        <v>0</v>
      </c>
      <c r="D213" s="115">
        <f>D214</f>
        <v>0</v>
      </c>
      <c r="E213" s="115">
        <f>E214</f>
        <v>0</v>
      </c>
    </row>
    <row r="214" spans="1:11">
      <c r="A214" s="75"/>
      <c r="B214" s="74" t="s">
        <v>844</v>
      </c>
      <c r="C214" s="114">
        <v>0</v>
      </c>
      <c r="D214" s="114">
        <f>C214</f>
        <v>0</v>
      </c>
      <c r="E214" s="114">
        <f>D214</f>
        <v>0</v>
      </c>
    </row>
    <row r="215" spans="1:11">
      <c r="A215" s="208" t="s">
        <v>825</v>
      </c>
      <c r="B215" s="20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17">
        <v>2</v>
      </c>
      <c r="B216" s="116" t="s">
        <v>845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11">
      <c r="A217" s="75"/>
      <c r="B217" s="74" t="s">
        <v>844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11">
      <c r="A218" s="120"/>
      <c r="B218" s="119" t="s">
        <v>824</v>
      </c>
      <c r="C218" s="118"/>
      <c r="D218" s="118">
        <f t="shared" si="13"/>
        <v>0</v>
      </c>
      <c r="E218" s="118">
        <f t="shared" si="13"/>
        <v>0</v>
      </c>
      <c r="F218" s="110"/>
      <c r="G218" s="110"/>
      <c r="H218" s="110"/>
      <c r="I218" s="110"/>
      <c r="J218" s="110"/>
      <c r="K218" s="110"/>
    </row>
    <row r="219" spans="1:11">
      <c r="A219" s="120"/>
      <c r="B219" s="119" t="s">
        <v>810</v>
      </c>
      <c r="C219" s="118"/>
      <c r="D219" s="118">
        <f t="shared" si="13"/>
        <v>0</v>
      </c>
      <c r="E219" s="118">
        <f t="shared" si="13"/>
        <v>0</v>
      </c>
      <c r="F219" s="110"/>
      <c r="G219" s="110"/>
      <c r="H219" s="110"/>
      <c r="I219" s="110"/>
      <c r="J219" s="110"/>
      <c r="K219" s="110"/>
    </row>
    <row r="220" spans="1:11">
      <c r="A220" s="117">
        <v>3</v>
      </c>
      <c r="B220" s="116" t="s">
        <v>846</v>
      </c>
      <c r="C220" s="115">
        <f>C221</f>
        <v>0</v>
      </c>
      <c r="D220" s="115">
        <f>D221</f>
        <v>0</v>
      </c>
      <c r="E220" s="115">
        <f>E221</f>
        <v>0</v>
      </c>
    </row>
    <row r="221" spans="1:11">
      <c r="A221" s="75"/>
      <c r="B221" s="74" t="s">
        <v>844</v>
      </c>
      <c r="C221" s="114">
        <v>0</v>
      </c>
      <c r="D221" s="114">
        <f>C221</f>
        <v>0</v>
      </c>
      <c r="E221" s="114">
        <f>D221</f>
        <v>0</v>
      </c>
    </row>
    <row r="222" spans="1:11">
      <c r="A222" s="208" t="s">
        <v>823</v>
      </c>
      <c r="B222" s="20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17">
        <v>2</v>
      </c>
      <c r="B223" s="116" t="s">
        <v>845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11">
      <c r="A224" s="75"/>
      <c r="B224" s="74" t="s">
        <v>844</v>
      </c>
      <c r="C224" s="114">
        <v>0</v>
      </c>
      <c r="D224" s="114">
        <f>C224</f>
        <v>0</v>
      </c>
      <c r="E224" s="114">
        <f>D224</f>
        <v>0</v>
      </c>
    </row>
    <row r="225" spans="1:5">
      <c r="A225" s="75"/>
      <c r="B225" s="74" t="s">
        <v>822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>
      <c r="A226" s="75"/>
      <c r="B226" s="74" t="s">
        <v>821</v>
      </c>
      <c r="C226" s="114"/>
      <c r="D226" s="114">
        <f t="shared" si="14"/>
        <v>0</v>
      </c>
      <c r="E226" s="114">
        <f t="shared" si="14"/>
        <v>0</v>
      </c>
    </row>
    <row r="227" spans="1:5">
      <c r="A227" s="75"/>
      <c r="B227" s="74" t="s">
        <v>820</v>
      </c>
      <c r="C227" s="114"/>
      <c r="D227" s="114">
        <f t="shared" si="14"/>
        <v>0</v>
      </c>
      <c r="E227" s="114">
        <f t="shared" si="14"/>
        <v>0</v>
      </c>
    </row>
    <row r="228" spans="1:5">
      <c r="A228" s="208" t="s">
        <v>819</v>
      </c>
      <c r="B228" s="20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17">
        <v>2</v>
      </c>
      <c r="B229" s="116" t="s">
        <v>845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>
      <c r="A230" s="75"/>
      <c r="B230" s="74" t="s">
        <v>844</v>
      </c>
      <c r="C230" s="114">
        <v>0</v>
      </c>
      <c r="D230" s="114">
        <f>C230</f>
        <v>0</v>
      </c>
      <c r="E230" s="114">
        <f>D230</f>
        <v>0</v>
      </c>
    </row>
    <row r="231" spans="1:5">
      <c r="A231" s="75"/>
      <c r="B231" s="74" t="s">
        <v>818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>
      <c r="A232" s="75"/>
      <c r="B232" s="74" t="s">
        <v>808</v>
      </c>
      <c r="C232" s="114"/>
      <c r="D232" s="114">
        <f t="shared" si="15"/>
        <v>0</v>
      </c>
      <c r="E232" s="114">
        <f t="shared" si="15"/>
        <v>0</v>
      </c>
    </row>
    <row r="233" spans="1:5">
      <c r="A233" s="117">
        <v>3</v>
      </c>
      <c r="B233" s="116" t="s">
        <v>846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>
      <c r="A234" s="75"/>
      <c r="B234" s="74" t="s">
        <v>844</v>
      </c>
      <c r="C234" s="114">
        <v>0</v>
      </c>
      <c r="D234" s="114">
        <f>C234</f>
        <v>0</v>
      </c>
      <c r="E234" s="114">
        <f>D234</f>
        <v>0</v>
      </c>
    </row>
    <row r="235" spans="1:5">
      <c r="A235" s="208" t="s">
        <v>817</v>
      </c>
      <c r="B235" s="20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17">
        <v>3</v>
      </c>
      <c r="B236" s="116" t="s">
        <v>846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>
      <c r="A237" s="75"/>
      <c r="B237" s="74" t="s">
        <v>844</v>
      </c>
      <c r="C237" s="114">
        <v>0</v>
      </c>
      <c r="D237" s="114">
        <f>C237</f>
        <v>0</v>
      </c>
      <c r="E237" s="114">
        <f>D237</f>
        <v>0</v>
      </c>
    </row>
    <row r="238" spans="1:5">
      <c r="A238" s="208" t="s">
        <v>815</v>
      </c>
      <c r="B238" s="20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17">
        <v>2</v>
      </c>
      <c r="B239" s="116" t="s">
        <v>845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>
      <c r="A240" s="75"/>
      <c r="B240" s="74" t="s">
        <v>844</v>
      </c>
      <c r="C240" s="114">
        <v>0</v>
      </c>
      <c r="D240" s="114">
        <f>C240</f>
        <v>0</v>
      </c>
      <c r="E240" s="114">
        <f>D240</f>
        <v>0</v>
      </c>
    </row>
    <row r="241" spans="1:10">
      <c r="A241" s="75"/>
      <c r="B241" s="74" t="s">
        <v>814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>
      <c r="A242" s="75"/>
      <c r="B242" s="74" t="s">
        <v>813</v>
      </c>
      <c r="C242" s="114"/>
      <c r="D242" s="114">
        <f t="shared" si="16"/>
        <v>0</v>
      </c>
      <c r="E242" s="114">
        <f t="shared" si="16"/>
        <v>0</v>
      </c>
    </row>
    <row r="243" spans="1:10">
      <c r="A243" s="208" t="s">
        <v>812</v>
      </c>
      <c r="B243" s="20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17">
        <v>2</v>
      </c>
      <c r="B244" s="116" t="s">
        <v>845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>
      <c r="A245" s="75"/>
      <c r="B245" s="74" t="s">
        <v>844</v>
      </c>
      <c r="C245" s="114">
        <v>0</v>
      </c>
      <c r="D245" s="114">
        <f>C245</f>
        <v>0</v>
      </c>
      <c r="E245" s="114">
        <f>D245</f>
        <v>0</v>
      </c>
    </row>
    <row r="246" spans="1:10">
      <c r="A246" s="75"/>
      <c r="B246" s="74" t="s">
        <v>810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>
      <c r="A247" s="75"/>
      <c r="B247" s="74" t="s">
        <v>809</v>
      </c>
      <c r="C247" s="114"/>
      <c r="D247" s="114">
        <f t="shared" si="17"/>
        <v>0</v>
      </c>
      <c r="E247" s="114">
        <f t="shared" si="17"/>
        <v>0</v>
      </c>
    </row>
    <row r="248" spans="1:10">
      <c r="A248" s="75"/>
      <c r="B248" s="74" t="s">
        <v>808</v>
      </c>
      <c r="C248" s="114"/>
      <c r="D248" s="114">
        <f t="shared" si="17"/>
        <v>0</v>
      </c>
      <c r="E248" s="114">
        <f t="shared" si="17"/>
        <v>0</v>
      </c>
    </row>
    <row r="249" spans="1:10">
      <c r="A249" s="75"/>
      <c r="B249" s="74" t="s">
        <v>807</v>
      </c>
      <c r="C249" s="114"/>
      <c r="D249" s="114">
        <f t="shared" si="17"/>
        <v>0</v>
      </c>
      <c r="E249" s="114">
        <f t="shared" si="17"/>
        <v>0</v>
      </c>
    </row>
    <row r="250" spans="1:10">
      <c r="A250" s="208" t="s">
        <v>806</v>
      </c>
      <c r="B250" s="20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75"/>
      <c r="B251" s="74" t="s">
        <v>844</v>
      </c>
      <c r="C251" s="114">
        <v>0</v>
      </c>
      <c r="D251" s="114">
        <f>C251</f>
        <v>0</v>
      </c>
      <c r="E251" s="114">
        <f>D251</f>
        <v>0</v>
      </c>
    </row>
    <row r="252" spans="1:10">
      <c r="A252" s="75"/>
      <c r="B252" s="74" t="s">
        <v>843</v>
      </c>
      <c r="C252" s="114">
        <v>0</v>
      </c>
      <c r="D252" s="114">
        <f>C252</f>
        <v>0</v>
      </c>
      <c r="E252" s="114">
        <f>D252</f>
        <v>0</v>
      </c>
    </row>
    <row r="256" spans="1:10" ht="18.75">
      <c r="A256" s="199" t="s">
        <v>67</v>
      </c>
      <c r="B256" s="199"/>
      <c r="C256" s="199"/>
      <c r="D256" s="174" t="s">
        <v>842</v>
      </c>
      <c r="E256" s="174" t="s">
        <v>841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14" t="s">
        <v>60</v>
      </c>
      <c r="B257" s="215"/>
      <c r="C257" s="37">
        <f>C258+C550</f>
        <v>813000</v>
      </c>
      <c r="D257" s="37">
        <f>D258+D550</f>
        <v>573738</v>
      </c>
      <c r="E257" s="37">
        <f>E258+E550</f>
        <v>573738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16" t="s">
        <v>266</v>
      </c>
      <c r="B258" s="217"/>
      <c r="C258" s="36">
        <f>C259+C339+C483+C547</f>
        <v>763639</v>
      </c>
      <c r="D258" s="36">
        <f>D259+D339+D483+D547</f>
        <v>524377</v>
      </c>
      <c r="E258" s="36">
        <f>E259+E339+E483+E547</f>
        <v>524377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12" t="s">
        <v>267</v>
      </c>
      <c r="B259" s="213"/>
      <c r="C259" s="33">
        <f>C260+C263+C314</f>
        <v>364177</v>
      </c>
      <c r="D259" s="33">
        <f>D260+D263+D314</f>
        <v>125415</v>
      </c>
      <c r="E259" s="33">
        <f>E260+E263+E314</f>
        <v>125415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210" t="s">
        <v>268</v>
      </c>
      <c r="B260" s="211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210" t="s">
        <v>269</v>
      </c>
      <c r="B263" s="211"/>
      <c r="C263" s="32">
        <f>C264+C265+C289+C296+C298+C302+C305+C308+C313</f>
        <v>363457</v>
      </c>
      <c r="D263" s="32">
        <f>D264+D265+D289+D296+D298+D302+D305+D308+D313</f>
        <v>124695</v>
      </c>
      <c r="E263" s="32">
        <f>E264+E265+E289+E296+E298+E302+E305+E308+E313</f>
        <v>124695</v>
      </c>
    </row>
    <row r="264" spans="1:10">
      <c r="A264" s="6">
        <v>1101</v>
      </c>
      <c r="B264" s="4" t="s">
        <v>34</v>
      </c>
      <c r="C264" s="5">
        <v>103095</v>
      </c>
      <c r="D264" s="5">
        <f>C264</f>
        <v>103095</v>
      </c>
      <c r="E264" s="5">
        <f>D264</f>
        <v>103095</v>
      </c>
    </row>
    <row r="265" spans="1:10">
      <c r="A265" s="6">
        <v>1101</v>
      </c>
      <c r="B265" s="4" t="s">
        <v>35</v>
      </c>
      <c r="C265" s="5">
        <v>168522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5510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9083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2966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49381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21600</v>
      </c>
      <c r="D313" s="5">
        <f>C313</f>
        <v>21600</v>
      </c>
      <c r="E313" s="5">
        <f>D313</f>
        <v>21600</v>
      </c>
    </row>
    <row r="314" spans="1:5">
      <c r="A314" s="210" t="s">
        <v>601</v>
      </c>
      <c r="B314" s="21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12" t="s">
        <v>270</v>
      </c>
      <c r="B339" s="213"/>
      <c r="C339" s="33">
        <f>C340+C444+C482</f>
        <v>366942</v>
      </c>
      <c r="D339" s="33">
        <f>D340+D444+D482</f>
        <v>366442</v>
      </c>
      <c r="E339" s="33">
        <f>E340+E444+E482</f>
        <v>366442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210" t="s">
        <v>271</v>
      </c>
      <c r="B340" s="211"/>
      <c r="C340" s="32">
        <f>C341+C342+C343+C344+C347+C348+C353+C356+C357+C362+C367+BG290668+C371+C372+C373+C376+C377+C378+C382+C388+C391+C392+C395+C398+C399+C404+C407+C408+C409+C412+C415+C416+C419+C420+C421+C422+C429+C443</f>
        <v>299942</v>
      </c>
      <c r="D340" s="32">
        <f>D341+D342+D343+D344+D347+D348+D353+D356+D357+D362+D367+BH290668+D371+D372+D373+D376+D377+D378+D382+D388+D391+D392+D395+D398+D399+D404+D407+D408+D409+D412+D415+D416+D419+D420+D421+D422+D429+D443</f>
        <v>299442</v>
      </c>
      <c r="E340" s="32">
        <f>E341+E342+E343+E344+E347+E348+E353+E356+E357+E362+E367+BI290668+E371+E372+E373+E376+E377+E378+E382+E388+E391+E392+E395+E398+E399+E404+E407+E408+E409+E412+E415+E416+E419+E420+E421+E422+E429+E443</f>
        <v>299442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3777</v>
      </c>
      <c r="D342" s="5">
        <f t="shared" ref="D342:E343" si="26">C342</f>
        <v>3777</v>
      </c>
      <c r="E342" s="5">
        <f t="shared" si="26"/>
        <v>3777</v>
      </c>
    </row>
    <row r="343" spans="1:10">
      <c r="A343" s="6">
        <v>2201</v>
      </c>
      <c r="B343" s="4" t="s">
        <v>41</v>
      </c>
      <c r="C343" s="5">
        <v>138000</v>
      </c>
      <c r="D343" s="5">
        <f t="shared" si="26"/>
        <v>138000</v>
      </c>
      <c r="E343" s="5">
        <f t="shared" si="26"/>
        <v>138000</v>
      </c>
    </row>
    <row r="344" spans="1:10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</row>
    <row r="345" spans="1:10">
      <c r="A345" s="29"/>
      <c r="B345" s="28" t="s">
        <v>274</v>
      </c>
      <c r="C345" s="30">
        <v>2500</v>
      </c>
      <c r="D345" s="30">
        <f t="shared" ref="D345:E347" si="27">C345</f>
        <v>2500</v>
      </c>
      <c r="E345" s="30">
        <f t="shared" si="27"/>
        <v>2500</v>
      </c>
    </row>
    <row r="346" spans="1:10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>
      <c r="A347" s="6">
        <v>2201</v>
      </c>
      <c r="B347" s="4" t="s">
        <v>276</v>
      </c>
      <c r="C347" s="5">
        <v>3000</v>
      </c>
      <c r="D347" s="5">
        <f t="shared" si="27"/>
        <v>3000</v>
      </c>
      <c r="E347" s="5">
        <f t="shared" si="27"/>
        <v>3000</v>
      </c>
    </row>
    <row r="348" spans="1:10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</row>
    <row r="349" spans="1:10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>
      <c r="A357" s="6">
        <v>2201</v>
      </c>
      <c r="B357" s="4" t="s">
        <v>285</v>
      </c>
      <c r="C357" s="5">
        <f>SUM(C358:C361)</f>
        <v>6800</v>
      </c>
      <c r="D357" s="5">
        <f>SUM(D358:D361)</f>
        <v>6800</v>
      </c>
      <c r="E357" s="5">
        <f>SUM(E358:E361)</f>
        <v>6800</v>
      </c>
    </row>
    <row r="358" spans="1:5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</row>
    <row r="359" spans="1:5">
      <c r="A359" s="29"/>
      <c r="B359" s="28" t="s">
        <v>287</v>
      </c>
      <c r="C359" s="30">
        <v>100</v>
      </c>
      <c r="D359" s="30">
        <f t="shared" ref="D359:E361" si="30">C359</f>
        <v>100</v>
      </c>
      <c r="E359" s="30">
        <f t="shared" si="30"/>
        <v>100</v>
      </c>
    </row>
    <row r="360" spans="1:5">
      <c r="A360" s="29"/>
      <c r="B360" s="28" t="s">
        <v>288</v>
      </c>
      <c r="C360" s="30">
        <v>200</v>
      </c>
      <c r="D360" s="30">
        <f t="shared" si="30"/>
        <v>200</v>
      </c>
      <c r="E360" s="30">
        <f t="shared" si="30"/>
        <v>200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26500</v>
      </c>
      <c r="D362" s="5">
        <f>SUM(D363:D366)</f>
        <v>26500</v>
      </c>
      <c r="E362" s="5">
        <f>SUM(E363:E366)</f>
        <v>26500</v>
      </c>
    </row>
    <row r="363" spans="1:5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</row>
    <row r="364" spans="1:5">
      <c r="A364" s="29"/>
      <c r="B364" s="28" t="s">
        <v>292</v>
      </c>
      <c r="C364" s="30">
        <v>20000</v>
      </c>
      <c r="D364" s="30">
        <f t="shared" ref="D364:E366" si="31">C364</f>
        <v>20000</v>
      </c>
      <c r="E364" s="30">
        <f t="shared" si="31"/>
        <v>20000</v>
      </c>
    </row>
    <row r="365" spans="1:5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2500</v>
      </c>
      <c r="D372" s="5">
        <f t="shared" si="32"/>
        <v>2500</v>
      </c>
      <c r="E372" s="5">
        <f t="shared" si="32"/>
        <v>2500</v>
      </c>
    </row>
    <row r="373" spans="1:5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>
      <c r="A374" s="29"/>
      <c r="B374" s="28" t="s">
        <v>299</v>
      </c>
      <c r="C374" s="30">
        <v>25</v>
      </c>
      <c r="D374" s="30">
        <f t="shared" ref="D374:E377" si="33">C374</f>
        <v>25</v>
      </c>
      <c r="E374" s="30">
        <f t="shared" si="33"/>
        <v>25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220</v>
      </c>
      <c r="D376" s="5">
        <f t="shared" si="33"/>
        <v>220</v>
      </c>
      <c r="E376" s="5">
        <f t="shared" si="33"/>
        <v>220</v>
      </c>
    </row>
    <row r="377" spans="1:5">
      <c r="A377" s="6">
        <v>2201</v>
      </c>
      <c r="B377" s="4" t="s">
        <v>302</v>
      </c>
      <c r="C377" s="5">
        <v>900</v>
      </c>
      <c r="D377" s="5">
        <f t="shared" si="33"/>
        <v>900</v>
      </c>
      <c r="E377" s="5">
        <f t="shared" si="33"/>
        <v>900</v>
      </c>
    </row>
    <row r="378" spans="1:5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</row>
    <row r="379" spans="1:5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7000</v>
      </c>
      <c r="D381" s="30">
        <f t="shared" si="34"/>
        <v>7000</v>
      </c>
      <c r="E381" s="30">
        <f t="shared" si="34"/>
        <v>7000</v>
      </c>
    </row>
    <row r="382" spans="1:5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1500</v>
      </c>
      <c r="D386" s="30">
        <f t="shared" si="35"/>
        <v>1500</v>
      </c>
      <c r="E386" s="30">
        <f t="shared" si="35"/>
        <v>1500</v>
      </c>
    </row>
    <row r="387" spans="1:5">
      <c r="A387" s="29"/>
      <c r="B387" s="28" t="s">
        <v>308</v>
      </c>
      <c r="C387" s="30">
        <v>4500</v>
      </c>
      <c r="D387" s="30">
        <f t="shared" si="35"/>
        <v>4500</v>
      </c>
      <c r="E387" s="30">
        <f t="shared" si="35"/>
        <v>4500</v>
      </c>
    </row>
    <row r="388" spans="1:5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2000</v>
      </c>
      <c r="D392" s="5">
        <f>SUM(D393:D394)</f>
        <v>2000</v>
      </c>
      <c r="E392" s="5">
        <f>SUM(E393:E394)</f>
        <v>2000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</row>
    <row r="400" spans="1:5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</row>
    <row r="401" spans="1:5">
      <c r="A401" s="29"/>
      <c r="B401" s="28" t="s">
        <v>319</v>
      </c>
      <c r="C401" s="30">
        <v>500</v>
      </c>
      <c r="D401" s="30">
        <f t="shared" ref="D401:E403" si="38">C401</f>
        <v>500</v>
      </c>
      <c r="E401" s="30">
        <f t="shared" si="38"/>
        <v>500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500</v>
      </c>
      <c r="D403" s="30">
        <f t="shared" si="38"/>
        <v>500</v>
      </c>
      <c r="E403" s="30">
        <f t="shared" si="38"/>
        <v>500</v>
      </c>
    </row>
    <row r="404" spans="1:5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>
      <c r="A405" s="29"/>
      <c r="B405" s="28" t="s">
        <v>323</v>
      </c>
      <c r="C405" s="30">
        <v>600</v>
      </c>
      <c r="D405" s="30">
        <f t="shared" ref="D405:E408" si="39">C405</f>
        <v>600</v>
      </c>
      <c r="E405" s="30">
        <f t="shared" si="39"/>
        <v>600</v>
      </c>
    </row>
    <row r="406" spans="1:5">
      <c r="A406" s="29"/>
      <c r="B406" s="28" t="s">
        <v>324</v>
      </c>
      <c r="C406" s="30">
        <v>400</v>
      </c>
      <c r="D406" s="30">
        <f t="shared" si="39"/>
        <v>400</v>
      </c>
      <c r="E406" s="30">
        <f t="shared" si="39"/>
        <v>400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1000</v>
      </c>
      <c r="D408" s="5">
        <f t="shared" si="39"/>
        <v>1000</v>
      </c>
      <c r="E408" s="5">
        <f t="shared" si="39"/>
        <v>1000</v>
      </c>
    </row>
    <row r="409" spans="1:5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420</v>
      </c>
      <c r="D422" s="5">
        <f>SUM(D423:D428)</f>
        <v>420</v>
      </c>
      <c r="E422" s="5">
        <f>SUM(E423:E428)</f>
        <v>420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420</v>
      </c>
      <c r="D427" s="30">
        <f t="shared" si="42"/>
        <v>420</v>
      </c>
      <c r="E427" s="30">
        <f t="shared" si="42"/>
        <v>420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58900</v>
      </c>
      <c r="D429" s="5">
        <f>SUM(D430:D442)</f>
        <v>58900</v>
      </c>
      <c r="E429" s="5">
        <f>SUM(E430:E442)</f>
        <v>58900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47000</v>
      </c>
      <c r="D431" s="30">
        <f t="shared" ref="D431:E442" si="43">C431</f>
        <v>47000</v>
      </c>
      <c r="E431" s="30">
        <f t="shared" si="43"/>
        <v>47000</v>
      </c>
    </row>
    <row r="432" spans="1:5">
      <c r="A432" s="29"/>
      <c r="B432" s="28" t="s">
        <v>345</v>
      </c>
      <c r="C432" s="30">
        <v>2600</v>
      </c>
      <c r="D432" s="30">
        <f t="shared" si="43"/>
        <v>2600</v>
      </c>
      <c r="E432" s="30">
        <f t="shared" si="43"/>
        <v>2600</v>
      </c>
    </row>
    <row r="433" spans="1:5">
      <c r="A433" s="29"/>
      <c r="B433" s="28" t="s">
        <v>346</v>
      </c>
      <c r="C433" s="30">
        <v>1500</v>
      </c>
      <c r="D433" s="30">
        <f t="shared" si="43"/>
        <v>1500</v>
      </c>
      <c r="E433" s="30">
        <f t="shared" si="43"/>
        <v>1500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5000</v>
      </c>
      <c r="D439" s="30">
        <f t="shared" si="43"/>
        <v>5000</v>
      </c>
      <c r="E439" s="30">
        <f t="shared" si="43"/>
        <v>5000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>
        <v>2800</v>
      </c>
      <c r="D442" s="30">
        <f t="shared" si="43"/>
        <v>2800</v>
      </c>
      <c r="E442" s="30">
        <f t="shared" si="43"/>
        <v>2800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10" t="s">
        <v>357</v>
      </c>
      <c r="B444" s="211"/>
      <c r="C444" s="32">
        <f>C445+C454+C455+C459+C462+C463+C468+C474+C477+C480+C481+C450</f>
        <v>67000</v>
      </c>
      <c r="D444" s="32">
        <f>D445+D454+D455+D459+D462+D463+D468+D474+D477+D480+D481+D450</f>
        <v>67000</v>
      </c>
      <c r="E444" s="32">
        <f>E445+E454+E455+E459+E462+E463+E468+E474+E477+E480+E481+E450</f>
        <v>67000</v>
      </c>
    </row>
    <row r="445" spans="1:5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</row>
    <row r="446" spans="1:5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3000</v>
      </c>
      <c r="D448" s="30">
        <f t="shared" si="44"/>
        <v>3000</v>
      </c>
      <c r="E448" s="30">
        <f t="shared" si="44"/>
        <v>3000</v>
      </c>
    </row>
    <row r="449" spans="1:5">
      <c r="A449" s="28"/>
      <c r="B449" s="28" t="s">
        <v>362</v>
      </c>
      <c r="C449" s="30">
        <v>6000</v>
      </c>
      <c r="D449" s="30">
        <f t="shared" si="44"/>
        <v>6000</v>
      </c>
      <c r="E449" s="30">
        <f t="shared" si="44"/>
        <v>6000</v>
      </c>
    </row>
    <row r="450" spans="1:5">
      <c r="A450" s="6">
        <v>2202</v>
      </c>
      <c r="B450" s="4" t="s">
        <v>363</v>
      </c>
      <c r="C450" s="5">
        <f>SUM(C451:C453)</f>
        <v>37000</v>
      </c>
      <c r="D450" s="5">
        <f>SUM(D451:D453)</f>
        <v>37000</v>
      </c>
      <c r="E450" s="5">
        <f>SUM(E451:E453)</f>
        <v>37000</v>
      </c>
    </row>
    <row r="451" spans="1:5">
      <c r="A451" s="28"/>
      <c r="B451" s="28" t="s">
        <v>364</v>
      </c>
      <c r="C451" s="30">
        <v>37000</v>
      </c>
      <c r="D451" s="30">
        <f>C451</f>
        <v>37000</v>
      </c>
      <c r="E451" s="30">
        <f>D451</f>
        <v>37000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</row>
    <row r="456" spans="1:5">
      <c r="A456" s="28"/>
      <c r="B456" s="28" t="s">
        <v>367</v>
      </c>
      <c r="C456" s="30">
        <v>4500</v>
      </c>
      <c r="D456" s="30">
        <f>C456</f>
        <v>4500</v>
      </c>
      <c r="E456" s="30">
        <f>D456</f>
        <v>4500</v>
      </c>
    </row>
    <row r="457" spans="1:5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</row>
    <row r="460" spans="1:5">
      <c r="A460" s="28"/>
      <c r="B460" s="28" t="s">
        <v>369</v>
      </c>
      <c r="C460" s="30">
        <v>1000</v>
      </c>
      <c r="D460" s="30">
        <f t="shared" ref="D460:E462" si="47">C460</f>
        <v>1000</v>
      </c>
      <c r="E460" s="30">
        <f t="shared" si="47"/>
        <v>1000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1000</v>
      </c>
      <c r="D462" s="5">
        <f t="shared" si="47"/>
        <v>1000</v>
      </c>
      <c r="E462" s="5">
        <f t="shared" si="47"/>
        <v>1000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10" t="s">
        <v>388</v>
      </c>
      <c r="B482" s="211"/>
      <c r="C482" s="32">
        <v>0</v>
      </c>
      <c r="D482" s="32">
        <v>0</v>
      </c>
      <c r="E482" s="32">
        <v>0</v>
      </c>
    </row>
    <row r="483" spans="1:10">
      <c r="A483" s="220" t="s">
        <v>389</v>
      </c>
      <c r="B483" s="221"/>
      <c r="C483" s="35">
        <f>C484+C504+C509+C522+C528+C538</f>
        <v>32520</v>
      </c>
      <c r="D483" s="35">
        <f>D484+D504+D509+D522+D528+D538</f>
        <v>32520</v>
      </c>
      <c r="E483" s="35">
        <f>E484+E504+E509+E522+E528+E538</f>
        <v>32520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210" t="s">
        <v>390</v>
      </c>
      <c r="B484" s="211"/>
      <c r="C484" s="32">
        <f>C485+C486+C490+C491+C494+C497+C500+C501+C502+C503</f>
        <v>11839</v>
      </c>
      <c r="D484" s="32">
        <f>D485+D486+D490+D491+D494+D497+D500+D501+D502+D503</f>
        <v>11839</v>
      </c>
      <c r="E484" s="32">
        <f>E485+E486+E490+E491+E494+E497+E500+E501+E502+E503</f>
        <v>11839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</row>
    <row r="487" spans="1:10">
      <c r="A487" s="28"/>
      <c r="B487" s="28" t="s">
        <v>393</v>
      </c>
      <c r="C487" s="30">
        <v>2500</v>
      </c>
      <c r="D487" s="30">
        <f>C487</f>
        <v>2500</v>
      </c>
      <c r="E487" s="30">
        <f>D487</f>
        <v>2500</v>
      </c>
    </row>
    <row r="488" spans="1:10">
      <c r="A488" s="28"/>
      <c r="B488" s="28" t="s">
        <v>394</v>
      </c>
      <c r="C488" s="30">
        <v>2500</v>
      </c>
      <c r="D488" s="30">
        <f t="shared" ref="D488:E489" si="51">C488</f>
        <v>2500</v>
      </c>
      <c r="E488" s="30">
        <f t="shared" si="51"/>
        <v>2500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940</v>
      </c>
      <c r="D494" s="5">
        <f>SUM(D495:D496)</f>
        <v>940</v>
      </c>
      <c r="E494" s="5">
        <f>SUM(E495:E496)</f>
        <v>940</v>
      </c>
    </row>
    <row r="495" spans="1:10">
      <c r="A495" s="28"/>
      <c r="B495" s="28" t="s">
        <v>401</v>
      </c>
      <c r="C495" s="30">
        <v>440</v>
      </c>
      <c r="D495" s="30">
        <f>C495</f>
        <v>440</v>
      </c>
      <c r="E495" s="30">
        <f>D495</f>
        <v>440</v>
      </c>
    </row>
    <row r="496" spans="1:10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6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1500</v>
      </c>
      <c r="D499" s="30">
        <f t="shared" si="52"/>
        <v>1500</v>
      </c>
      <c r="E499" s="30">
        <f t="shared" si="52"/>
        <v>1500</v>
      </c>
    </row>
    <row r="500" spans="1:6">
      <c r="A500" s="6">
        <v>3302</v>
      </c>
      <c r="B500" s="4" t="s">
        <v>406</v>
      </c>
      <c r="C500" s="5">
        <v>4399</v>
      </c>
      <c r="D500" s="5">
        <f t="shared" si="52"/>
        <v>4399</v>
      </c>
      <c r="E500" s="5">
        <f t="shared" si="52"/>
        <v>4399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10" t="s">
        <v>410</v>
      </c>
      <c r="B504" s="211"/>
      <c r="C504" s="32">
        <f>SUM(C505:C508)</f>
        <v>12818</v>
      </c>
      <c r="D504" s="32">
        <f>SUM(D505:D508)</f>
        <v>12818</v>
      </c>
      <c r="E504" s="32">
        <f>SUM(E505:E508)</f>
        <v>12818</v>
      </c>
    </row>
    <row r="505" spans="1:6">
      <c r="A505" s="6">
        <v>3303</v>
      </c>
      <c r="B505" s="4" t="s">
        <v>411</v>
      </c>
      <c r="C505" s="5">
        <v>1818</v>
      </c>
      <c r="D505" s="5">
        <f>C505</f>
        <v>1818</v>
      </c>
      <c r="E505" s="5">
        <f>D505</f>
        <v>1818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200</v>
      </c>
      <c r="D507" s="5">
        <f t="shared" si="53"/>
        <v>200</v>
      </c>
      <c r="E507" s="5">
        <f t="shared" si="53"/>
        <v>200</v>
      </c>
    </row>
    <row r="508" spans="1:6">
      <c r="A508" s="6">
        <v>3303</v>
      </c>
      <c r="B508" s="4" t="s">
        <v>409</v>
      </c>
      <c r="C508" s="5">
        <v>10800</v>
      </c>
      <c r="D508" s="5">
        <f t="shared" si="53"/>
        <v>10800</v>
      </c>
      <c r="E508" s="5">
        <f t="shared" si="53"/>
        <v>10800</v>
      </c>
    </row>
    <row r="509" spans="1:6">
      <c r="A509" s="210" t="s">
        <v>414</v>
      </c>
      <c r="B509" s="211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7000</v>
      </c>
      <c r="D520" s="5">
        <f t="shared" si="55"/>
        <v>7000</v>
      </c>
      <c r="E520" s="5">
        <f t="shared" si="55"/>
        <v>7000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10" t="s">
        <v>441</v>
      </c>
      <c r="B538" s="211"/>
      <c r="C538" s="32">
        <f>SUM(C539:C544)</f>
        <v>863</v>
      </c>
      <c r="D538" s="32">
        <f>SUM(D539:D544)</f>
        <v>863</v>
      </c>
      <c r="E538" s="32">
        <f>SUM(E539:E544)</f>
        <v>863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863</v>
      </c>
      <c r="D540" s="5">
        <f t="shared" ref="D540:E543" si="58">C540</f>
        <v>863</v>
      </c>
      <c r="E540" s="5">
        <f t="shared" si="58"/>
        <v>863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8" t="s">
        <v>449</v>
      </c>
      <c r="B547" s="21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210" t="s">
        <v>450</v>
      </c>
      <c r="B548" s="211"/>
      <c r="C548" s="32"/>
      <c r="D548" s="32">
        <f>C548</f>
        <v>0</v>
      </c>
      <c r="E548" s="32">
        <f>D548</f>
        <v>0</v>
      </c>
    </row>
    <row r="549" spans="1:10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</row>
    <row r="550" spans="1:10">
      <c r="A550" s="216" t="s">
        <v>455</v>
      </c>
      <c r="B550" s="217"/>
      <c r="C550" s="36">
        <f>C551</f>
        <v>49361</v>
      </c>
      <c r="D550" s="36">
        <f>D551</f>
        <v>49361</v>
      </c>
      <c r="E550" s="36">
        <f>E551</f>
        <v>49361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12" t="s">
        <v>456</v>
      </c>
      <c r="B551" s="213"/>
      <c r="C551" s="33">
        <f>C552+C556</f>
        <v>49361</v>
      </c>
      <c r="D551" s="33">
        <f>D552+D556</f>
        <v>49361</v>
      </c>
      <c r="E551" s="33">
        <f>E552+E556</f>
        <v>49361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210" t="s">
        <v>457</v>
      </c>
      <c r="B552" s="211"/>
      <c r="C552" s="32">
        <f>SUM(C553:C555)</f>
        <v>49361</v>
      </c>
      <c r="D552" s="32">
        <f>SUM(D553:D555)</f>
        <v>49361</v>
      </c>
      <c r="E552" s="32">
        <f>SUM(E553:E555)</f>
        <v>49361</v>
      </c>
    </row>
    <row r="553" spans="1:10">
      <c r="A553" s="6">
        <v>5500</v>
      </c>
      <c r="B553" s="4" t="s">
        <v>458</v>
      </c>
      <c r="C553" s="5">
        <v>49361</v>
      </c>
      <c r="D553" s="5">
        <f t="shared" ref="D553:E555" si="59">C553</f>
        <v>49361</v>
      </c>
      <c r="E553" s="5">
        <f t="shared" si="59"/>
        <v>49361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14" t="s">
        <v>62</v>
      </c>
      <c r="B559" s="215"/>
      <c r="C559" s="37">
        <f>C560+C716+C725</f>
        <v>460500</v>
      </c>
      <c r="D559" s="37">
        <f>D560+D716+D725</f>
        <v>460500</v>
      </c>
      <c r="E559" s="37">
        <f>E560+E716+E725</f>
        <v>460500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16" t="s">
        <v>464</v>
      </c>
      <c r="B560" s="217"/>
      <c r="C560" s="36">
        <f>C561+C638+C642+C645</f>
        <v>412800</v>
      </c>
      <c r="D560" s="36">
        <f>D561+D638+D642+D645</f>
        <v>412800</v>
      </c>
      <c r="E560" s="36">
        <f>E561+E638+E642+E645</f>
        <v>412800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12" t="s">
        <v>465</v>
      </c>
      <c r="B561" s="213"/>
      <c r="C561" s="38">
        <f>C562+C567+C568+C569+C576+C577+C581+C584+C585+C586+C587+C592+C595+C599+C603+C610+C616+C628</f>
        <v>392800</v>
      </c>
      <c r="D561" s="38">
        <f>D562+D567+D568+D569+D576+D577+D581+D584+D585+D586+D587+D592+D595+D599+D603+D610+D616+D628</f>
        <v>392800</v>
      </c>
      <c r="E561" s="38">
        <f>E562+E567+E568+E569+E576+E577+E581+E584+E585+E586+E587+E592+E595+E599+E603+E610+E616+E628</f>
        <v>392800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210" t="s">
        <v>466</v>
      </c>
      <c r="B562" s="211"/>
      <c r="C562" s="32">
        <f>SUM(C563:C566)</f>
        <v>5330</v>
      </c>
      <c r="D562" s="32">
        <f>SUM(D563:D566)</f>
        <v>5330</v>
      </c>
      <c r="E562" s="32">
        <f>SUM(E563:E566)</f>
        <v>5330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  <c r="G565" s="51"/>
    </row>
    <row r="566" spans="1:10">
      <c r="A566" s="6">
        <v>6600</v>
      </c>
      <c r="B566" s="4" t="s">
        <v>471</v>
      </c>
      <c r="C566" s="5">
        <v>5330</v>
      </c>
      <c r="D566" s="5">
        <f t="shared" si="60"/>
        <v>5330</v>
      </c>
      <c r="E566" s="5">
        <f t="shared" si="60"/>
        <v>5330</v>
      </c>
    </row>
    <row r="567" spans="1:10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</row>
    <row r="568" spans="1:10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</row>
    <row r="569" spans="1:10">
      <c r="A569" s="210" t="s">
        <v>473</v>
      </c>
      <c r="B569" s="211"/>
      <c r="C569" s="32">
        <f>SUM(C570:C575)</f>
        <v>68000</v>
      </c>
      <c r="D569" s="32">
        <f>SUM(D570:D575)</f>
        <v>68000</v>
      </c>
      <c r="E569" s="32">
        <f>SUM(E570:E575)</f>
        <v>68000</v>
      </c>
    </row>
    <row r="570" spans="1:10">
      <c r="A570" s="7">
        <v>6603</v>
      </c>
      <c r="B570" s="4" t="s">
        <v>474</v>
      </c>
      <c r="C570" s="5">
        <v>2000</v>
      </c>
      <c r="D570" s="5">
        <f>C570</f>
        <v>2000</v>
      </c>
      <c r="E570" s="5">
        <f>D570</f>
        <v>2000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66000</v>
      </c>
      <c r="D572" s="5">
        <f t="shared" si="61"/>
        <v>66000</v>
      </c>
      <c r="E572" s="5">
        <f t="shared" si="61"/>
        <v>66000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</row>
    <row r="577" spans="1:5">
      <c r="A577" s="210" t="s">
        <v>481</v>
      </c>
      <c r="B577" s="211"/>
      <c r="C577" s="32">
        <f>SUM(C578:C580)</f>
        <v>4000</v>
      </c>
      <c r="D577" s="32">
        <f>SUM(D578:D580)</f>
        <v>4000</v>
      </c>
      <c r="E577" s="32">
        <f>SUM(E578:E580)</f>
        <v>4000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4000</v>
      </c>
      <c r="D580" s="5">
        <f t="shared" si="62"/>
        <v>4000</v>
      </c>
      <c r="E580" s="5">
        <f t="shared" si="62"/>
        <v>4000</v>
      </c>
    </row>
    <row r="581" spans="1:5">
      <c r="A581" s="210" t="s">
        <v>485</v>
      </c>
      <c r="B581" s="211"/>
      <c r="C581" s="32">
        <f>SUM(C582:C583)</f>
        <v>10507</v>
      </c>
      <c r="D581" s="32">
        <f>SUM(D582:D583)</f>
        <v>10507</v>
      </c>
      <c r="E581" s="32">
        <f>SUM(E582:E583)</f>
        <v>10507</v>
      </c>
    </row>
    <row r="582" spans="1:5">
      <c r="A582" s="7">
        <v>6606</v>
      </c>
      <c r="B582" s="4" t="s">
        <v>486</v>
      </c>
      <c r="C582" s="5">
        <v>10507</v>
      </c>
      <c r="D582" s="5">
        <f t="shared" ref="D582:E586" si="63">C582</f>
        <v>10507</v>
      </c>
      <c r="E582" s="5">
        <f t="shared" si="63"/>
        <v>10507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210" t="s">
        <v>488</v>
      </c>
      <c r="B584" s="211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210" t="s">
        <v>489</v>
      </c>
      <c r="B585" s="211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210" t="s">
        <v>490</v>
      </c>
      <c r="B586" s="211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210" t="s">
        <v>491</v>
      </c>
      <c r="B587" s="21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10" t="s">
        <v>503</v>
      </c>
      <c r="B599" s="211"/>
      <c r="C599" s="32">
        <f>SUM(C600:C602)</f>
        <v>194963</v>
      </c>
      <c r="D599" s="32">
        <f>SUM(D600:D602)</f>
        <v>194963</v>
      </c>
      <c r="E599" s="32">
        <f>SUM(E600:E602)</f>
        <v>194963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190963</v>
      </c>
      <c r="D601" s="5">
        <f t="shared" si="66"/>
        <v>190963</v>
      </c>
      <c r="E601" s="5">
        <f t="shared" si="66"/>
        <v>190963</v>
      </c>
    </row>
    <row r="602" spans="1:5">
      <c r="A602" s="7">
        <v>6613</v>
      </c>
      <c r="B602" s="4" t="s">
        <v>501</v>
      </c>
      <c r="C602" s="5">
        <v>4000</v>
      </c>
      <c r="D602" s="5">
        <f t="shared" si="66"/>
        <v>4000</v>
      </c>
      <c r="E602" s="5">
        <f t="shared" si="66"/>
        <v>4000</v>
      </c>
    </row>
    <row r="603" spans="1:5">
      <c r="A603" s="210" t="s">
        <v>506</v>
      </c>
      <c r="B603" s="21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210" t="s">
        <v>513</v>
      </c>
      <c r="B610" s="211"/>
      <c r="C610" s="32">
        <f>SUM(C611:C615)</f>
        <v>110000</v>
      </c>
      <c r="D610" s="32">
        <f>SUM(D611:D615)</f>
        <v>110000</v>
      </c>
      <c r="E610" s="32">
        <f>SUM(E611:E615)</f>
        <v>110000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90000</v>
      </c>
      <c r="D613" s="5">
        <f t="shared" si="68"/>
        <v>90000</v>
      </c>
      <c r="E613" s="5">
        <f t="shared" si="68"/>
        <v>90000</v>
      </c>
    </row>
    <row r="614" spans="1:5">
      <c r="A614" s="7">
        <v>6615</v>
      </c>
      <c r="B614" s="4" t="s">
        <v>517</v>
      </c>
      <c r="C614" s="5">
        <v>20000</v>
      </c>
      <c r="D614" s="5">
        <f t="shared" si="68"/>
        <v>20000</v>
      </c>
      <c r="E614" s="5">
        <f t="shared" si="68"/>
        <v>20000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210" t="s">
        <v>519</v>
      </c>
      <c r="B616" s="21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10" t="s">
        <v>531</v>
      </c>
      <c r="B628" s="21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12" t="s">
        <v>541</v>
      </c>
      <c r="B638" s="213"/>
      <c r="C638" s="38">
        <f>C639+C640+C641</f>
        <v>20000</v>
      </c>
      <c r="D638" s="38">
        <f>D639+D640+D641</f>
        <v>20000</v>
      </c>
      <c r="E638" s="38">
        <f>E639+E640+E641</f>
        <v>20000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210" t="s">
        <v>542</v>
      </c>
      <c r="B639" s="21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210" t="s">
        <v>543</v>
      </c>
      <c r="B640" s="211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210" t="s">
        <v>544</v>
      </c>
      <c r="B641" s="211"/>
      <c r="C641" s="32">
        <v>20000</v>
      </c>
      <c r="D641" s="32">
        <f t="shared" si="71"/>
        <v>20000</v>
      </c>
      <c r="E641" s="32">
        <f t="shared" si="71"/>
        <v>20000</v>
      </c>
    </row>
    <row r="642" spans="1:10">
      <c r="A642" s="212" t="s">
        <v>545</v>
      </c>
      <c r="B642" s="21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</row>
    <row r="644" spans="1:10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</row>
    <row r="645" spans="1:10">
      <c r="A645" s="212" t="s">
        <v>548</v>
      </c>
      <c r="B645" s="21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</row>
    <row r="652" spans="1:10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</row>
    <row r="653" spans="1:10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</row>
    <row r="661" spans="1:5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10" t="s">
        <v>556</v>
      </c>
      <c r="B668" s="211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210" t="s">
        <v>557</v>
      </c>
      <c r="B669" s="211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210" t="s">
        <v>558</v>
      </c>
      <c r="B670" s="211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</row>
    <row r="713" spans="1:10">
      <c r="A713" s="210" t="s">
        <v>567</v>
      </c>
      <c r="B713" s="21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210" t="s">
        <v>568</v>
      </c>
      <c r="B714" s="211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210" t="s">
        <v>569</v>
      </c>
      <c r="B715" s="21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16" t="s">
        <v>570</v>
      </c>
      <c r="B716" s="217"/>
      <c r="C716" s="36">
        <f>C717</f>
        <v>47700</v>
      </c>
      <c r="D716" s="36">
        <f>D717</f>
        <v>47700</v>
      </c>
      <c r="E716" s="36">
        <f>E717</f>
        <v>47700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12" t="s">
        <v>571</v>
      </c>
      <c r="B717" s="213"/>
      <c r="C717" s="33">
        <f>C718+C722</f>
        <v>47700</v>
      </c>
      <c r="D717" s="33">
        <f>D718+D722</f>
        <v>47700</v>
      </c>
      <c r="E717" s="33">
        <f>E718+E722</f>
        <v>47700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222" t="s">
        <v>840</v>
      </c>
      <c r="B718" s="223"/>
      <c r="C718" s="31">
        <f>SUM(C719:C721)</f>
        <v>47700</v>
      </c>
      <c r="D718" s="31">
        <f>SUM(D719:D721)</f>
        <v>47700</v>
      </c>
      <c r="E718" s="31">
        <f>SUM(E719:E721)</f>
        <v>47700</v>
      </c>
    </row>
    <row r="719" spans="1:10">
      <c r="A719" s="6">
        <v>10950</v>
      </c>
      <c r="B719" s="4" t="s">
        <v>572</v>
      </c>
      <c r="C719" s="5">
        <v>47700</v>
      </c>
      <c r="D719" s="5">
        <f>C719</f>
        <v>47700</v>
      </c>
      <c r="E719" s="5">
        <f>D719</f>
        <v>47700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22" t="s">
        <v>839</v>
      </c>
      <c r="B722" s="22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16" t="s">
        <v>577</v>
      </c>
      <c r="B725" s="21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12" t="s">
        <v>588</v>
      </c>
      <c r="B726" s="21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222" t="s">
        <v>838</v>
      </c>
      <c r="B727" s="22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>
      <c r="A730" s="222" t="s">
        <v>837</v>
      </c>
      <c r="B730" s="22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811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>
      <c r="A733" s="222" t="s">
        <v>835</v>
      </c>
      <c r="B733" s="22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834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833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816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826</v>
      </c>
      <c r="C738" s="5"/>
      <c r="D738" s="5">
        <f t="shared" si="85"/>
        <v>0</v>
      </c>
      <c r="E738" s="5">
        <f t="shared" si="85"/>
        <v>0</v>
      </c>
    </row>
    <row r="739" spans="1:11">
      <c r="A739" s="222" t="s">
        <v>832</v>
      </c>
      <c r="B739" s="223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11">
      <c r="A741" s="222" t="s">
        <v>831</v>
      </c>
      <c r="B741" s="223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11">
      <c r="A743" s="222" t="s">
        <v>830</v>
      </c>
      <c r="B743" s="22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827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816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826</v>
      </c>
      <c r="C749" s="5"/>
      <c r="D749" s="5">
        <f t="shared" si="86"/>
        <v>0</v>
      </c>
      <c r="E749" s="5">
        <f t="shared" si="86"/>
        <v>0</v>
      </c>
    </row>
    <row r="750" spans="1:11">
      <c r="A750" s="222" t="s">
        <v>825</v>
      </c>
      <c r="B750" s="22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13"/>
      <c r="B752" s="112" t="s">
        <v>824</v>
      </c>
      <c r="C752" s="111"/>
      <c r="D752" s="111">
        <f t="shared" ref="D752:E754" si="87">C752</f>
        <v>0</v>
      </c>
      <c r="E752" s="111">
        <f t="shared" si="87"/>
        <v>0</v>
      </c>
      <c r="F752" s="110"/>
      <c r="G752" s="110"/>
      <c r="H752" s="110"/>
      <c r="I752" s="110"/>
      <c r="J752" s="110"/>
      <c r="K752" s="110"/>
    </row>
    <row r="753" spans="1:11">
      <c r="A753" s="113"/>
      <c r="B753" s="112" t="s">
        <v>810</v>
      </c>
      <c r="C753" s="111"/>
      <c r="D753" s="111">
        <f t="shared" si="87"/>
        <v>0</v>
      </c>
      <c r="E753" s="111">
        <f t="shared" si="87"/>
        <v>0</v>
      </c>
      <c r="F753" s="110"/>
      <c r="G753" s="110"/>
      <c r="H753" s="110"/>
      <c r="I753" s="110"/>
      <c r="J753" s="110"/>
      <c r="K753" s="110"/>
    </row>
    <row r="754" spans="1:11">
      <c r="A754" s="6">
        <v>3</v>
      </c>
      <c r="B754" s="4" t="s">
        <v>816</v>
      </c>
      <c r="C754" s="5"/>
      <c r="D754" s="5">
        <f t="shared" si="87"/>
        <v>0</v>
      </c>
      <c r="E754" s="5">
        <f t="shared" si="87"/>
        <v>0</v>
      </c>
    </row>
    <row r="755" spans="1:11">
      <c r="A755" s="222" t="s">
        <v>823</v>
      </c>
      <c r="B755" s="223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821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820</v>
      </c>
      <c r="C759" s="30"/>
      <c r="D759" s="30">
        <f t="shared" si="88"/>
        <v>0</v>
      </c>
      <c r="E759" s="30">
        <f t="shared" si="88"/>
        <v>0</v>
      </c>
    </row>
    <row r="760" spans="1:11">
      <c r="A760" s="222" t="s">
        <v>819</v>
      </c>
      <c r="B760" s="223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818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808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816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22" t="s">
        <v>817</v>
      </c>
      <c r="B765" s="223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11">
      <c r="A767" s="222" t="s">
        <v>815</v>
      </c>
      <c r="B767" s="223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>
      <c r="A771" s="222" t="s">
        <v>812</v>
      </c>
      <c r="B771" s="223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809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808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807</v>
      </c>
      <c r="C776" s="30"/>
      <c r="D776" s="30">
        <f t="shared" si="90"/>
        <v>0</v>
      </c>
      <c r="E776" s="30">
        <f t="shared" si="90"/>
        <v>0</v>
      </c>
    </row>
    <row r="777" spans="1:5">
      <c r="A777" s="222" t="s">
        <v>806</v>
      </c>
      <c r="B777" s="223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A59" zoomScale="80" zoomScaleNormal="80" workbookViewId="0">
      <selection activeCell="A84" sqref="A84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24" t="s">
        <v>1027</v>
      </c>
      <c r="B1" s="224" t="s">
        <v>1026</v>
      </c>
      <c r="C1" s="224" t="s">
        <v>1025</v>
      </c>
      <c r="D1" s="227" t="s">
        <v>613</v>
      </c>
      <c r="E1" s="228"/>
      <c r="F1" s="228"/>
      <c r="G1" s="228"/>
      <c r="H1" s="228"/>
      <c r="I1" s="229"/>
    </row>
    <row r="2" spans="1:9">
      <c r="A2" s="225"/>
      <c r="B2" s="225"/>
      <c r="C2" s="225"/>
      <c r="D2" s="224" t="s">
        <v>625</v>
      </c>
      <c r="E2" s="224" t="s">
        <v>626</v>
      </c>
      <c r="F2" s="230" t="s">
        <v>1024</v>
      </c>
      <c r="G2" s="230" t="s">
        <v>1023</v>
      </c>
      <c r="H2" s="232" t="s">
        <v>1022</v>
      </c>
      <c r="I2" s="233"/>
    </row>
    <row r="3" spans="1:9">
      <c r="A3" s="226"/>
      <c r="B3" s="226"/>
      <c r="C3" s="226"/>
      <c r="D3" s="226"/>
      <c r="E3" s="226"/>
      <c r="F3" s="231"/>
      <c r="G3" s="231"/>
      <c r="H3" s="197" t="s">
        <v>1021</v>
      </c>
      <c r="I3" s="198" t="s">
        <v>1020</v>
      </c>
    </row>
    <row r="4" spans="1:9">
      <c r="A4" s="195" t="s">
        <v>1019</v>
      </c>
      <c r="B4" s="195"/>
      <c r="C4" s="195">
        <f>C5+C10+C13+C16+C19+C22+C25</f>
        <v>127000</v>
      </c>
      <c r="D4" s="195">
        <f>D5+D10+D13+D16+D19+D22+D25</f>
        <v>10000</v>
      </c>
      <c r="E4" s="195">
        <f>E5+E10+E13+E16+E19+E22+E25</f>
        <v>50000</v>
      </c>
      <c r="F4" s="195">
        <f>F5+F10+F13+F16+F19+F22+F25</f>
        <v>0</v>
      </c>
      <c r="G4" s="195">
        <f>G5+G10+G13+G16+G19+G22+G25</f>
        <v>67000</v>
      </c>
      <c r="H4" s="195">
        <f>H5+H10+H13+H16+H19+H22+H25</f>
        <v>0</v>
      </c>
      <c r="I4" s="195">
        <f>I5+I10+I13+I16+I19+I22+I25</f>
        <v>0</v>
      </c>
    </row>
    <row r="5" spans="1:9">
      <c r="A5" s="190" t="s">
        <v>1017</v>
      </c>
      <c r="B5" s="194"/>
      <c r="C5" s="194">
        <f>SUM(C6:C9)</f>
        <v>127000</v>
      </c>
      <c r="D5" s="194">
        <f>SUM(D6:D9)</f>
        <v>10000</v>
      </c>
      <c r="E5" s="194">
        <f>SUM(E6:E9)</f>
        <v>50000</v>
      </c>
      <c r="F5" s="194">
        <f>SUM(F6:F9)</f>
        <v>0</v>
      </c>
      <c r="G5" s="194">
        <f>SUM(G6:G9)</f>
        <v>67000</v>
      </c>
      <c r="H5" s="194">
        <f>SUM(H6:H9)</f>
        <v>0</v>
      </c>
      <c r="I5" s="194">
        <f>SUM(I6:I9)</f>
        <v>0</v>
      </c>
    </row>
    <row r="6" spans="1:9">
      <c r="A6" s="10" t="s">
        <v>914</v>
      </c>
      <c r="B6" s="10">
        <v>2016</v>
      </c>
      <c r="C6" s="10">
        <v>127000</v>
      </c>
      <c r="D6" s="10">
        <v>10000</v>
      </c>
      <c r="E6" s="10">
        <v>50000</v>
      </c>
      <c r="F6" s="10"/>
      <c r="G6" s="10">
        <v>67000</v>
      </c>
      <c r="H6" s="10"/>
      <c r="I6" s="10"/>
    </row>
    <row r="7" spans="1:9">
      <c r="A7" s="10" t="s">
        <v>1040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1039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90" t="s">
        <v>1004</v>
      </c>
      <c r="B10" s="190"/>
      <c r="C10" s="190">
        <f>SUM(C11:C12)</f>
        <v>0</v>
      </c>
      <c r="D10" s="190">
        <f>SUM(D11:D12)</f>
        <v>0</v>
      </c>
      <c r="E10" s="190">
        <f>SUM(E11:E12)</f>
        <v>0</v>
      </c>
      <c r="F10" s="190">
        <f>SUM(F11:F12)</f>
        <v>0</v>
      </c>
      <c r="G10" s="190">
        <f>SUM(G11:G12)</f>
        <v>0</v>
      </c>
      <c r="H10" s="190">
        <f>SUM(H11:H12)</f>
        <v>0</v>
      </c>
      <c r="I10" s="190">
        <f>SUM(I11:I12)</f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90" t="s">
        <v>1003</v>
      </c>
      <c r="B13" s="190"/>
      <c r="C13" s="190">
        <f>SUM(C14:C15)</f>
        <v>0</v>
      </c>
      <c r="D13" s="190">
        <f>SUM(D14:D15)</f>
        <v>0</v>
      </c>
      <c r="E13" s="190">
        <f>SUM(E14:E15)</f>
        <v>0</v>
      </c>
      <c r="F13" s="190">
        <f>SUM(F14:F15)</f>
        <v>0</v>
      </c>
      <c r="G13" s="190">
        <f>SUM(G14:G15)</f>
        <v>0</v>
      </c>
      <c r="H13" s="190">
        <f>SUM(H14:H15)</f>
        <v>0</v>
      </c>
      <c r="I13" s="190">
        <f>SUM(I14:I15)</f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90" t="s">
        <v>1002</v>
      </c>
      <c r="B16" s="190"/>
      <c r="C16" s="190">
        <f>SUM(C17:C18)</f>
        <v>0</v>
      </c>
      <c r="D16" s="190">
        <f>SUM(D17:D18)</f>
        <v>0</v>
      </c>
      <c r="E16" s="190">
        <f>SUM(E17:E18)</f>
        <v>0</v>
      </c>
      <c r="F16" s="190">
        <f>SUM(F17:F18)</f>
        <v>0</v>
      </c>
      <c r="G16" s="190">
        <f>SUM(G17:G18)</f>
        <v>0</v>
      </c>
      <c r="H16" s="190">
        <f>SUM(H17:H18)</f>
        <v>0</v>
      </c>
      <c r="I16" s="190">
        <f>SUM(I17:I18)</f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90" t="s">
        <v>1001</v>
      </c>
      <c r="B19" s="190"/>
      <c r="C19" s="190">
        <f>SUM(C20:C21)</f>
        <v>0</v>
      </c>
      <c r="D19" s="190">
        <f>SUM(D20:D21)</f>
        <v>0</v>
      </c>
      <c r="E19" s="190">
        <f>SUM(E20:E21)</f>
        <v>0</v>
      </c>
      <c r="F19" s="190">
        <f>SUM(F20:F21)</f>
        <v>0</v>
      </c>
      <c r="G19" s="190">
        <f>SUM(G20:G21)</f>
        <v>0</v>
      </c>
      <c r="H19" s="190">
        <f>SUM(H20:H21)</f>
        <v>0</v>
      </c>
      <c r="I19" s="190">
        <f>SUM(I20:I21)</f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90" t="s">
        <v>1000</v>
      </c>
      <c r="B22" s="190"/>
      <c r="C22" s="190">
        <f>SUM(C23:C24)</f>
        <v>0</v>
      </c>
      <c r="D22" s="190">
        <f>SUM(D23:D24)</f>
        <v>0</v>
      </c>
      <c r="E22" s="190">
        <f>SUM(E23:E24)</f>
        <v>0</v>
      </c>
      <c r="F22" s="190">
        <f>SUM(F23:F24)</f>
        <v>0</v>
      </c>
      <c r="G22" s="190">
        <f>SUM(G23:G24)</f>
        <v>0</v>
      </c>
      <c r="H22" s="190">
        <f>SUM(H23:H24)</f>
        <v>0</v>
      </c>
      <c r="I22" s="190">
        <f>SUM(I23:I24)</f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90" t="s">
        <v>999</v>
      </c>
      <c r="B25" s="190"/>
      <c r="C25" s="190">
        <f>C26+C29</f>
        <v>0</v>
      </c>
      <c r="D25" s="190">
        <f>D26+D29</f>
        <v>0</v>
      </c>
      <c r="E25" s="190">
        <f>E26+E29</f>
        <v>0</v>
      </c>
      <c r="F25" s="190">
        <f>F26+F29</f>
        <v>0</v>
      </c>
      <c r="G25" s="190">
        <f>G26+G29</f>
        <v>0</v>
      </c>
      <c r="H25" s="190">
        <f>H26+H29</f>
        <v>0</v>
      </c>
      <c r="I25" s="190">
        <f>I26+I29</f>
        <v>0</v>
      </c>
    </row>
    <row r="26" spans="1:9">
      <c r="A26" s="191" t="s">
        <v>998</v>
      </c>
      <c r="B26" s="191"/>
      <c r="C26" s="191">
        <f>SUM(C27:C28)</f>
        <v>0</v>
      </c>
      <c r="D26" s="191">
        <f>SUM(D27:D28)</f>
        <v>0</v>
      </c>
      <c r="E26" s="191">
        <f>SUM(E27:E28)</f>
        <v>0</v>
      </c>
      <c r="F26" s="191">
        <f>SUM(F27:F28)</f>
        <v>0</v>
      </c>
      <c r="G26" s="191">
        <f>SUM(G27:G28)</f>
        <v>0</v>
      </c>
      <c r="H26" s="191">
        <f>SUM(H27:H28)</f>
        <v>0</v>
      </c>
      <c r="I26" s="191">
        <f>SUM(I27:I28)</f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91" t="s">
        <v>997</v>
      </c>
      <c r="B29" s="191"/>
      <c r="C29" s="191">
        <f>SUM(C30:C31)</f>
        <v>0</v>
      </c>
      <c r="D29" s="191">
        <f>SUM(D30:D31)</f>
        <v>0</v>
      </c>
      <c r="E29" s="191">
        <f>SUM(E30:E31)</f>
        <v>0</v>
      </c>
      <c r="F29" s="191">
        <f>SUM(F30:F31)</f>
        <v>0</v>
      </c>
      <c r="G29" s="191">
        <f>SUM(G30:G31)</f>
        <v>0</v>
      </c>
      <c r="H29" s="191">
        <f>SUM(H30:H31)</f>
        <v>0</v>
      </c>
      <c r="I29" s="191">
        <f>SUM(I30:I31)</f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93" t="s">
        <v>1018</v>
      </c>
      <c r="B32" s="193"/>
      <c r="C32" s="193">
        <f>C33+C48+C51+C54+C57+C60+C63+C70+C73</f>
        <v>0</v>
      </c>
      <c r="D32" s="193">
        <f>D33+D48+D51+D54+D57+D60+D63+D70+D73</f>
        <v>0</v>
      </c>
      <c r="E32" s="193">
        <f>E33+E48+E51+E54+E57+E60+E63+E70+E73</f>
        <v>0</v>
      </c>
      <c r="F32" s="193">
        <f>F33+F48+F51+F54+F57+F60+F63+F70+F73</f>
        <v>0</v>
      </c>
      <c r="G32" s="193">
        <f>G33+G48+G51+G54+G57+G60+G63+G70+G73</f>
        <v>0</v>
      </c>
      <c r="H32" s="193">
        <f>H33+H48+H51+H54+H57+H60+H63+H70+H73</f>
        <v>0</v>
      </c>
      <c r="I32" s="193">
        <f>I33+I48+I51+I54+I57+I60+I63+I70+I73</f>
        <v>0</v>
      </c>
    </row>
    <row r="33" spans="1:9">
      <c r="A33" s="190" t="s">
        <v>1017</v>
      </c>
      <c r="B33" s="190"/>
      <c r="C33" s="190">
        <f>SUM(C34:C47)</f>
        <v>0</v>
      </c>
      <c r="D33" s="190">
        <f>SUM(D34:D47)</f>
        <v>0</v>
      </c>
      <c r="E33" s="190">
        <f>SUM(E34:E47)</f>
        <v>0</v>
      </c>
      <c r="F33" s="190">
        <f>SUM(F34:F47)</f>
        <v>0</v>
      </c>
      <c r="G33" s="190">
        <f>SUM(G34:G47)</f>
        <v>0</v>
      </c>
      <c r="H33" s="190">
        <f>SUM(H34:H47)</f>
        <v>0</v>
      </c>
      <c r="I33" s="190">
        <f>SUM(I34:I47)</f>
        <v>0</v>
      </c>
    </row>
    <row r="34" spans="1:9">
      <c r="A34" s="10" t="s">
        <v>1016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1038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1037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1015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1014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1013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1012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1011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1010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1009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1008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1007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92" t="s">
        <v>1006</v>
      </c>
      <c r="B46" s="192"/>
      <c r="C46" s="192"/>
      <c r="D46" s="192"/>
      <c r="E46" s="192"/>
      <c r="F46" s="192"/>
      <c r="G46" s="192"/>
      <c r="H46" s="192"/>
      <c r="I46" s="192"/>
    </row>
    <row r="47" spans="1:9">
      <c r="A47" s="10" t="s">
        <v>1005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90" t="s">
        <v>1004</v>
      </c>
      <c r="B48" s="190"/>
      <c r="C48" s="190">
        <f>SUM(C49:C50)</f>
        <v>0</v>
      </c>
      <c r="D48" s="190">
        <f>SUM(D49:D50)</f>
        <v>0</v>
      </c>
      <c r="E48" s="190">
        <f>SUM(E49:E50)</f>
        <v>0</v>
      </c>
      <c r="F48" s="190">
        <f>SUM(F49:F50)</f>
        <v>0</v>
      </c>
      <c r="G48" s="190">
        <f>SUM(G49:G50)</f>
        <v>0</v>
      </c>
      <c r="H48" s="190">
        <f>SUM(H49:H50)</f>
        <v>0</v>
      </c>
      <c r="I48" s="190">
        <f>SUM(I49:I50)</f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90" t="s">
        <v>1003</v>
      </c>
      <c r="B51" s="190"/>
      <c r="C51" s="190">
        <f>SUM(C52:C53)</f>
        <v>0</v>
      </c>
      <c r="D51" s="190">
        <f>SUM(D52:D53)</f>
        <v>0</v>
      </c>
      <c r="E51" s="190">
        <f>SUM(E52:E53)</f>
        <v>0</v>
      </c>
      <c r="F51" s="190">
        <f>SUM(F52:F53)</f>
        <v>0</v>
      </c>
      <c r="G51" s="190">
        <f>SUM(G52:G53)</f>
        <v>0</v>
      </c>
      <c r="H51" s="190">
        <f>SUM(H52:H53)</f>
        <v>0</v>
      </c>
      <c r="I51" s="190">
        <f>SUM(I52:I53)</f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90" t="s">
        <v>1002</v>
      </c>
      <c r="B54" s="190"/>
      <c r="C54" s="190">
        <f>SUM(C55:C56)</f>
        <v>0</v>
      </c>
      <c r="D54" s="190">
        <f>SUM(D55:D56)</f>
        <v>0</v>
      </c>
      <c r="E54" s="190">
        <f>SUM(E55:E56)</f>
        <v>0</v>
      </c>
      <c r="F54" s="190">
        <f>SUM(F55:F56)</f>
        <v>0</v>
      </c>
      <c r="G54" s="190">
        <f>SUM(G55:G56)</f>
        <v>0</v>
      </c>
      <c r="H54" s="190">
        <f>SUM(H55:H56)</f>
        <v>0</v>
      </c>
      <c r="I54" s="190">
        <f>SUM(I55:I56)</f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90" t="s">
        <v>1001</v>
      </c>
      <c r="B57" s="190"/>
      <c r="C57" s="190">
        <f>SUM(C58:C59)</f>
        <v>0</v>
      </c>
      <c r="D57" s="190">
        <f>SUM(D58:D59)</f>
        <v>0</v>
      </c>
      <c r="E57" s="190">
        <f>SUM(E58:E59)</f>
        <v>0</v>
      </c>
      <c r="F57" s="190">
        <f>SUM(F58:F59)</f>
        <v>0</v>
      </c>
      <c r="G57" s="190">
        <f>SUM(G58:G59)</f>
        <v>0</v>
      </c>
      <c r="H57" s="190">
        <f>SUM(H58:H59)</f>
        <v>0</v>
      </c>
      <c r="I57" s="190">
        <f>SUM(I58:I59)</f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90" t="s">
        <v>1000</v>
      </c>
      <c r="B60" s="190"/>
      <c r="C60" s="190">
        <f>SUM(C61:C62)</f>
        <v>0</v>
      </c>
      <c r="D60" s="190">
        <f>SUM(D61:D62)</f>
        <v>0</v>
      </c>
      <c r="E60" s="190">
        <f>SUM(E61:E62)</f>
        <v>0</v>
      </c>
      <c r="F60" s="190">
        <f>SUM(F61:F62)</f>
        <v>0</v>
      </c>
      <c r="G60" s="190">
        <f>SUM(G61:G62)</f>
        <v>0</v>
      </c>
      <c r="H60" s="190">
        <f>SUM(H61:H62)</f>
        <v>0</v>
      </c>
      <c r="I60" s="19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90" t="s">
        <v>999</v>
      </c>
      <c r="B63" s="190"/>
      <c r="C63" s="190">
        <f>C64+C67</f>
        <v>0</v>
      </c>
      <c r="D63" s="190">
        <f>D64+D67</f>
        <v>0</v>
      </c>
      <c r="E63" s="190">
        <f>E64+E67</f>
        <v>0</v>
      </c>
      <c r="F63" s="190">
        <f>F64+F67</f>
        <v>0</v>
      </c>
      <c r="G63" s="190">
        <f>G64+G67</f>
        <v>0</v>
      </c>
      <c r="H63" s="190">
        <f>H64+H67</f>
        <v>0</v>
      </c>
      <c r="I63" s="190">
        <f>I64+I67</f>
        <v>0</v>
      </c>
    </row>
    <row r="64" spans="1:9">
      <c r="A64" s="191" t="s">
        <v>998</v>
      </c>
      <c r="B64" s="191"/>
      <c r="C64" s="191">
        <f>SUM(C65:C66)</f>
        <v>0</v>
      </c>
      <c r="D64" s="191">
        <f>SUM(D65:D66)</f>
        <v>0</v>
      </c>
      <c r="E64" s="191">
        <f>SUM(E65:E66)</f>
        <v>0</v>
      </c>
      <c r="F64" s="191">
        <f>SUM(F65:F66)</f>
        <v>0</v>
      </c>
      <c r="G64" s="191">
        <f>SUM(G65:G66)</f>
        <v>0</v>
      </c>
      <c r="H64" s="191">
        <f>SUM(H65:H66)</f>
        <v>0</v>
      </c>
      <c r="I64" s="191">
        <f>SUM(I65:I66)</f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91" t="s">
        <v>997</v>
      </c>
      <c r="B67" s="191"/>
      <c r="C67" s="191">
        <f>SUM(C68:C69)</f>
        <v>0</v>
      </c>
      <c r="D67" s="191">
        <f>SUM(D68:D69)</f>
        <v>0</v>
      </c>
      <c r="E67" s="191">
        <f>SUM(E68:E69)</f>
        <v>0</v>
      </c>
      <c r="F67" s="191">
        <f>SUM(F68:F69)</f>
        <v>0</v>
      </c>
      <c r="G67" s="191">
        <f>SUM(G68:G69)</f>
        <v>0</v>
      </c>
      <c r="H67" s="191">
        <f>SUM(H68:H69)</f>
        <v>0</v>
      </c>
      <c r="I67" s="191">
        <f>SUM(I68:I69)</f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90" t="s">
        <v>996</v>
      </c>
      <c r="B70" s="190"/>
      <c r="C70" s="190">
        <f>SUM(C71:C72)</f>
        <v>0</v>
      </c>
      <c r="D70" s="190">
        <f>SUM(D71:D72)</f>
        <v>0</v>
      </c>
      <c r="E70" s="190">
        <f>SUM(E71:E72)</f>
        <v>0</v>
      </c>
      <c r="F70" s="190">
        <f>SUM(F71:F72)</f>
        <v>0</v>
      </c>
      <c r="G70" s="190">
        <f>SUM(G71:G72)</f>
        <v>0</v>
      </c>
      <c r="H70" s="190">
        <f>SUM(H71:H72)</f>
        <v>0</v>
      </c>
      <c r="I70" s="190">
        <f>SUM(I71:I72)</f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90" t="s">
        <v>995</v>
      </c>
      <c r="B73" s="190"/>
      <c r="C73" s="190"/>
      <c r="D73" s="190"/>
      <c r="E73" s="190"/>
      <c r="F73" s="190"/>
      <c r="G73" s="190"/>
      <c r="H73" s="190"/>
      <c r="I73" s="190"/>
    </row>
    <row r="74" spans="1:9">
      <c r="A74" s="190" t="s">
        <v>994</v>
      </c>
      <c r="B74" s="190"/>
      <c r="C74" s="190">
        <f>C32+C4</f>
        <v>127000</v>
      </c>
      <c r="D74" s="190">
        <f>D73+D70+D63+D60+D57+D54+D51+D48+D33+D25+D22+D19+D16+D13+D10+D5</f>
        <v>10000</v>
      </c>
      <c r="E74" s="190">
        <f>E73+E70+E63+E60+E57+E54+E51+E48+E33+E25+E22+E19+E16+E13+E10+E5</f>
        <v>50000</v>
      </c>
      <c r="F74" s="190">
        <f>F73+F70+F63+F60+F57+F54+F51+F48+F33+F25+F22+F19+F16+F13+F10+F5</f>
        <v>0</v>
      </c>
      <c r="G74" s="190">
        <f>G73+G70+G63+G60+G57+G54+G51+G48+G33+G25+G22+G19+G16+G13+G10+G5</f>
        <v>67000</v>
      </c>
      <c r="H74" s="190">
        <f>H73+H70+H63+H60+H57+H54+H51+H48+H33+H25+H22+H19+H16+H13+H10+H5</f>
        <v>0</v>
      </c>
      <c r="I74" s="190">
        <f>I73+I70+I63+I60+I57+I54+I51+I48+I33+I25+I22+I19+I16+I13+I10+I5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B64" workbookViewId="0">
      <selection activeCell="C6" sqref="C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24" t="s">
        <v>1027</v>
      </c>
      <c r="B1" s="224" t="s">
        <v>1026</v>
      </c>
      <c r="C1" s="224" t="s">
        <v>1025</v>
      </c>
      <c r="D1" s="227" t="s">
        <v>613</v>
      </c>
      <c r="E1" s="228"/>
      <c r="F1" s="228"/>
      <c r="G1" s="228"/>
      <c r="H1" s="228"/>
      <c r="I1" s="229"/>
    </row>
    <row r="2" spans="1:9">
      <c r="A2" s="225"/>
      <c r="B2" s="225"/>
      <c r="C2" s="225"/>
      <c r="D2" s="224" t="s">
        <v>625</v>
      </c>
      <c r="E2" s="224" t="s">
        <v>626</v>
      </c>
      <c r="F2" s="230" t="s">
        <v>1024</v>
      </c>
      <c r="G2" s="230" t="s">
        <v>1023</v>
      </c>
      <c r="H2" s="232" t="s">
        <v>1022</v>
      </c>
      <c r="I2" s="233"/>
    </row>
    <row r="3" spans="1:9">
      <c r="A3" s="226"/>
      <c r="B3" s="226"/>
      <c r="C3" s="226"/>
      <c r="D3" s="226"/>
      <c r="E3" s="226"/>
      <c r="F3" s="231"/>
      <c r="G3" s="231"/>
      <c r="H3" s="197" t="s">
        <v>1021</v>
      </c>
      <c r="I3" s="196" t="s">
        <v>1020</v>
      </c>
    </row>
    <row r="4" spans="1:9">
      <c r="A4" s="195" t="s">
        <v>1019</v>
      </c>
      <c r="B4" s="195"/>
      <c r="C4" s="195">
        <f t="shared" ref="C4:I4" si="0">C5+C14+C17+C20+C23+C26+C29</f>
        <v>169506277</v>
      </c>
      <c r="D4" s="195">
        <f t="shared" si="0"/>
        <v>22506277</v>
      </c>
      <c r="E4" s="195">
        <f t="shared" si="0"/>
        <v>80000000</v>
      </c>
      <c r="F4" s="195">
        <f t="shared" si="0"/>
        <v>0</v>
      </c>
      <c r="G4" s="195">
        <f t="shared" si="0"/>
        <v>67000000</v>
      </c>
      <c r="H4" s="195">
        <f t="shared" si="0"/>
        <v>0</v>
      </c>
      <c r="I4" s="195">
        <f t="shared" si="0"/>
        <v>0</v>
      </c>
    </row>
    <row r="5" spans="1:9">
      <c r="A5" s="190" t="s">
        <v>1017</v>
      </c>
      <c r="B5" s="194"/>
      <c r="C5" s="194">
        <f>SUM(C6:C13)</f>
        <v>169506277</v>
      </c>
      <c r="D5" s="194">
        <f>SUM(D6:D13)</f>
        <v>22506277</v>
      </c>
      <c r="E5" s="194">
        <f>SUM(E6:E13)</f>
        <v>80000000</v>
      </c>
      <c r="F5" s="194">
        <f>SUM(F6:F9)</f>
        <v>0</v>
      </c>
      <c r="G5" s="194">
        <f>SUM(G6:G13)</f>
        <v>67000000</v>
      </c>
      <c r="H5" s="194">
        <f>SUM(H6:H9)</f>
        <v>0</v>
      </c>
      <c r="I5" s="194">
        <f>SUM(I6:I9)</f>
        <v>0</v>
      </c>
    </row>
    <row r="6" spans="1:9">
      <c r="A6" s="10" t="s">
        <v>913</v>
      </c>
      <c r="B6" s="10">
        <v>2017</v>
      </c>
      <c r="C6" s="10">
        <v>5000000</v>
      </c>
      <c r="D6" s="10">
        <v>5000000</v>
      </c>
      <c r="E6" s="10"/>
      <c r="F6" s="10"/>
      <c r="G6" s="10"/>
      <c r="H6" s="10"/>
      <c r="I6" s="10"/>
    </row>
    <row r="7" spans="1:9">
      <c r="A7" s="10" t="s">
        <v>878</v>
      </c>
      <c r="B7" s="10">
        <v>2017</v>
      </c>
      <c r="C7" s="10">
        <v>2000000</v>
      </c>
      <c r="D7" s="10">
        <v>2000000</v>
      </c>
      <c r="E7" s="10"/>
      <c r="F7" s="10"/>
      <c r="G7" s="10"/>
      <c r="H7" s="10"/>
      <c r="I7" s="10"/>
    </row>
    <row r="8" spans="1:9">
      <c r="A8" s="10" t="s">
        <v>1028</v>
      </c>
      <c r="B8" s="10">
        <v>2017</v>
      </c>
      <c r="C8" s="10">
        <v>4000000</v>
      </c>
      <c r="D8" s="10">
        <v>4000000</v>
      </c>
      <c r="E8" s="10"/>
      <c r="F8" s="10"/>
      <c r="G8" s="10"/>
      <c r="H8" s="10"/>
      <c r="I8" s="10"/>
    </row>
    <row r="9" spans="1:9">
      <c r="A9" s="10" t="s">
        <v>1029</v>
      </c>
      <c r="B9" s="10">
        <v>2017</v>
      </c>
      <c r="C9" s="10">
        <v>10506277</v>
      </c>
      <c r="D9" s="10">
        <v>506277</v>
      </c>
      <c r="E9" s="10"/>
      <c r="F9" s="10"/>
      <c r="G9" s="10">
        <v>10000000</v>
      </c>
      <c r="H9" s="10"/>
      <c r="I9" s="10"/>
    </row>
    <row r="10" spans="1:9">
      <c r="A10" s="10" t="s">
        <v>1016</v>
      </c>
      <c r="B10" s="10">
        <v>2017</v>
      </c>
      <c r="C10" s="10">
        <v>34000000</v>
      </c>
      <c r="D10" s="10"/>
      <c r="E10" s="10"/>
      <c r="F10" s="10"/>
      <c r="G10" s="10">
        <v>34000000</v>
      </c>
      <c r="H10" s="10"/>
      <c r="I10" s="10"/>
    </row>
    <row r="11" spans="1:9">
      <c r="A11" s="10" t="s">
        <v>1030</v>
      </c>
      <c r="B11" s="10">
        <v>2017</v>
      </c>
      <c r="C11" s="10">
        <v>90000000</v>
      </c>
      <c r="D11" s="10"/>
      <c r="E11" s="10">
        <v>80000000</v>
      </c>
      <c r="F11" s="10"/>
      <c r="G11" s="10">
        <v>10000000</v>
      </c>
      <c r="H11" s="10"/>
      <c r="I11" s="10"/>
    </row>
    <row r="12" spans="1:9">
      <c r="A12" s="10" t="s">
        <v>1031</v>
      </c>
      <c r="B12" s="10">
        <v>2017</v>
      </c>
      <c r="C12" s="10">
        <v>4000000</v>
      </c>
      <c r="D12" s="10">
        <v>1000000</v>
      </c>
      <c r="E12" s="10"/>
      <c r="F12" s="10"/>
      <c r="G12" s="10">
        <v>3000000</v>
      </c>
      <c r="H12" s="10"/>
      <c r="I12" s="10"/>
    </row>
    <row r="13" spans="1:9">
      <c r="A13" s="10" t="s">
        <v>1032</v>
      </c>
      <c r="B13" s="10">
        <v>2017</v>
      </c>
      <c r="C13" s="10">
        <v>20000000</v>
      </c>
      <c r="D13" s="10">
        <v>10000000</v>
      </c>
      <c r="E13" s="10"/>
      <c r="F13" s="10"/>
      <c r="G13" s="10">
        <v>10000000</v>
      </c>
      <c r="H13" s="10"/>
      <c r="I13" s="10"/>
    </row>
    <row r="14" spans="1:9">
      <c r="A14" s="190" t="s">
        <v>1004</v>
      </c>
      <c r="B14" s="190"/>
      <c r="C14" s="190">
        <f t="shared" ref="C14:I14" si="1">SUM(C15:C16)</f>
        <v>0</v>
      </c>
      <c r="D14" s="190">
        <f t="shared" si="1"/>
        <v>0</v>
      </c>
      <c r="E14" s="190">
        <f t="shared" si="1"/>
        <v>0</v>
      </c>
      <c r="F14" s="190">
        <f t="shared" si="1"/>
        <v>0</v>
      </c>
      <c r="G14" s="190">
        <f t="shared" si="1"/>
        <v>0</v>
      </c>
      <c r="H14" s="190">
        <f t="shared" si="1"/>
        <v>0</v>
      </c>
      <c r="I14" s="190">
        <f t="shared" si="1"/>
        <v>0</v>
      </c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90" t="s">
        <v>1003</v>
      </c>
      <c r="B17" s="190"/>
      <c r="C17" s="190">
        <f t="shared" ref="C17:I17" si="2">SUM(C18:C19)</f>
        <v>0</v>
      </c>
      <c r="D17" s="190">
        <f t="shared" si="2"/>
        <v>0</v>
      </c>
      <c r="E17" s="190">
        <f t="shared" si="2"/>
        <v>0</v>
      </c>
      <c r="F17" s="190">
        <f t="shared" si="2"/>
        <v>0</v>
      </c>
      <c r="G17" s="190">
        <f t="shared" si="2"/>
        <v>0</v>
      </c>
      <c r="H17" s="190">
        <f t="shared" si="2"/>
        <v>0</v>
      </c>
      <c r="I17" s="190">
        <f t="shared" si="2"/>
        <v>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90" t="s">
        <v>1002</v>
      </c>
      <c r="B20" s="190"/>
      <c r="C20" s="190">
        <f t="shared" ref="C20:I20" si="3">SUM(C21:C22)</f>
        <v>0</v>
      </c>
      <c r="D20" s="190">
        <f t="shared" si="3"/>
        <v>0</v>
      </c>
      <c r="E20" s="190">
        <f t="shared" si="3"/>
        <v>0</v>
      </c>
      <c r="F20" s="190">
        <f t="shared" si="3"/>
        <v>0</v>
      </c>
      <c r="G20" s="190">
        <f t="shared" si="3"/>
        <v>0</v>
      </c>
      <c r="H20" s="190">
        <f t="shared" si="3"/>
        <v>0</v>
      </c>
      <c r="I20" s="190">
        <f t="shared" si="3"/>
        <v>0</v>
      </c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90" t="s">
        <v>1001</v>
      </c>
      <c r="B23" s="190"/>
      <c r="C23" s="190">
        <f t="shared" ref="C23:I23" si="4">SUM(C24:C25)</f>
        <v>0</v>
      </c>
      <c r="D23" s="190">
        <f t="shared" si="4"/>
        <v>0</v>
      </c>
      <c r="E23" s="190">
        <f t="shared" si="4"/>
        <v>0</v>
      </c>
      <c r="F23" s="190">
        <f t="shared" si="4"/>
        <v>0</v>
      </c>
      <c r="G23" s="190">
        <f t="shared" si="4"/>
        <v>0</v>
      </c>
      <c r="H23" s="190">
        <f t="shared" si="4"/>
        <v>0</v>
      </c>
      <c r="I23" s="190">
        <f t="shared" si="4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90" t="s">
        <v>1000</v>
      </c>
      <c r="B26" s="190"/>
      <c r="C26" s="190">
        <f t="shared" ref="C26:I26" si="5">SUM(C27:C28)</f>
        <v>0</v>
      </c>
      <c r="D26" s="190">
        <f t="shared" si="5"/>
        <v>0</v>
      </c>
      <c r="E26" s="190">
        <f t="shared" si="5"/>
        <v>0</v>
      </c>
      <c r="F26" s="190">
        <f t="shared" si="5"/>
        <v>0</v>
      </c>
      <c r="G26" s="190">
        <f t="shared" si="5"/>
        <v>0</v>
      </c>
      <c r="H26" s="190">
        <f t="shared" si="5"/>
        <v>0</v>
      </c>
      <c r="I26" s="190">
        <f t="shared" si="5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90" t="s">
        <v>999</v>
      </c>
      <c r="B29" s="190"/>
      <c r="C29" s="190">
        <f t="shared" ref="C29:I29" si="6">C30+C33</f>
        <v>0</v>
      </c>
      <c r="D29" s="190">
        <f t="shared" si="6"/>
        <v>0</v>
      </c>
      <c r="E29" s="190">
        <f t="shared" si="6"/>
        <v>0</v>
      </c>
      <c r="F29" s="190">
        <f t="shared" si="6"/>
        <v>0</v>
      </c>
      <c r="G29" s="190">
        <f t="shared" si="6"/>
        <v>0</v>
      </c>
      <c r="H29" s="190">
        <f t="shared" si="6"/>
        <v>0</v>
      </c>
      <c r="I29" s="190">
        <f t="shared" si="6"/>
        <v>0</v>
      </c>
    </row>
    <row r="30" spans="1:9">
      <c r="A30" s="191" t="s">
        <v>998</v>
      </c>
      <c r="B30" s="191"/>
      <c r="C30" s="191">
        <f t="shared" ref="C30:I30" si="7">SUM(C31:C32)</f>
        <v>0</v>
      </c>
      <c r="D30" s="191">
        <f t="shared" si="7"/>
        <v>0</v>
      </c>
      <c r="E30" s="191">
        <f t="shared" si="7"/>
        <v>0</v>
      </c>
      <c r="F30" s="191">
        <f t="shared" si="7"/>
        <v>0</v>
      </c>
      <c r="G30" s="191">
        <f t="shared" si="7"/>
        <v>0</v>
      </c>
      <c r="H30" s="191">
        <f t="shared" si="7"/>
        <v>0</v>
      </c>
      <c r="I30" s="191">
        <f t="shared" si="7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91" t="s">
        <v>997</v>
      </c>
      <c r="B33" s="191"/>
      <c r="C33" s="191">
        <f t="shared" ref="C33:I33" si="8">SUM(C34:C35)</f>
        <v>0</v>
      </c>
      <c r="D33" s="191">
        <f t="shared" si="8"/>
        <v>0</v>
      </c>
      <c r="E33" s="191">
        <f t="shared" si="8"/>
        <v>0</v>
      </c>
      <c r="F33" s="191">
        <f t="shared" si="8"/>
        <v>0</v>
      </c>
      <c r="G33" s="191">
        <f t="shared" si="8"/>
        <v>0</v>
      </c>
      <c r="H33" s="191">
        <f t="shared" si="8"/>
        <v>0</v>
      </c>
      <c r="I33" s="191">
        <f t="shared" si="8"/>
        <v>0</v>
      </c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193" t="s">
        <v>1018</v>
      </c>
      <c r="B36" s="193"/>
      <c r="C36" s="193">
        <f t="shared" ref="C36:I36" si="9">C37+C52+C55+C58+C61+C64+C67+C74+C77</f>
        <v>343253723</v>
      </c>
      <c r="D36" s="193">
        <f t="shared" si="9"/>
        <v>51253723</v>
      </c>
      <c r="E36" s="193">
        <f t="shared" si="9"/>
        <v>80000000</v>
      </c>
      <c r="F36" s="193">
        <f t="shared" si="9"/>
        <v>0</v>
      </c>
      <c r="G36" s="193">
        <f t="shared" si="9"/>
        <v>67000000</v>
      </c>
      <c r="H36" s="193">
        <f t="shared" si="9"/>
        <v>145000000</v>
      </c>
      <c r="I36" s="193">
        <f t="shared" si="9"/>
        <v>0</v>
      </c>
    </row>
    <row r="37" spans="1:9">
      <c r="A37" s="190" t="s">
        <v>1017</v>
      </c>
      <c r="B37" s="190"/>
      <c r="C37" s="190">
        <f t="shared" ref="C37:I37" si="10">SUM(C38:C51)</f>
        <v>223253723</v>
      </c>
      <c r="D37" s="190">
        <f t="shared" si="10"/>
        <v>31253723</v>
      </c>
      <c r="E37" s="190">
        <f t="shared" si="10"/>
        <v>80000000</v>
      </c>
      <c r="F37" s="190">
        <f t="shared" si="10"/>
        <v>0</v>
      </c>
      <c r="G37" s="190">
        <f t="shared" si="10"/>
        <v>67000000</v>
      </c>
      <c r="H37" s="190">
        <f t="shared" si="10"/>
        <v>45000000</v>
      </c>
      <c r="I37" s="190">
        <f t="shared" si="10"/>
        <v>0</v>
      </c>
    </row>
    <row r="38" spans="1:9">
      <c r="A38" s="10" t="s">
        <v>647</v>
      </c>
      <c r="B38" s="10">
        <v>2016</v>
      </c>
      <c r="C38" s="10">
        <v>291200</v>
      </c>
      <c r="D38" s="10">
        <v>291200</v>
      </c>
      <c r="E38" s="10"/>
      <c r="F38" s="10"/>
      <c r="G38" s="10"/>
      <c r="H38" s="10"/>
      <c r="I38" s="10"/>
    </row>
    <row r="39" spans="1:9">
      <c r="A39" s="10" t="s">
        <v>880</v>
      </c>
      <c r="B39" s="10">
        <v>2016</v>
      </c>
      <c r="C39" s="10">
        <v>66000000</v>
      </c>
      <c r="D39" s="10">
        <v>21000000</v>
      </c>
      <c r="E39" s="10"/>
      <c r="F39" s="10"/>
      <c r="G39" s="10"/>
      <c r="H39" s="10">
        <v>45000000</v>
      </c>
      <c r="I39" s="10" t="s">
        <v>1035</v>
      </c>
    </row>
    <row r="40" spans="1:9">
      <c r="A40" s="10" t="s">
        <v>1016</v>
      </c>
      <c r="B40" s="10">
        <v>2016</v>
      </c>
      <c r="C40" s="10">
        <v>156962523</v>
      </c>
      <c r="D40" s="10">
        <v>9962523</v>
      </c>
      <c r="E40" s="10">
        <v>80000000</v>
      </c>
      <c r="F40" s="10"/>
      <c r="G40" s="10">
        <v>67000000</v>
      </c>
      <c r="H40" s="10"/>
      <c r="I40" s="10"/>
    </row>
    <row r="41" spans="1:9">
      <c r="A41" s="10" t="s">
        <v>1015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1014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1013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1012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1011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1010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1009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1008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0" t="s">
        <v>1007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92" t="s">
        <v>1006</v>
      </c>
      <c r="B50" s="192"/>
      <c r="C50" s="192"/>
      <c r="D50" s="192"/>
      <c r="E50" s="192"/>
      <c r="F50" s="192"/>
      <c r="G50" s="192"/>
      <c r="H50" s="192"/>
      <c r="I50" s="192"/>
    </row>
    <row r="51" spans="1:9">
      <c r="A51" s="10" t="s">
        <v>1005</v>
      </c>
      <c r="B51" s="10"/>
      <c r="C51" s="10"/>
      <c r="D51" s="10"/>
      <c r="E51" s="10"/>
      <c r="F51" s="10"/>
      <c r="G51" s="10"/>
      <c r="H51" s="10"/>
      <c r="I51" s="10"/>
    </row>
    <row r="52" spans="1:9">
      <c r="A52" s="190" t="s">
        <v>1004</v>
      </c>
      <c r="B52" s="190"/>
      <c r="C52" s="190">
        <f t="shared" ref="C52:I52" si="11">SUM(C53:C54)</f>
        <v>20000000</v>
      </c>
      <c r="D52" s="190">
        <f t="shared" si="11"/>
        <v>20000000</v>
      </c>
      <c r="E52" s="190">
        <f t="shared" si="11"/>
        <v>0</v>
      </c>
      <c r="F52" s="190">
        <f t="shared" si="11"/>
        <v>0</v>
      </c>
      <c r="G52" s="190">
        <f t="shared" si="11"/>
        <v>0</v>
      </c>
      <c r="H52" s="190">
        <f t="shared" si="11"/>
        <v>0</v>
      </c>
      <c r="I52" s="190">
        <f t="shared" si="11"/>
        <v>0</v>
      </c>
    </row>
    <row r="53" spans="1:9">
      <c r="A53" s="10" t="s">
        <v>1033</v>
      </c>
      <c r="B53" s="10">
        <v>2016</v>
      </c>
      <c r="C53" s="10">
        <v>20000000</v>
      </c>
      <c r="D53" s="10">
        <v>20000000</v>
      </c>
      <c r="E53" s="10"/>
      <c r="F53" s="10"/>
      <c r="G53" s="10"/>
      <c r="H53" s="10"/>
      <c r="I53" s="10"/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90" t="s">
        <v>1003</v>
      </c>
      <c r="B55" s="190"/>
      <c r="C55" s="190">
        <f t="shared" ref="C55:I55" si="12">SUM(C56:C57)</f>
        <v>0</v>
      </c>
      <c r="D55" s="190">
        <f t="shared" si="12"/>
        <v>0</v>
      </c>
      <c r="E55" s="190">
        <f t="shared" si="12"/>
        <v>0</v>
      </c>
      <c r="F55" s="190">
        <f t="shared" si="12"/>
        <v>0</v>
      </c>
      <c r="G55" s="190">
        <f t="shared" si="12"/>
        <v>0</v>
      </c>
      <c r="H55" s="190">
        <f t="shared" si="12"/>
        <v>0</v>
      </c>
      <c r="I55" s="190">
        <f t="shared" si="12"/>
        <v>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90" t="s">
        <v>1002</v>
      </c>
      <c r="B58" s="190"/>
      <c r="C58" s="190">
        <f t="shared" ref="C58:I58" si="13">SUM(C59:C60)</f>
        <v>100000000</v>
      </c>
      <c r="D58" s="190">
        <f t="shared" si="13"/>
        <v>0</v>
      </c>
      <c r="E58" s="190">
        <f t="shared" si="13"/>
        <v>0</v>
      </c>
      <c r="F58" s="190">
        <f t="shared" si="13"/>
        <v>0</v>
      </c>
      <c r="G58" s="190">
        <f t="shared" si="13"/>
        <v>0</v>
      </c>
      <c r="H58" s="190">
        <f t="shared" si="13"/>
        <v>100000000</v>
      </c>
      <c r="I58" s="190">
        <f t="shared" si="13"/>
        <v>0</v>
      </c>
    </row>
    <row r="59" spans="1:9">
      <c r="A59" s="10" t="s">
        <v>1034</v>
      </c>
      <c r="B59" s="10">
        <v>2016</v>
      </c>
      <c r="C59" s="10">
        <v>100000000</v>
      </c>
      <c r="D59" s="10"/>
      <c r="E59" s="10"/>
      <c r="F59" s="10"/>
      <c r="G59" s="10"/>
      <c r="H59" s="10">
        <v>100000000</v>
      </c>
      <c r="I59" s="10" t="s">
        <v>1036</v>
      </c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90" t="s">
        <v>1001</v>
      </c>
      <c r="B61" s="190"/>
      <c r="C61" s="190">
        <f t="shared" ref="C61:I61" si="14">SUM(C62:C63)</f>
        <v>0</v>
      </c>
      <c r="D61" s="190">
        <f t="shared" si="14"/>
        <v>0</v>
      </c>
      <c r="E61" s="190">
        <f t="shared" si="14"/>
        <v>0</v>
      </c>
      <c r="F61" s="190">
        <f t="shared" si="14"/>
        <v>0</v>
      </c>
      <c r="G61" s="190">
        <f t="shared" si="14"/>
        <v>0</v>
      </c>
      <c r="H61" s="190">
        <f t="shared" si="14"/>
        <v>0</v>
      </c>
      <c r="I61" s="190">
        <f t="shared" si="14"/>
        <v>0</v>
      </c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90" t="s">
        <v>1000</v>
      </c>
      <c r="B64" s="190"/>
      <c r="C64" s="190">
        <f t="shared" ref="C64:H64" si="15">SUM(C65:C66)</f>
        <v>0</v>
      </c>
      <c r="D64" s="190">
        <f t="shared" si="15"/>
        <v>0</v>
      </c>
      <c r="E64" s="190">
        <f t="shared" si="15"/>
        <v>0</v>
      </c>
      <c r="F64" s="190">
        <f t="shared" si="15"/>
        <v>0</v>
      </c>
      <c r="G64" s="190">
        <f t="shared" si="15"/>
        <v>0</v>
      </c>
      <c r="H64" s="190">
        <f t="shared" si="15"/>
        <v>0</v>
      </c>
      <c r="I64" s="190"/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90" t="s">
        <v>999</v>
      </c>
      <c r="B67" s="190"/>
      <c r="C67" s="190">
        <f t="shared" ref="C67:I67" si="16">C68+C71</f>
        <v>0</v>
      </c>
      <c r="D67" s="190">
        <f t="shared" si="16"/>
        <v>0</v>
      </c>
      <c r="E67" s="190">
        <f t="shared" si="16"/>
        <v>0</v>
      </c>
      <c r="F67" s="190">
        <f t="shared" si="16"/>
        <v>0</v>
      </c>
      <c r="G67" s="190">
        <f t="shared" si="16"/>
        <v>0</v>
      </c>
      <c r="H67" s="190">
        <f t="shared" si="16"/>
        <v>0</v>
      </c>
      <c r="I67" s="190">
        <f t="shared" si="16"/>
        <v>0</v>
      </c>
    </row>
    <row r="68" spans="1:9">
      <c r="A68" s="191" t="s">
        <v>998</v>
      </c>
      <c r="B68" s="191"/>
      <c r="C68" s="191">
        <f t="shared" ref="C68:I68" si="17">SUM(C69:C70)</f>
        <v>0</v>
      </c>
      <c r="D68" s="191">
        <f t="shared" si="17"/>
        <v>0</v>
      </c>
      <c r="E68" s="191">
        <f t="shared" si="17"/>
        <v>0</v>
      </c>
      <c r="F68" s="191">
        <f t="shared" si="17"/>
        <v>0</v>
      </c>
      <c r="G68" s="191">
        <f t="shared" si="17"/>
        <v>0</v>
      </c>
      <c r="H68" s="191">
        <f t="shared" si="17"/>
        <v>0</v>
      </c>
      <c r="I68" s="191">
        <f t="shared" si="17"/>
        <v>0</v>
      </c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91" t="s">
        <v>997</v>
      </c>
      <c r="B71" s="191"/>
      <c r="C71" s="191">
        <f t="shared" ref="C71:I71" si="18">SUM(C72:C73)</f>
        <v>0</v>
      </c>
      <c r="D71" s="191">
        <f t="shared" si="18"/>
        <v>0</v>
      </c>
      <c r="E71" s="191">
        <f t="shared" si="18"/>
        <v>0</v>
      </c>
      <c r="F71" s="191">
        <f t="shared" si="18"/>
        <v>0</v>
      </c>
      <c r="G71" s="191">
        <f t="shared" si="18"/>
        <v>0</v>
      </c>
      <c r="H71" s="191">
        <f t="shared" si="18"/>
        <v>0</v>
      </c>
      <c r="I71" s="191">
        <f t="shared" si="18"/>
        <v>0</v>
      </c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90" t="s">
        <v>996</v>
      </c>
      <c r="B74" s="190"/>
      <c r="C74" s="190">
        <f t="shared" ref="C74:I74" si="19">SUM(C75:C76)</f>
        <v>0</v>
      </c>
      <c r="D74" s="190">
        <f t="shared" si="19"/>
        <v>0</v>
      </c>
      <c r="E74" s="190">
        <f t="shared" si="19"/>
        <v>0</v>
      </c>
      <c r="F74" s="190">
        <f t="shared" si="19"/>
        <v>0</v>
      </c>
      <c r="G74" s="190">
        <f t="shared" si="19"/>
        <v>0</v>
      </c>
      <c r="H74" s="190">
        <f t="shared" si="19"/>
        <v>0</v>
      </c>
      <c r="I74" s="190">
        <f t="shared" si="19"/>
        <v>0</v>
      </c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90" t="s">
        <v>995</v>
      </c>
      <c r="B77" s="190"/>
      <c r="C77" s="190"/>
      <c r="D77" s="190"/>
      <c r="E77" s="190"/>
      <c r="F77" s="190"/>
      <c r="G77" s="190"/>
      <c r="H77" s="190"/>
      <c r="I77" s="190"/>
    </row>
    <row r="78" spans="1:9">
      <c r="A78" s="190" t="s">
        <v>994</v>
      </c>
      <c r="B78" s="190"/>
      <c r="C78" s="190">
        <f>C36+C4</f>
        <v>512760000</v>
      </c>
      <c r="D78" s="190">
        <f t="shared" ref="D78:I78" si="20">D77+D74+D67+D64+D61+D58+D55+D52+D37+D29+D26+D23+D20+D17+D14+D5</f>
        <v>73760000</v>
      </c>
      <c r="E78" s="190">
        <f t="shared" si="20"/>
        <v>160000000</v>
      </c>
      <c r="F78" s="190">
        <f t="shared" si="20"/>
        <v>0</v>
      </c>
      <c r="G78" s="190">
        <f t="shared" si="20"/>
        <v>134000000</v>
      </c>
      <c r="H78" s="190">
        <f t="shared" si="20"/>
        <v>145000000</v>
      </c>
      <c r="I78" s="190">
        <f t="shared" si="20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D14" sqref="D14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89" customWidth="1"/>
  </cols>
  <sheetData>
    <row r="1" spans="1:5">
      <c r="A1" s="179" t="s">
        <v>984</v>
      </c>
      <c r="B1" s="179" t="s">
        <v>985</v>
      </c>
      <c r="C1" s="179" t="s">
        <v>986</v>
      </c>
      <c r="D1" s="179" t="s">
        <v>987</v>
      </c>
      <c r="E1" s="186" t="s">
        <v>988</v>
      </c>
    </row>
    <row r="2" spans="1:5">
      <c r="A2" s="234" t="s">
        <v>989</v>
      </c>
      <c r="B2" s="182">
        <v>2011</v>
      </c>
      <c r="C2" s="183">
        <v>95.655000000000001</v>
      </c>
      <c r="D2" s="183">
        <v>6.0830000000000002</v>
      </c>
      <c r="E2" s="187">
        <f>D2/C2</f>
        <v>6.3593121112330772E-2</v>
      </c>
    </row>
    <row r="3" spans="1:5">
      <c r="A3" s="235"/>
      <c r="B3" s="182">
        <v>2012</v>
      </c>
      <c r="C3" s="183">
        <v>95.655000000000001</v>
      </c>
      <c r="D3" s="183">
        <v>19.048999999999999</v>
      </c>
      <c r="E3" s="187">
        <f>D3/C3</f>
        <v>0.19914275260049133</v>
      </c>
    </row>
    <row r="4" spans="1:5">
      <c r="A4" s="235"/>
      <c r="B4" s="182">
        <v>2013</v>
      </c>
      <c r="C4" s="183">
        <v>12.113</v>
      </c>
      <c r="D4" s="183">
        <v>31.466000000000001</v>
      </c>
      <c r="E4" s="187">
        <f>D4/C4</f>
        <v>2.5977049451003058</v>
      </c>
    </row>
    <row r="5" spans="1:5">
      <c r="A5" s="235"/>
      <c r="B5" s="182">
        <v>2014</v>
      </c>
      <c r="C5" s="183">
        <v>96.528000000000006</v>
      </c>
      <c r="D5" s="183">
        <v>28.683</v>
      </c>
      <c r="E5" s="187">
        <f>D5/C5</f>
        <v>0.29714694181999002</v>
      </c>
    </row>
    <row r="6" spans="1:5">
      <c r="A6" s="235"/>
      <c r="B6" s="182">
        <v>2015</v>
      </c>
      <c r="C6" s="183">
        <v>93.302000000000007</v>
      </c>
      <c r="D6" s="183">
        <v>26.657</v>
      </c>
      <c r="E6" s="187">
        <f>D6/C6</f>
        <v>0.28570663008295638</v>
      </c>
    </row>
    <row r="7" spans="1:5">
      <c r="A7" s="236"/>
      <c r="B7" s="182">
        <v>2016</v>
      </c>
      <c r="C7" s="183">
        <v>93.105000000000004</v>
      </c>
      <c r="D7" s="183">
        <v>12.43</v>
      </c>
      <c r="E7" s="187">
        <f>D7/C7</f>
        <v>0.13350518232103539</v>
      </c>
    </row>
    <row r="8" spans="1:5">
      <c r="A8" s="237" t="s">
        <v>990</v>
      </c>
      <c r="B8" s="184">
        <v>2011</v>
      </c>
      <c r="C8" s="185">
        <v>11.252000000000001</v>
      </c>
      <c r="D8" s="185">
        <v>390</v>
      </c>
      <c r="E8" s="188">
        <f>D8/C8</f>
        <v>34.660504799146814</v>
      </c>
    </row>
    <row r="9" spans="1:5">
      <c r="A9" s="238"/>
      <c r="B9" s="184">
        <v>2012</v>
      </c>
      <c r="C9" s="185">
        <v>14.353</v>
      </c>
      <c r="D9" s="185">
        <v>2.9319999999999999</v>
      </c>
      <c r="E9" s="188">
        <f>D9/C9</f>
        <v>0.20427785132028148</v>
      </c>
    </row>
    <row r="10" spans="1:5">
      <c r="A10" s="238"/>
      <c r="B10" s="184">
        <v>2013</v>
      </c>
      <c r="C10" s="185">
        <v>18.058</v>
      </c>
      <c r="D10" s="185">
        <v>10.167999999999999</v>
      </c>
      <c r="E10" s="188">
        <f>D10/C10</f>
        <v>0.56307453760106319</v>
      </c>
    </row>
    <row r="11" spans="1:5">
      <c r="A11" s="238"/>
      <c r="B11" s="184">
        <v>2014</v>
      </c>
      <c r="C11" s="185">
        <v>17.391999999999999</v>
      </c>
      <c r="D11" s="185">
        <v>5.2770000000000001</v>
      </c>
      <c r="E11" s="188">
        <f>D11/C11</f>
        <v>0.3034153633854646</v>
      </c>
    </row>
    <row r="12" spans="1:5">
      <c r="A12" s="238"/>
      <c r="B12" s="184">
        <v>2015</v>
      </c>
      <c r="C12" s="185">
        <v>18.497</v>
      </c>
      <c r="D12" s="185">
        <v>8.3940000000000001</v>
      </c>
      <c r="E12" s="188">
        <f>D12/C12</f>
        <v>0.45380331945720931</v>
      </c>
    </row>
    <row r="13" spans="1:5">
      <c r="A13" s="239"/>
      <c r="B13" s="184">
        <v>2016</v>
      </c>
      <c r="C13" s="185">
        <v>18.245000000000001</v>
      </c>
      <c r="D13" s="185">
        <v>1.216</v>
      </c>
      <c r="E13" s="188">
        <f>D13/C13</f>
        <v>6.6648396821046854E-2</v>
      </c>
    </row>
    <row r="14" spans="1:5">
      <c r="A14" s="234" t="s">
        <v>123</v>
      </c>
      <c r="B14" s="182">
        <v>2011</v>
      </c>
      <c r="C14" s="183"/>
      <c r="D14" s="183"/>
      <c r="E14" s="187"/>
    </row>
    <row r="15" spans="1:5">
      <c r="A15" s="235"/>
      <c r="B15" s="182">
        <v>2012</v>
      </c>
      <c r="C15" s="183"/>
      <c r="D15" s="183"/>
      <c r="E15" s="187"/>
    </row>
    <row r="16" spans="1:5">
      <c r="A16" s="235"/>
      <c r="B16" s="182">
        <v>2013</v>
      </c>
      <c r="C16" s="183"/>
      <c r="D16" s="183"/>
      <c r="E16" s="187"/>
    </row>
    <row r="17" spans="1:5">
      <c r="A17" s="235"/>
      <c r="B17" s="182">
        <v>2014</v>
      </c>
      <c r="C17" s="183"/>
      <c r="D17" s="183"/>
      <c r="E17" s="187"/>
    </row>
    <row r="18" spans="1:5">
      <c r="A18" s="235"/>
      <c r="B18" s="182">
        <v>2015</v>
      </c>
      <c r="C18" s="183"/>
      <c r="D18" s="183"/>
      <c r="E18" s="187"/>
    </row>
    <row r="19" spans="1:5">
      <c r="A19" s="236"/>
      <c r="B19" s="182">
        <v>2016</v>
      </c>
      <c r="C19" s="183"/>
      <c r="D19" s="183"/>
      <c r="E19" s="187"/>
    </row>
    <row r="20" spans="1:5">
      <c r="A20" s="240" t="s">
        <v>991</v>
      </c>
      <c r="B20" s="184">
        <v>2011</v>
      </c>
      <c r="C20" s="185"/>
      <c r="D20" s="185"/>
      <c r="E20" s="188"/>
    </row>
    <row r="21" spans="1:5">
      <c r="A21" s="241"/>
      <c r="B21" s="184">
        <v>2012</v>
      </c>
      <c r="C21" s="185"/>
      <c r="D21" s="185"/>
      <c r="E21" s="188"/>
    </row>
    <row r="22" spans="1:5">
      <c r="A22" s="241"/>
      <c r="B22" s="184">
        <v>2013</v>
      </c>
      <c r="C22" s="185"/>
      <c r="D22" s="185"/>
      <c r="E22" s="188"/>
    </row>
    <row r="23" spans="1:5">
      <c r="A23" s="241"/>
      <c r="B23" s="184">
        <v>2014</v>
      </c>
      <c r="C23" s="185"/>
      <c r="D23" s="185"/>
      <c r="E23" s="188"/>
    </row>
    <row r="24" spans="1:5">
      <c r="A24" s="241"/>
      <c r="B24" s="184">
        <v>2015</v>
      </c>
      <c r="C24" s="185"/>
      <c r="D24" s="185"/>
      <c r="E24" s="188"/>
    </row>
    <row r="25" spans="1:5">
      <c r="A25" s="242"/>
      <c r="B25" s="184">
        <v>2016</v>
      </c>
      <c r="C25" s="185"/>
      <c r="D25" s="185"/>
      <c r="E25" s="188"/>
    </row>
    <row r="26" spans="1:5">
      <c r="A26" s="243" t="s">
        <v>992</v>
      </c>
      <c r="B26" s="182">
        <v>2011</v>
      </c>
      <c r="C26" s="183">
        <f>C20+C14+C8+C2</f>
        <v>106.907</v>
      </c>
      <c r="D26" s="183">
        <f>D20+D14+D8+D2</f>
        <v>396.08300000000003</v>
      </c>
      <c r="E26" s="187">
        <f>E20+E14+E8+E2</f>
        <v>34.724097920259148</v>
      </c>
    </row>
    <row r="27" spans="1:5">
      <c r="A27" s="244"/>
      <c r="B27" s="182">
        <v>2012</v>
      </c>
      <c r="C27" s="183">
        <f>C21+C26+C15+C9+C3</f>
        <v>216.91499999999999</v>
      </c>
      <c r="D27" s="183">
        <f>D21+D15+D9+D3</f>
        <v>21.980999999999998</v>
      </c>
      <c r="E27" s="187">
        <f>E21+E15+E9+E3</f>
        <v>0.40342060392077284</v>
      </c>
    </row>
    <row r="28" spans="1:5">
      <c r="A28" s="244"/>
      <c r="B28" s="182">
        <v>2013</v>
      </c>
      <c r="C28" s="183">
        <f>C22+C16+C10+C4</f>
        <v>30.170999999999999</v>
      </c>
      <c r="D28" s="183">
        <f>D22+D16+D10+D4</f>
        <v>41.634</v>
      </c>
      <c r="E28" s="187">
        <f>E22+E16+E10+E4</f>
        <v>3.1607794827013689</v>
      </c>
    </row>
    <row r="29" spans="1:5">
      <c r="A29" s="244"/>
      <c r="B29" s="182">
        <v>2014</v>
      </c>
      <c r="C29" s="183">
        <f>C23+C17+C11+C5</f>
        <v>113.92</v>
      </c>
      <c r="D29" s="183">
        <f>D23+D17+D11+D5</f>
        <v>33.96</v>
      </c>
      <c r="E29" s="187">
        <f>E23+E17+E11+E5</f>
        <v>0.60056230520545462</v>
      </c>
    </row>
    <row r="30" spans="1:5">
      <c r="A30" s="244"/>
      <c r="B30" s="182">
        <v>2015</v>
      </c>
      <c r="C30" s="183">
        <f>C24+C18+C12+C6</f>
        <v>111.79900000000001</v>
      </c>
      <c r="D30" s="183">
        <f>D24+D18+D12+D6</f>
        <v>35.051000000000002</v>
      </c>
      <c r="E30" s="187">
        <f>E24+E18+E12+E6</f>
        <v>0.73950994954016569</v>
      </c>
    </row>
    <row r="31" spans="1:5">
      <c r="A31" s="245"/>
      <c r="B31" s="182">
        <v>2016</v>
      </c>
      <c r="C31" s="183">
        <f>C25+C19+C13+C7</f>
        <v>111.35000000000001</v>
      </c>
      <c r="D31" s="183">
        <f>D25+D19+D13+D7</f>
        <v>13.645999999999999</v>
      </c>
      <c r="E31" s="187">
        <f>E25+E19+E13+E7</f>
        <v>0.20015357914208226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البلدي2014</vt:lpstr>
      <vt:lpstr>النشاط البلدي2015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2018-01-31T13:56:25Z</dcterms:modified>
</cp:coreProperties>
</file>